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FCF04672-43C9-4317-8B28-6212C10D7654}" xr6:coauthVersionLast="47" xr6:coauthVersionMax="47" xr10:uidLastSave="{00000000-0000-0000-0000-000000000000}"/>
  <bookViews>
    <workbookView xWindow="-108" yWindow="-108" windowWidth="23256" windowHeight="12456" xr2:uid="{AAD90965-60D7-4A0B-9720-10EF26B7A504}"/>
  </bookViews>
  <sheets>
    <sheet name="dashboard" sheetId="1" r:id="rId1"/>
    <sheet name="table-SWOT" sheetId="7" r:id="rId2"/>
    <sheet name="calculation" sheetId="4" r:id="rId3"/>
    <sheet name="database-aspect" sheetId="8" r:id="rId4"/>
    <sheet name="database-trend" sheetId="9" r:id="rId5"/>
    <sheet name="database-main" sheetId="2" r:id="rId6"/>
  </sheets>
  <definedNames>
    <definedName name="FetchingCondiment">_xlfn._xlws.FILTER(#REF!,(#REF!&lt;=calculation!$D$10)*(#REF!&gt;=calculation!$D$9)*(#REF!=INDEX(calculation!$C$22:$C$28,calculation!$D$3)))</definedName>
    <definedName name="FetchingExperience">_xlfn._xlws.FILTER(#REF!,(#REF!&lt;=calculation!$D$10)*(#REF!&gt;=calculation!$D$9)*(#REF!=INDEX(calculation!$C$22:$C$28,calculation!$D$3)))</definedName>
    <definedName name="FetchingFood">_xlfn._xlws.FILTER(#REF!,(#REF!&lt;=calculation!$D$10)*(#REF!&gt;=calculation!$D$9)*(#REF!=INDEX(calculation!$C$22:$C$28,calculation!$D$3)))</definedName>
    <definedName name="FetchingMiscellaneous">_xlfn._xlws.FILTER(#REF!,(#REF!&lt;=calculation!$D$10)*(#REF!&gt;=calculation!$D$9)*(#REF!=INDEX(calculation!$C$22:$C$28,calculation!$D$3)))</definedName>
    <definedName name="FetchingPackage">_xlfn._xlws.FILTER(#REF!,(#REF!&lt;=calculation!$D$10)*(#REF!&gt;=calculation!$D$9)*(#REF!=INDEX(calculation!$C$22:$C$28,calculation!$D$3)))</definedName>
    <definedName name="FetchingPricing">_xlfn._xlws.FILTER(#REF!,(#REF!&lt;=calculation!$D$10)*(#REF!&gt;=calculation!$D$9)*(#REF!=INDEX(calculation!$C$22:$C$28,calculation!$D$3)))</definedName>
    <definedName name="FetchingService">_xlfn._xlws.FILTER(#REF!,(#REF!&lt;=calculation!$D$10)*(#REF!&gt;=calculation!$D$9)*(#REF!=INDEX(calculation!$C$22:$C$28,calculation!$D$3)))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13" i="4" l="1" a="1"/>
  <c r="AJ13" i="4" s="1"/>
  <c r="AI9" i="4"/>
  <c r="AI10" i="4"/>
  <c r="AI11" i="4"/>
  <c r="AI12" i="4"/>
  <c r="AI13" i="4"/>
  <c r="AI14" i="4"/>
  <c r="AI8" i="4"/>
  <c r="N5" i="4" a="1"/>
  <c r="N5" i="4" s="1"/>
  <c r="M5" i="4" a="1"/>
  <c r="M5" i="4" s="1"/>
  <c r="M8" i="4" a="1"/>
  <c r="M8" i="4" s="1"/>
  <c r="R59" i="4"/>
  <c r="R60" i="4"/>
  <c r="R61" i="4"/>
  <c r="R62" i="4"/>
  <c r="R63" i="4"/>
  <c r="R64" i="4"/>
  <c r="R65" i="4"/>
  <c r="R66" i="4"/>
  <c r="AV9" i="4" a="1"/>
  <c r="AV9" i="4" s="1"/>
  <c r="H36" i="4" a="1"/>
  <c r="H36" i="4" s="1"/>
  <c r="Q62" i="4" l="1" a="1"/>
  <c r="Q62" i="4" s="1"/>
  <c r="AJ5" i="4"/>
  <c r="AV12" i="4" a="1"/>
  <c r="AV12" i="4" s="1"/>
  <c r="N8" i="4" a="1"/>
  <c r="N8" i="4" s="1"/>
  <c r="P62" i="4" a="1"/>
  <c r="P62" i="4" s="1"/>
  <c r="Q59" i="4" a="1"/>
  <c r="Q59" i="4" s="1"/>
  <c r="O64" i="4" a="1"/>
  <c r="O64" i="4" s="1"/>
  <c r="P61" i="4" a="1"/>
  <c r="P61" i="4" s="1"/>
  <c r="P66" i="4" a="1"/>
  <c r="P66" i="4" s="1"/>
  <c r="N59" i="4" a="1"/>
  <c r="N59" i="4" s="1"/>
  <c r="P60" i="4" a="1"/>
  <c r="P60" i="4" s="1"/>
  <c r="N65" i="4" a="1"/>
  <c r="N65" i="4" s="1"/>
  <c r="O61" i="4" a="1"/>
  <c r="O61" i="4" s="1"/>
  <c r="Q66" i="4" a="1"/>
  <c r="Q66" i="4" s="1"/>
  <c r="N62" i="4" a="1"/>
  <c r="N62" i="4" s="1"/>
  <c r="Q61" i="4" a="1"/>
  <c r="Q61" i="4" s="1"/>
  <c r="O63" i="4" a="1"/>
  <c r="O63" i="4" s="1"/>
  <c r="O62" i="4" a="1"/>
  <c r="O62" i="4" s="1"/>
  <c r="N64" i="4" a="1"/>
  <c r="N64" i="4" s="1"/>
  <c r="O60" i="4" a="1"/>
  <c r="O60" i="4" s="1"/>
  <c r="Q65" i="4" a="1"/>
  <c r="Q65" i="4" s="1"/>
  <c r="P64" i="4" a="1"/>
  <c r="P64" i="4" s="1"/>
  <c r="Q60" i="4" a="1"/>
  <c r="Q60" i="4" s="1"/>
  <c r="P59" i="4" a="1"/>
  <c r="P59" i="4" s="1"/>
  <c r="O59" i="4" a="1"/>
  <c r="O59" i="4" s="1"/>
  <c r="Q64" i="4" a="1"/>
  <c r="Q64" i="4" s="1"/>
  <c r="N60" i="4" a="1"/>
  <c r="N60" i="4" s="1"/>
  <c r="P63" i="4" a="1"/>
  <c r="P63" i="4" s="1"/>
  <c r="O65" i="4" a="1"/>
  <c r="O65" i="4" s="1"/>
  <c r="N66" i="4" a="1"/>
  <c r="N66" i="4" s="1"/>
  <c r="N63" i="4" a="1"/>
  <c r="N63" i="4" s="1"/>
  <c r="O66" i="4" a="1"/>
  <c r="O66" i="4" s="1"/>
  <c r="Q63" i="4" a="1"/>
  <c r="Q63" i="4" s="1"/>
  <c r="N61" i="4" a="1"/>
  <c r="N61" i="4" s="1"/>
  <c r="P65" i="4" a="1"/>
  <c r="P65" i="4" s="1"/>
  <c r="Q8" i="4" a="1"/>
  <c r="Q8" i="4" s="1"/>
  <c r="AV8" i="4" a="1"/>
  <c r="AV8" i="4" s="1"/>
  <c r="AA11" i="4" a="1"/>
  <c r="AA11" i="4" s="1"/>
  <c r="H9" i="4" a="1"/>
  <c r="H9" i="4" s="1"/>
  <c r="P8" i="4" a="1"/>
  <c r="P8" i="4" s="1"/>
  <c r="H7" i="4" a="1"/>
  <c r="H7" i="4" s="1"/>
  <c r="H8" i="4" a="1"/>
  <c r="H8" i="4" s="1"/>
  <c r="F7" i="4" a="1"/>
  <c r="F7" i="4" s="1"/>
  <c r="O8" i="4" a="1"/>
  <c r="O8" i="4" s="1"/>
  <c r="F9" i="4" a="1"/>
  <c r="F9" i="4" s="1"/>
  <c r="F8" i="4" a="1"/>
  <c r="F8" i="4" s="1"/>
  <c r="AV14" i="4" a="1"/>
  <c r="AV14" i="4" s="1"/>
  <c r="AV20" i="4" a="1"/>
  <c r="AV20" i="4" s="1"/>
  <c r="AV15" i="4" a="1"/>
  <c r="AV15" i="4" s="1"/>
  <c r="AV17" i="4" a="1"/>
  <c r="AV17" i="4" s="1"/>
  <c r="AV18" i="4" a="1"/>
  <c r="AV18" i="4" s="1"/>
  <c r="AV19" i="4" a="1"/>
  <c r="AV19" i="4" s="1"/>
  <c r="AV16" i="4" a="1"/>
  <c r="AV16" i="4" s="1"/>
  <c r="AV21" i="4" a="1"/>
  <c r="AV21" i="4" s="1"/>
  <c r="AV22" i="4" a="1"/>
  <c r="AV22" i="4" s="1"/>
  <c r="AV23" i="4" a="1"/>
  <c r="AV23" i="4" s="1"/>
  <c r="AW12" i="4" a="1"/>
  <c r="AW12" i="4" s="1"/>
  <c r="AV13" i="4" a="1"/>
  <c r="AV13" i="4" s="1"/>
  <c r="AV5" i="4"/>
  <c r="AV6" i="4"/>
  <c r="R8" i="4" l="1"/>
  <c r="AV7" i="4"/>
  <c r="BA12" i="4" s="1" a="1"/>
  <c r="BA12" i="4" s="1"/>
  <c r="AW16" i="4" a="1"/>
  <c r="AW16" i="4" s="1"/>
  <c r="BA17" i="4" l="1" a="1"/>
  <c r="BA17" i="4" s="1"/>
  <c r="BA18" i="4" a="1"/>
  <c r="BA18" i="4" s="1"/>
  <c r="BA15" i="4" a="1"/>
  <c r="BA15" i="4" s="1"/>
  <c r="BA19" i="4" a="1"/>
  <c r="BA19" i="4" s="1"/>
  <c r="BA13" i="4" a="1"/>
  <c r="BA13" i="4" s="1"/>
  <c r="BA14" i="4" a="1"/>
  <c r="BA14" i="4" s="1"/>
  <c r="BA20" i="4" a="1"/>
  <c r="BA20" i="4" s="1"/>
  <c r="BA21" i="4" a="1"/>
  <c r="BA21" i="4" s="1"/>
  <c r="BA23" i="4" a="1"/>
  <c r="BA23" i="4" s="1"/>
  <c r="BA22" i="4" a="1"/>
  <c r="BA22" i="4" s="1"/>
  <c r="AX17" i="4" a="1"/>
  <c r="AX17" i="4" s="1"/>
  <c r="AW17" i="4" a="1"/>
  <c r="AW17" i="4" s="1"/>
  <c r="AY17" i="4" a="1"/>
  <c r="AY17" i="4" s="1"/>
  <c r="AZ17" i="4" a="1"/>
  <c r="AZ17" i="4" s="1"/>
  <c r="AX15" i="4" a="1"/>
  <c r="AX15" i="4" s="1"/>
  <c r="BA16" i="4" a="1"/>
  <c r="BA16" i="4" s="1"/>
  <c r="AZ16" i="4" a="1"/>
  <c r="AZ16" i="4" s="1"/>
  <c r="BB16" i="4" s="1"/>
  <c r="AY16" i="4" a="1"/>
  <c r="AY16" i="4" s="1"/>
  <c r="AZ15" i="4" a="1"/>
  <c r="AZ15" i="4" s="1"/>
  <c r="AY15" i="4" a="1"/>
  <c r="AY15" i="4" s="1"/>
  <c r="AX16" i="4" a="1"/>
  <c r="AX16" i="4" s="1"/>
  <c r="AW15" i="4" a="1"/>
  <c r="AW15" i="4" s="1"/>
  <c r="AZ13" i="4" a="1"/>
  <c r="AZ13" i="4" s="1"/>
  <c r="AW13" i="4" a="1"/>
  <c r="AW13" i="4" s="1"/>
  <c r="AY13" i="4" a="1"/>
  <c r="AY13" i="4" s="1"/>
  <c r="AX13" i="4" a="1"/>
  <c r="AX13" i="4" s="1"/>
  <c r="AY23" i="4" a="1"/>
  <c r="AY23" i="4" s="1"/>
  <c r="AW23" i="4" a="1"/>
  <c r="AW23" i="4" s="1"/>
  <c r="AX23" i="4" a="1"/>
  <c r="AX23" i="4" s="1"/>
  <c r="AZ23" i="4" a="1"/>
  <c r="AZ23" i="4" s="1"/>
  <c r="AY19" i="4" a="1"/>
  <c r="AY19" i="4" s="1"/>
  <c r="AX19" i="4" a="1"/>
  <c r="AX19" i="4" s="1"/>
  <c r="AW19" i="4" a="1"/>
  <c r="AW19" i="4" s="1"/>
  <c r="AZ19" i="4" a="1"/>
  <c r="AZ19" i="4" s="1"/>
  <c r="AZ14" i="4" a="1"/>
  <c r="AZ14" i="4" s="1"/>
  <c r="AY14" i="4" a="1"/>
  <c r="AY14" i="4" s="1"/>
  <c r="AX14" i="4" a="1"/>
  <c r="AX14" i="4" s="1"/>
  <c r="AW14" i="4" a="1"/>
  <c r="AW14" i="4" s="1"/>
  <c r="AX22" i="4" a="1"/>
  <c r="AX22" i="4" s="1"/>
  <c r="AZ22" i="4" a="1"/>
  <c r="AZ22" i="4" s="1"/>
  <c r="AY22" i="4" a="1"/>
  <c r="AY22" i="4" s="1"/>
  <c r="AW22" i="4" a="1"/>
  <c r="AW22" i="4" s="1"/>
  <c r="AY12" i="4" a="1"/>
  <c r="AY12" i="4" s="1"/>
  <c r="AZ12" i="4" a="1"/>
  <c r="AZ12" i="4" s="1"/>
  <c r="BE12" i="4" s="1"/>
  <c r="AX12" i="4" a="1"/>
  <c r="AX12" i="4" s="1"/>
  <c r="AZ21" i="4" a="1"/>
  <c r="AZ21" i="4" s="1"/>
  <c r="AW21" i="4" a="1"/>
  <c r="AW21" i="4" s="1"/>
  <c r="BB21" i="4" s="1"/>
  <c r="AY21" i="4" a="1"/>
  <c r="AY21" i="4" s="1"/>
  <c r="AX21" i="4" a="1"/>
  <c r="AX21" i="4" s="1"/>
  <c r="AX18" i="4" a="1"/>
  <c r="AX18" i="4" s="1"/>
  <c r="AW18" i="4" a="1"/>
  <c r="AW18" i="4" s="1"/>
  <c r="AZ18" i="4" a="1"/>
  <c r="AZ18" i="4" s="1"/>
  <c r="AY18" i="4" a="1"/>
  <c r="AY18" i="4" s="1"/>
  <c r="AZ20" i="4" a="1"/>
  <c r="AZ20" i="4" s="1"/>
  <c r="AW20" i="4" a="1"/>
  <c r="AW20" i="4" s="1"/>
  <c r="AY20" i="4" a="1"/>
  <c r="AY20" i="4" s="1"/>
  <c r="AX20" i="4" a="1"/>
  <c r="AX20" i="4" s="1"/>
  <c r="BC20" i="4" s="1"/>
  <c r="BB19" i="4" l="1"/>
  <c r="BB18" i="4"/>
  <c r="BC15" i="4"/>
  <c r="BC19" i="4"/>
  <c r="BC18" i="4"/>
  <c r="BB14" i="4"/>
  <c r="BB15" i="4"/>
  <c r="BC14" i="4"/>
  <c r="BD12" i="4"/>
  <c r="BE22" i="4"/>
  <c r="BE23" i="4"/>
  <c r="BE14" i="4"/>
  <c r="BE13" i="4"/>
  <c r="BE16" i="4"/>
  <c r="BD13" i="4"/>
  <c r="BE17" i="4"/>
  <c r="BE21" i="4"/>
  <c r="BE20" i="4"/>
  <c r="BE19" i="4"/>
  <c r="BE15" i="4"/>
  <c r="BE18" i="4"/>
  <c r="BC13" i="4"/>
  <c r="BD17" i="4"/>
  <c r="BB17" i="4"/>
  <c r="BC17" i="4"/>
  <c r="BC23" i="4"/>
  <c r="BD18" i="4"/>
  <c r="BD14" i="4"/>
  <c r="BD21" i="4"/>
  <c r="BB20" i="4"/>
  <c r="BB23" i="4"/>
  <c r="BD22" i="4"/>
  <c r="BB13" i="4"/>
  <c r="BD20" i="4"/>
  <c r="BD15" i="4"/>
  <c r="BD16" i="4"/>
  <c r="BB22" i="4"/>
  <c r="BC22" i="4"/>
  <c r="BD19" i="4"/>
  <c r="BC16" i="4"/>
  <c r="BD23" i="4"/>
  <c r="BC21" i="4"/>
  <c r="BB12" i="4"/>
  <c r="BC12" i="4"/>
  <c r="AJ14" i="4" l="1" a="1"/>
  <c r="AJ14" i="4" s="1"/>
  <c r="AK14" i="4" a="1"/>
  <c r="AK14" i="4" s="1"/>
  <c r="AM14" i="4" a="1"/>
  <c r="AM14" i="4" s="1"/>
  <c r="AL14" i="4" a="1"/>
  <c r="AL14" i="4" s="1"/>
  <c r="AK13" i="4" a="1"/>
  <c r="AK13" i="4" s="1"/>
  <c r="AL13" i="4" a="1"/>
  <c r="AL13" i="4" s="1"/>
  <c r="AM13" i="4" a="1"/>
  <c r="AM13" i="4" s="1"/>
  <c r="AK12" i="4" a="1"/>
  <c r="AK12" i="4" s="1"/>
  <c r="AL12" i="4" a="1"/>
  <c r="AL12" i="4" s="1"/>
  <c r="AJ12" i="4" a="1"/>
  <c r="AJ12" i="4" s="1"/>
  <c r="AM12" i="4" a="1"/>
  <c r="AM12" i="4" s="1"/>
  <c r="AK8" i="4" a="1"/>
  <c r="AK8" i="4" s="1"/>
  <c r="AL8" i="4" a="1"/>
  <c r="AL8" i="4" s="1"/>
  <c r="AJ8" i="4" a="1"/>
  <c r="AJ8" i="4" s="1"/>
  <c r="AM8" i="4" a="1"/>
  <c r="AM8" i="4" s="1"/>
  <c r="AJ10" i="4" a="1"/>
  <c r="AJ10" i="4" s="1"/>
  <c r="AM10" i="4" a="1"/>
  <c r="AM10" i="4" s="1"/>
  <c r="AL10" i="4" a="1"/>
  <c r="AL10" i="4" s="1"/>
  <c r="AK10" i="4" a="1"/>
  <c r="AK10" i="4" s="1"/>
  <c r="AM11" i="4" a="1"/>
  <c r="AM11" i="4" s="1"/>
  <c r="AL11" i="4" a="1"/>
  <c r="AL11" i="4" s="1"/>
  <c r="AJ11" i="4" a="1"/>
  <c r="AJ11" i="4" s="1"/>
  <c r="AK11" i="4" a="1"/>
  <c r="AK11" i="4" s="1"/>
  <c r="AM9" i="4" a="1"/>
  <c r="AM9" i="4" s="1"/>
  <c r="AJ9" i="4" a="1"/>
  <c r="AJ9" i="4" s="1"/>
  <c r="AK9" i="4" a="1"/>
  <c r="AK9" i="4" s="1"/>
  <c r="AL9" i="4" a="1"/>
  <c r="AL9" i="4" s="1"/>
  <c r="AS9" i="4" l="1"/>
  <c r="AM5" i="4"/>
  <c r="AN12" i="4" s="1"/>
  <c r="AO12" i="4" s="1"/>
  <c r="AR14" i="4"/>
  <c r="AS11" i="4"/>
  <c r="AQ9" i="4"/>
  <c r="AQ11" i="4"/>
  <c r="AR10" i="4"/>
  <c r="AS10" i="4"/>
  <c r="AS14" i="4"/>
  <c r="AQ12" i="4"/>
  <c r="AS13" i="4"/>
  <c r="AQ13" i="4"/>
  <c r="AR13" i="4"/>
  <c r="AS8" i="4"/>
  <c r="AR8" i="4"/>
  <c r="AQ14" i="4"/>
  <c r="AQ10" i="4"/>
  <c r="AR9" i="4"/>
  <c r="AQ8" i="4"/>
  <c r="AR11" i="4"/>
  <c r="AS12" i="4"/>
  <c r="AR12" i="4"/>
  <c r="AN8" i="4" l="1"/>
  <c r="AO8" i="4" s="1"/>
  <c r="AN10" i="4"/>
  <c r="AO10" i="4" s="1"/>
  <c r="AN11" i="4"/>
  <c r="AO11" i="4" s="1"/>
  <c r="AN13" i="4"/>
  <c r="AO13" i="4" s="1"/>
  <c r="AN9" i="4"/>
  <c r="AO9" i="4" s="1"/>
  <c r="AN14" i="4"/>
  <c r="AO14" i="4" s="1"/>
  <c r="N13" i="4" a="1"/>
  <c r="N13" i="4" s="1"/>
  <c r="O13" i="4" a="1"/>
  <c r="O13" i="4" s="1"/>
  <c r="P13" i="4" a="1"/>
  <c r="P13" i="4" s="1"/>
  <c r="Q13" i="4" a="1"/>
  <c r="Q13" i="4" s="1"/>
  <c r="N25" i="4" a="1"/>
  <c r="N25" i="4" s="1"/>
  <c r="Q25" i="4" a="1"/>
  <c r="Q25" i="4" s="1"/>
  <c r="O25" i="4" a="1"/>
  <c r="O25" i="4" s="1"/>
  <c r="P25" i="4" a="1"/>
  <c r="P25" i="4" s="1"/>
  <c r="N37" i="4" a="1"/>
  <c r="N37" i="4" s="1"/>
  <c r="O37" i="4" a="1"/>
  <c r="O37" i="4" s="1"/>
  <c r="Q37" i="4" a="1"/>
  <c r="Q37" i="4" s="1"/>
  <c r="P37" i="4" a="1"/>
  <c r="P37" i="4" s="1"/>
  <c r="N49" i="4" a="1"/>
  <c r="N49" i="4" s="1"/>
  <c r="O49" i="4" a="1"/>
  <c r="O49" i="4" s="1"/>
  <c r="Q49" i="4" a="1"/>
  <c r="Q49" i="4" s="1"/>
  <c r="P49" i="4" a="1"/>
  <c r="P49" i="4" s="1"/>
  <c r="P14" i="4" a="1"/>
  <c r="P14" i="4" s="1"/>
  <c r="N14" i="4" a="1"/>
  <c r="N14" i="4" s="1"/>
  <c r="O14" i="4" a="1"/>
  <c r="O14" i="4" s="1"/>
  <c r="Q14" i="4" a="1"/>
  <c r="Q14" i="4" s="1"/>
  <c r="N26" i="4" a="1"/>
  <c r="N26" i="4" s="1"/>
  <c r="O26" i="4" a="1"/>
  <c r="O26" i="4" s="1"/>
  <c r="Q26" i="4" a="1"/>
  <c r="Q26" i="4" s="1"/>
  <c r="P26" i="4" a="1"/>
  <c r="P26" i="4" s="1"/>
  <c r="Q38" i="4" a="1"/>
  <c r="Q38" i="4" s="1"/>
  <c r="O38" i="4" a="1"/>
  <c r="O38" i="4" s="1"/>
  <c r="P38" i="4" a="1"/>
  <c r="P38" i="4" s="1"/>
  <c r="N38" i="4" a="1"/>
  <c r="N38" i="4" s="1"/>
  <c r="N50" i="4" a="1"/>
  <c r="N50" i="4" s="1"/>
  <c r="P50" i="4" a="1"/>
  <c r="P50" i="4" s="1"/>
  <c r="Q50" i="4" a="1"/>
  <c r="Q50" i="4" s="1"/>
  <c r="O50" i="4" a="1"/>
  <c r="O50" i="4" s="1"/>
  <c r="N15" i="4" a="1"/>
  <c r="N15" i="4" s="1"/>
  <c r="O15" i="4" a="1"/>
  <c r="O15" i="4" s="1"/>
  <c r="Q15" i="4" a="1"/>
  <c r="Q15" i="4" s="1"/>
  <c r="P15" i="4" a="1"/>
  <c r="P15" i="4" s="1"/>
  <c r="O27" i="4" a="1"/>
  <c r="O27" i="4" s="1"/>
  <c r="P27" i="4" a="1"/>
  <c r="P27" i="4" s="1"/>
  <c r="N27" i="4" a="1"/>
  <c r="N27" i="4" s="1"/>
  <c r="Q27" i="4" a="1"/>
  <c r="Q27" i="4" s="1"/>
  <c r="O39" i="4" a="1"/>
  <c r="O39" i="4" s="1"/>
  <c r="P39" i="4" a="1"/>
  <c r="P39" i="4" s="1"/>
  <c r="N39" i="4" a="1"/>
  <c r="N39" i="4" s="1"/>
  <c r="Q39" i="4" a="1"/>
  <c r="Q39" i="4" s="1"/>
  <c r="O51" i="4" a="1"/>
  <c r="O51" i="4" s="1"/>
  <c r="N51" i="4" a="1"/>
  <c r="N51" i="4" s="1"/>
  <c r="P51" i="4" a="1"/>
  <c r="P51" i="4" s="1"/>
  <c r="Q51" i="4" a="1"/>
  <c r="Q51" i="4" s="1"/>
  <c r="O16" i="4" a="1"/>
  <c r="O16" i="4" s="1"/>
  <c r="Q16" i="4" a="1"/>
  <c r="Q16" i="4" s="1"/>
  <c r="P16" i="4" a="1"/>
  <c r="P16" i="4" s="1"/>
  <c r="N16" i="4" a="1"/>
  <c r="N16" i="4" s="1"/>
  <c r="N28" i="4" a="1"/>
  <c r="N28" i="4" s="1"/>
  <c r="O28" i="4" a="1"/>
  <c r="O28" i="4" s="1"/>
  <c r="Q28" i="4" a="1"/>
  <c r="Q28" i="4" s="1"/>
  <c r="P28" i="4" a="1"/>
  <c r="P28" i="4" s="1"/>
  <c r="Q40" i="4" a="1"/>
  <c r="Q40" i="4" s="1"/>
  <c r="P40" i="4" a="1"/>
  <c r="P40" i="4" s="1"/>
  <c r="O40" i="4" a="1"/>
  <c r="O40" i="4" s="1"/>
  <c r="N40" i="4" a="1"/>
  <c r="N40" i="4" s="1"/>
  <c r="Q52" i="4" a="1"/>
  <c r="Q52" i="4" s="1"/>
  <c r="N52" i="4" a="1"/>
  <c r="N52" i="4" s="1"/>
  <c r="P52" i="4" a="1"/>
  <c r="P52" i="4" s="1"/>
  <c r="O52" i="4" a="1"/>
  <c r="O52" i="4" s="1"/>
  <c r="P48" i="4" a="1"/>
  <c r="P48" i="4" s="1"/>
  <c r="Q48" i="4" a="1"/>
  <c r="Q48" i="4" s="1"/>
  <c r="O48" i="4" a="1"/>
  <c r="O48" i="4" s="1"/>
  <c r="N48" i="4" a="1"/>
  <c r="N48" i="4" s="1"/>
  <c r="Q17" i="4" a="1"/>
  <c r="Q17" i="4" s="1"/>
  <c r="O17" i="4" a="1"/>
  <c r="O17" i="4" s="1"/>
  <c r="P17" i="4" a="1"/>
  <c r="P17" i="4" s="1"/>
  <c r="N17" i="4" a="1"/>
  <c r="N17" i="4" s="1"/>
  <c r="N29" i="4" a="1"/>
  <c r="N29" i="4" s="1"/>
  <c r="P29" i="4" a="1"/>
  <c r="P29" i="4" s="1"/>
  <c r="Q29" i="4" a="1"/>
  <c r="Q29" i="4" s="1"/>
  <c r="O29" i="4" a="1"/>
  <c r="O29" i="4" s="1"/>
  <c r="N41" i="4" a="1"/>
  <c r="N41" i="4" s="1"/>
  <c r="O41" i="4" a="1"/>
  <c r="O41" i="4" s="1"/>
  <c r="P41" i="4" a="1"/>
  <c r="P41" i="4" s="1"/>
  <c r="Q41" i="4" a="1"/>
  <c r="Q41" i="4" s="1"/>
  <c r="N53" i="4" a="1"/>
  <c r="N53" i="4" s="1"/>
  <c r="P53" i="4" a="1"/>
  <c r="P53" i="4" s="1"/>
  <c r="O53" i="4" a="1"/>
  <c r="O53" i="4" s="1"/>
  <c r="Q53" i="4" a="1"/>
  <c r="Q53" i="4" s="1"/>
  <c r="N18" i="4" a="1"/>
  <c r="N18" i="4" s="1"/>
  <c r="Q18" i="4" a="1"/>
  <c r="Q18" i="4" s="1"/>
  <c r="O18" i="4" a="1"/>
  <c r="O18" i="4" s="1"/>
  <c r="P18" i="4" a="1"/>
  <c r="P18" i="4" s="1"/>
  <c r="P30" i="4" a="1"/>
  <c r="P30" i="4" s="1"/>
  <c r="O30" i="4" a="1"/>
  <c r="O30" i="4" s="1"/>
  <c r="N30" i="4" a="1"/>
  <c r="N30" i="4" s="1"/>
  <c r="Q30" i="4" a="1"/>
  <c r="Q30" i="4" s="1"/>
  <c r="P42" i="4" a="1"/>
  <c r="P42" i="4" s="1"/>
  <c r="N42" i="4" a="1"/>
  <c r="N42" i="4" s="1"/>
  <c r="O42" i="4" a="1"/>
  <c r="O42" i="4" s="1"/>
  <c r="Q42" i="4" a="1"/>
  <c r="Q42" i="4" s="1"/>
  <c r="O54" i="4" a="1"/>
  <c r="O54" i="4" s="1"/>
  <c r="Q54" i="4" a="1"/>
  <c r="Q54" i="4" s="1"/>
  <c r="P54" i="4" a="1"/>
  <c r="P54" i="4" s="1"/>
  <c r="N54" i="4" a="1"/>
  <c r="N54" i="4" s="1"/>
  <c r="N19" i="4" a="1"/>
  <c r="N19" i="4" s="1"/>
  <c r="O19" i="4" a="1"/>
  <c r="O19" i="4" s="1"/>
  <c r="P19" i="4" a="1"/>
  <c r="P19" i="4" s="1"/>
  <c r="Q19" i="4" a="1"/>
  <c r="Q19" i="4" s="1"/>
  <c r="P31" i="4" a="1"/>
  <c r="P31" i="4" s="1"/>
  <c r="O31" i="4" a="1"/>
  <c r="O31" i="4" s="1"/>
  <c r="N31" i="4" a="1"/>
  <c r="N31" i="4" s="1"/>
  <c r="Q31" i="4" a="1"/>
  <c r="Q31" i="4" s="1"/>
  <c r="N43" i="4" a="1"/>
  <c r="N43" i="4" s="1"/>
  <c r="P43" i="4" a="1"/>
  <c r="P43" i="4" s="1"/>
  <c r="O43" i="4" a="1"/>
  <c r="O43" i="4" s="1"/>
  <c r="Q43" i="4" a="1"/>
  <c r="Q43" i="4" s="1"/>
  <c r="P55" i="4" a="1"/>
  <c r="P55" i="4" s="1"/>
  <c r="Q55" i="4" a="1"/>
  <c r="Q55" i="4" s="1"/>
  <c r="N55" i="4" a="1"/>
  <c r="N55" i="4" s="1"/>
  <c r="O55" i="4" a="1"/>
  <c r="O55" i="4" s="1"/>
  <c r="Q12" i="4" a="1"/>
  <c r="Q12" i="4" s="1"/>
  <c r="O12" i="4" a="1"/>
  <c r="O12" i="4" s="1"/>
  <c r="N12" i="4" a="1"/>
  <c r="N12" i="4" s="1"/>
  <c r="P12" i="4" a="1"/>
  <c r="P12" i="4" s="1"/>
  <c r="O20" i="4" a="1"/>
  <c r="O20" i="4" s="1"/>
  <c r="N20" i="4" a="1"/>
  <c r="N20" i="4" s="1"/>
  <c r="Q20" i="4" a="1"/>
  <c r="Q20" i="4" s="1"/>
  <c r="P20" i="4" a="1"/>
  <c r="P20" i="4" s="1"/>
  <c r="O32" i="4" a="1"/>
  <c r="O32" i="4" s="1"/>
  <c r="Q32" i="4" a="1"/>
  <c r="Q32" i="4" s="1"/>
  <c r="P32" i="4" a="1"/>
  <c r="P32" i="4" s="1"/>
  <c r="N32" i="4" a="1"/>
  <c r="N32" i="4" s="1"/>
  <c r="O44" i="4" a="1"/>
  <c r="O44" i="4" s="1"/>
  <c r="N44" i="4" a="1"/>
  <c r="N44" i="4" s="1"/>
  <c r="Q44" i="4" a="1"/>
  <c r="Q44" i="4" s="1"/>
  <c r="P44" i="4" a="1"/>
  <c r="P44" i="4" s="1"/>
  <c r="N56" i="4" a="1"/>
  <c r="N56" i="4" s="1"/>
  <c r="Q56" i="4" a="1"/>
  <c r="Q56" i="4" s="1"/>
  <c r="P56" i="4" a="1"/>
  <c r="P56" i="4" s="1"/>
  <c r="O56" i="4" a="1"/>
  <c r="O56" i="4" s="1"/>
  <c r="N9" i="4" a="1"/>
  <c r="N9" i="4" s="1"/>
  <c r="O9" i="4" a="1"/>
  <c r="O9" i="4" s="1"/>
  <c r="Q9" i="4" a="1"/>
  <c r="Q9" i="4" s="1"/>
  <c r="R9" i="4" s="1"/>
  <c r="P9" i="4" a="1"/>
  <c r="P9" i="4" s="1"/>
  <c r="P21" i="4" a="1"/>
  <c r="P21" i="4" s="1"/>
  <c r="Q21" i="4" a="1"/>
  <c r="Q21" i="4" s="1"/>
  <c r="O21" i="4" a="1"/>
  <c r="O21" i="4" s="1"/>
  <c r="N21" i="4" a="1"/>
  <c r="N21" i="4" s="1"/>
  <c r="N33" i="4" a="1"/>
  <c r="N33" i="4" s="1"/>
  <c r="O33" i="4" a="1"/>
  <c r="O33" i="4" s="1"/>
  <c r="P33" i="4" a="1"/>
  <c r="P33" i="4" s="1"/>
  <c r="Q33" i="4" a="1"/>
  <c r="Q33" i="4" s="1"/>
  <c r="O45" i="4" a="1"/>
  <c r="O45" i="4" s="1"/>
  <c r="Q45" i="4" a="1"/>
  <c r="Q45" i="4" s="1"/>
  <c r="P45" i="4" a="1"/>
  <c r="P45" i="4" s="1"/>
  <c r="N45" i="4" a="1"/>
  <c r="N45" i="4" s="1"/>
  <c r="N57" i="4" a="1"/>
  <c r="N57" i="4" s="1"/>
  <c r="Q57" i="4" a="1"/>
  <c r="Q57" i="4" s="1"/>
  <c r="P57" i="4" a="1"/>
  <c r="P57" i="4" s="1"/>
  <c r="O57" i="4" a="1"/>
  <c r="O57" i="4" s="1"/>
  <c r="O36" i="4" a="1"/>
  <c r="O36" i="4" s="1"/>
  <c r="N36" i="4" a="1"/>
  <c r="N36" i="4" s="1"/>
  <c r="Q36" i="4" a="1"/>
  <c r="Q36" i="4" s="1"/>
  <c r="P36" i="4" a="1"/>
  <c r="P36" i="4" s="1"/>
  <c r="O10" i="4" a="1"/>
  <c r="O10" i="4" s="1"/>
  <c r="N10" i="4" a="1"/>
  <c r="N10" i="4" s="1"/>
  <c r="P10" i="4" a="1"/>
  <c r="P10" i="4" s="1"/>
  <c r="Q10" i="4" a="1"/>
  <c r="Q10" i="4" s="1"/>
  <c r="Q22" i="4" a="1"/>
  <c r="Q22" i="4" s="1"/>
  <c r="N22" i="4" a="1"/>
  <c r="N22" i="4" s="1"/>
  <c r="P22" i="4" a="1"/>
  <c r="P22" i="4" s="1"/>
  <c r="O22" i="4" a="1"/>
  <c r="O22" i="4" s="1"/>
  <c r="O34" i="4" a="1"/>
  <c r="O34" i="4" s="1"/>
  <c r="Q34" i="4" a="1"/>
  <c r="Q34" i="4" s="1"/>
  <c r="P34" i="4" a="1"/>
  <c r="P34" i="4" s="1"/>
  <c r="N34" i="4" a="1"/>
  <c r="N34" i="4" s="1"/>
  <c r="P46" i="4" a="1"/>
  <c r="P46" i="4" s="1"/>
  <c r="N46" i="4" a="1"/>
  <c r="N46" i="4" s="1"/>
  <c r="Q46" i="4" a="1"/>
  <c r="Q46" i="4" s="1"/>
  <c r="O46" i="4" a="1"/>
  <c r="O46" i="4" s="1"/>
  <c r="Q58" i="4" a="1"/>
  <c r="Q58" i="4" s="1"/>
  <c r="O58" i="4" a="1"/>
  <c r="O58" i="4" s="1"/>
  <c r="P58" i="4" a="1"/>
  <c r="P58" i="4" s="1"/>
  <c r="N58" i="4" a="1"/>
  <c r="N58" i="4" s="1"/>
  <c r="O24" i="4" a="1"/>
  <c r="O24" i="4" s="1"/>
  <c r="N24" i="4" a="1"/>
  <c r="N24" i="4" s="1"/>
  <c r="Q24" i="4" a="1"/>
  <c r="Q24" i="4" s="1"/>
  <c r="P24" i="4" a="1"/>
  <c r="P24" i="4" s="1"/>
  <c r="P11" i="4" a="1"/>
  <c r="P11" i="4" s="1"/>
  <c r="N11" i="4" a="1"/>
  <c r="N11" i="4" s="1"/>
  <c r="O11" i="4" a="1"/>
  <c r="O11" i="4" s="1"/>
  <c r="Q11" i="4" a="1"/>
  <c r="Q11" i="4" s="1"/>
  <c r="O23" i="4" a="1"/>
  <c r="O23" i="4" s="1"/>
  <c r="N23" i="4" a="1"/>
  <c r="N23" i="4" s="1"/>
  <c r="P23" i="4" a="1"/>
  <c r="P23" i="4" s="1"/>
  <c r="Q23" i="4" a="1"/>
  <c r="Q23" i="4" s="1"/>
  <c r="O35" i="4" a="1"/>
  <c r="O35" i="4" s="1"/>
  <c r="Q35" i="4" a="1"/>
  <c r="Q35" i="4" s="1"/>
  <c r="P35" i="4" a="1"/>
  <c r="P35" i="4" s="1"/>
  <c r="N35" i="4" a="1"/>
  <c r="N35" i="4" s="1"/>
  <c r="Q47" i="4" a="1"/>
  <c r="Q47" i="4" s="1"/>
  <c r="N47" i="4" a="1"/>
  <c r="N47" i="4" s="1"/>
  <c r="P47" i="4" a="1"/>
  <c r="P47" i="4" s="1"/>
  <c r="O47" i="4" a="1"/>
  <c r="O47" i="4" s="1"/>
  <c r="R51" i="4" l="1"/>
  <c r="R37" i="4"/>
  <c r="R57" i="4"/>
  <c r="R40" i="4"/>
  <c r="R41" i="4"/>
  <c r="R39" i="4"/>
  <c r="R46" i="4"/>
  <c r="R45" i="4"/>
  <c r="R48" i="4"/>
  <c r="R47" i="4"/>
  <c r="R43" i="4"/>
  <c r="R58" i="4"/>
  <c r="R49" i="4"/>
  <c r="R54" i="4"/>
  <c r="R44" i="4"/>
  <c r="R38" i="4"/>
  <c r="R55" i="4"/>
  <c r="R56" i="4"/>
  <c r="R52" i="4"/>
  <c r="R53" i="4"/>
  <c r="R50" i="4"/>
  <c r="R42" i="4"/>
  <c r="R35" i="4"/>
  <c r="R36" i="4"/>
  <c r="R19" i="4"/>
  <c r="R23" i="4"/>
  <c r="R16" i="4"/>
  <c r="R30" i="4"/>
  <c r="R34" i="4"/>
  <c r="R33" i="4"/>
  <c r="R20" i="4"/>
  <c r="R17" i="4"/>
  <c r="R25" i="4"/>
  <c r="R24" i="4"/>
  <c r="R31" i="4"/>
  <c r="R28" i="4"/>
  <c r="R22" i="4"/>
  <c r="R32" i="4"/>
  <c r="R27" i="4"/>
  <c r="R18" i="4"/>
  <c r="R29" i="4"/>
  <c r="R21" i="4"/>
  <c r="R26" i="4"/>
  <c r="R10" i="4"/>
  <c r="R12" i="4"/>
  <c r="R14" i="4"/>
  <c r="R15" i="4"/>
  <c r="R13" i="4"/>
  <c r="R11" i="4"/>
  <c r="T8" i="4" l="1"/>
  <c r="U8" i="4" s="1"/>
  <c r="T30" i="4"/>
  <c r="T56" i="4"/>
  <c r="T73" i="4"/>
  <c r="T47" i="4"/>
  <c r="T37" i="4"/>
  <c r="T24" i="4"/>
  <c r="T77" i="4"/>
  <c r="T60" i="4"/>
  <c r="T66" i="4"/>
  <c r="T22" i="4"/>
  <c r="T11" i="4"/>
  <c r="T38" i="4"/>
  <c r="T61" i="4"/>
  <c r="T19" i="4"/>
  <c r="T70" i="4"/>
  <c r="T28" i="4"/>
  <c r="T35" i="4"/>
  <c r="T48" i="4"/>
  <c r="T20" i="4"/>
  <c r="T40" i="4"/>
  <c r="T64" i="4"/>
  <c r="T55" i="4"/>
  <c r="T74" i="4"/>
  <c r="T69" i="4"/>
  <c r="T43" i="4"/>
  <c r="T14" i="4"/>
  <c r="T16" i="4"/>
  <c r="T71" i="4"/>
  <c r="T12" i="4"/>
  <c r="T68" i="4"/>
  <c r="T72" i="4"/>
  <c r="T41" i="4"/>
  <c r="T51" i="4"/>
  <c r="T54" i="4"/>
  <c r="T26" i="4"/>
  <c r="T23" i="4"/>
  <c r="T9" i="4"/>
  <c r="T32" i="4"/>
  <c r="T52" i="4"/>
  <c r="T17" i="4"/>
  <c r="T44" i="4"/>
  <c r="T65" i="4"/>
  <c r="T15" i="4"/>
  <c r="T42" i="4"/>
  <c r="T53" i="4"/>
  <c r="T13" i="4"/>
  <c r="T34" i="4"/>
  <c r="T10" i="4"/>
  <c r="T25" i="4"/>
  <c r="T29" i="4"/>
  <c r="T57" i="4"/>
  <c r="T46" i="4"/>
  <c r="T27" i="4"/>
  <c r="T62" i="4"/>
  <c r="T39" i="4"/>
  <c r="T76" i="4"/>
  <c r="T31" i="4"/>
  <c r="T67" i="4"/>
  <c r="T50" i="4"/>
  <c r="T75" i="4"/>
  <c r="T33" i="4"/>
  <c r="T58" i="4"/>
  <c r="T36" i="4"/>
  <c r="T59" i="4"/>
  <c r="T49" i="4"/>
  <c r="T21" i="4"/>
  <c r="T63" i="4"/>
  <c r="T45" i="4"/>
  <c r="T18" i="4"/>
  <c r="U30" i="4"/>
  <c r="V30" i="4"/>
  <c r="Y30" i="4"/>
  <c r="W30" i="4"/>
  <c r="X30" i="4"/>
  <c r="W8" i="4" l="1"/>
  <c r="Y8" i="4"/>
  <c r="X8" i="4"/>
  <c r="V8" i="4"/>
  <c r="U55" i="4"/>
  <c r="W55" i="4"/>
  <c r="X55" i="4"/>
  <c r="Y55" i="4"/>
  <c r="V55" i="4"/>
  <c r="V60" i="4"/>
  <c r="U60" i="4"/>
  <c r="X60" i="4"/>
  <c r="Y60" i="4"/>
  <c r="W60" i="4"/>
  <c r="U53" i="4"/>
  <c r="W53" i="4"/>
  <c r="V53" i="4"/>
  <c r="X53" i="4"/>
  <c r="Y53" i="4"/>
  <c r="U42" i="4"/>
  <c r="V42" i="4"/>
  <c r="W42" i="4"/>
  <c r="X42" i="4"/>
  <c r="Y42" i="4"/>
  <c r="X15" i="4"/>
  <c r="W15" i="4"/>
  <c r="Y15" i="4"/>
  <c r="U15" i="4"/>
  <c r="V15" i="4"/>
  <c r="X20" i="4"/>
  <c r="Y20" i="4"/>
  <c r="W20" i="4"/>
  <c r="U20" i="4"/>
  <c r="V20" i="4"/>
  <c r="U77" i="4"/>
  <c r="W77" i="4"/>
  <c r="Y77" i="4"/>
  <c r="V77" i="4"/>
  <c r="X77" i="4"/>
  <c r="W54" i="4"/>
  <c r="X54" i="4"/>
  <c r="Y54" i="4"/>
  <c r="V54" i="4"/>
  <c r="U54" i="4"/>
  <c r="Y64" i="4"/>
  <c r="X64" i="4"/>
  <c r="V64" i="4"/>
  <c r="W64" i="4"/>
  <c r="U64" i="4"/>
  <c r="V40" i="4"/>
  <c r="W40" i="4"/>
  <c r="Y40" i="4"/>
  <c r="U40" i="4"/>
  <c r="X40" i="4"/>
  <c r="V39" i="4"/>
  <c r="X39" i="4"/>
  <c r="U39" i="4"/>
  <c r="W39" i="4"/>
  <c r="Y39" i="4"/>
  <c r="W62" i="4"/>
  <c r="X62" i="4"/>
  <c r="U62" i="4"/>
  <c r="V62" i="4"/>
  <c r="Y62" i="4"/>
  <c r="U65" i="4"/>
  <c r="W65" i="4"/>
  <c r="Y65" i="4"/>
  <c r="V65" i="4"/>
  <c r="X65" i="4"/>
  <c r="U68" i="4"/>
  <c r="W68" i="4"/>
  <c r="X68" i="4"/>
  <c r="V68" i="4"/>
  <c r="Y68" i="4"/>
  <c r="X48" i="4"/>
  <c r="Y48" i="4"/>
  <c r="U48" i="4"/>
  <c r="V48" i="4"/>
  <c r="W48" i="4"/>
  <c r="X24" i="4"/>
  <c r="Y24" i="4"/>
  <c r="W24" i="4"/>
  <c r="V24" i="4"/>
  <c r="U24" i="4"/>
  <c r="W25" i="4"/>
  <c r="Y25" i="4"/>
  <c r="X25" i="4"/>
  <c r="U25" i="4"/>
  <c r="V25" i="4"/>
  <c r="W50" i="4"/>
  <c r="X50" i="4"/>
  <c r="Y50" i="4"/>
  <c r="U50" i="4"/>
  <c r="V50" i="4"/>
  <c r="V67" i="4"/>
  <c r="X67" i="4"/>
  <c r="Y67" i="4"/>
  <c r="U67" i="4"/>
  <c r="W67" i="4"/>
  <c r="V51" i="4"/>
  <c r="X51" i="4"/>
  <c r="W51" i="4"/>
  <c r="Y51" i="4"/>
  <c r="U51" i="4"/>
  <c r="U41" i="4"/>
  <c r="W41" i="4"/>
  <c r="Y41" i="4"/>
  <c r="V41" i="4"/>
  <c r="X41" i="4"/>
  <c r="X72" i="4"/>
  <c r="Y72" i="4"/>
  <c r="V72" i="4"/>
  <c r="W72" i="4"/>
  <c r="U72" i="4"/>
  <c r="Y21" i="4"/>
  <c r="U21" i="4"/>
  <c r="V21" i="4"/>
  <c r="W21" i="4"/>
  <c r="X21" i="4"/>
  <c r="U49" i="4"/>
  <c r="V49" i="4"/>
  <c r="X49" i="4"/>
  <c r="W49" i="4"/>
  <c r="Y49" i="4"/>
  <c r="Y27" i="4"/>
  <c r="U27" i="4"/>
  <c r="W27" i="4"/>
  <c r="V27" i="4"/>
  <c r="X27" i="4"/>
  <c r="W44" i="4"/>
  <c r="X44" i="4"/>
  <c r="Y44" i="4"/>
  <c r="V44" i="4"/>
  <c r="U44" i="4"/>
  <c r="X12" i="4"/>
  <c r="Y12" i="4"/>
  <c r="U12" i="4"/>
  <c r="V12" i="4"/>
  <c r="W12" i="4"/>
  <c r="AE12" i="4" s="1" a="1"/>
  <c r="AE12" i="4" s="1"/>
  <c r="X35" i="4"/>
  <c r="V35" i="4"/>
  <c r="W35" i="4"/>
  <c r="Y35" i="4"/>
  <c r="U35" i="4"/>
  <c r="Y37" i="4"/>
  <c r="U37" i="4"/>
  <c r="V37" i="4"/>
  <c r="X37" i="4"/>
  <c r="W37" i="4"/>
  <c r="W26" i="4"/>
  <c r="X26" i="4"/>
  <c r="Y26" i="4"/>
  <c r="V26" i="4"/>
  <c r="U26" i="4"/>
  <c r="V31" i="4"/>
  <c r="X31" i="4"/>
  <c r="Y31" i="4"/>
  <c r="U31" i="4"/>
  <c r="W31" i="4"/>
  <c r="Y45" i="4"/>
  <c r="U45" i="4"/>
  <c r="W45" i="4"/>
  <c r="V45" i="4"/>
  <c r="X45" i="4"/>
  <c r="V63" i="4"/>
  <c r="X63" i="4"/>
  <c r="W63" i="4"/>
  <c r="Y63" i="4"/>
  <c r="U63" i="4"/>
  <c r="X59" i="4"/>
  <c r="U59" i="4"/>
  <c r="Y59" i="4"/>
  <c r="V59" i="4"/>
  <c r="W59" i="4"/>
  <c r="Y46" i="4"/>
  <c r="W46" i="4"/>
  <c r="U46" i="4"/>
  <c r="V46" i="4"/>
  <c r="X46" i="4"/>
  <c r="U17" i="4"/>
  <c r="AC17" i="4" s="1" a="1"/>
  <c r="AC17" i="4" s="1"/>
  <c r="W17" i="4"/>
  <c r="AE17" i="4" s="1" a="1"/>
  <c r="AE17" i="4" s="1"/>
  <c r="V17" i="4"/>
  <c r="X17" i="4"/>
  <c r="AF17" i="4" s="1" a="1"/>
  <c r="AF17" i="4" s="1"/>
  <c r="Y17" i="4"/>
  <c r="X71" i="4"/>
  <c r="V71" i="4"/>
  <c r="W71" i="4"/>
  <c r="Y71" i="4"/>
  <c r="U71" i="4"/>
  <c r="V28" i="4"/>
  <c r="W28" i="4"/>
  <c r="U28" i="4"/>
  <c r="X28" i="4"/>
  <c r="Y28" i="4"/>
  <c r="X47" i="4"/>
  <c r="Y47" i="4"/>
  <c r="V47" i="4"/>
  <c r="U47" i="4"/>
  <c r="W47" i="4"/>
  <c r="Y75" i="4"/>
  <c r="W75" i="4"/>
  <c r="V75" i="4"/>
  <c r="X75" i="4"/>
  <c r="U75" i="4"/>
  <c r="W13" i="4"/>
  <c r="Y13" i="4"/>
  <c r="X13" i="4"/>
  <c r="U13" i="4"/>
  <c r="V13" i="4"/>
  <c r="W66" i="4"/>
  <c r="X66" i="4"/>
  <c r="U66" i="4"/>
  <c r="V66" i="4"/>
  <c r="Y66" i="4"/>
  <c r="X36" i="4"/>
  <c r="Y36" i="4"/>
  <c r="V36" i="4"/>
  <c r="W36" i="4"/>
  <c r="U36" i="4"/>
  <c r="V57" i="4"/>
  <c r="W57" i="4"/>
  <c r="X57" i="4"/>
  <c r="U57" i="4"/>
  <c r="Y57" i="4"/>
  <c r="U52" i="4"/>
  <c r="V52" i="4"/>
  <c r="W52" i="4"/>
  <c r="X52" i="4"/>
  <c r="Y52" i="4"/>
  <c r="V16" i="4"/>
  <c r="AD16" i="4" s="1" a="1"/>
  <c r="AD16" i="4" s="1"/>
  <c r="W16" i="4"/>
  <c r="AE16" i="4" s="1" a="1"/>
  <c r="AE16" i="4" s="1"/>
  <c r="X16" i="4"/>
  <c r="AF16" i="4" s="1" a="1"/>
  <c r="AF16" i="4" s="1"/>
  <c r="Y16" i="4"/>
  <c r="AG16" i="4" s="1" a="1"/>
  <c r="AG16" i="4" s="1"/>
  <c r="U16" i="4"/>
  <c r="AC16" i="4" s="1" a="1"/>
  <c r="AC16" i="4" s="1"/>
  <c r="Y70" i="4"/>
  <c r="W70" i="4"/>
  <c r="X70" i="4"/>
  <c r="U70" i="4"/>
  <c r="V70" i="4"/>
  <c r="U73" i="4"/>
  <c r="V73" i="4"/>
  <c r="X73" i="4"/>
  <c r="Y73" i="4"/>
  <c r="W73" i="4"/>
  <c r="Y10" i="4"/>
  <c r="W10" i="4"/>
  <c r="U10" i="4"/>
  <c r="AC10" i="4" s="1" a="1"/>
  <c r="AC10" i="4" s="1"/>
  <c r="V10" i="4"/>
  <c r="X10" i="4"/>
  <c r="AF10" i="4" s="1" a="1"/>
  <c r="AF10" i="4" s="1"/>
  <c r="Y34" i="4"/>
  <c r="U34" i="4"/>
  <c r="W34" i="4"/>
  <c r="X34" i="4"/>
  <c r="V34" i="4"/>
  <c r="Y18" i="4"/>
  <c r="X18" i="4"/>
  <c r="U18" i="4"/>
  <c r="V18" i="4"/>
  <c r="W18" i="4"/>
  <c r="U76" i="4"/>
  <c r="X76" i="4"/>
  <c r="Y76" i="4"/>
  <c r="W76" i="4"/>
  <c r="V76" i="4"/>
  <c r="Y58" i="4"/>
  <c r="U58" i="4"/>
  <c r="V58" i="4"/>
  <c r="W58" i="4"/>
  <c r="X58" i="4"/>
  <c r="U29" i="4"/>
  <c r="W29" i="4"/>
  <c r="Y29" i="4"/>
  <c r="V29" i="4"/>
  <c r="X29" i="4"/>
  <c r="X32" i="4"/>
  <c r="V32" i="4"/>
  <c r="Y32" i="4"/>
  <c r="W32" i="4"/>
  <c r="U32" i="4"/>
  <c r="V14" i="4"/>
  <c r="U14" i="4"/>
  <c r="AC14" i="4" s="1" a="1"/>
  <c r="AC14" i="4" s="1"/>
  <c r="W14" i="4"/>
  <c r="X14" i="4"/>
  <c r="AF14" i="4" s="1" a="1"/>
  <c r="AF14" i="4" s="1"/>
  <c r="Y14" i="4"/>
  <c r="AG14" i="4" s="1" a="1"/>
  <c r="AG14" i="4" s="1"/>
  <c r="V19" i="4"/>
  <c r="U19" i="4"/>
  <c r="W19" i="4"/>
  <c r="X19" i="4"/>
  <c r="Y19" i="4"/>
  <c r="W56" i="4"/>
  <c r="X56" i="4"/>
  <c r="Y56" i="4"/>
  <c r="V56" i="4"/>
  <c r="U56" i="4"/>
  <c r="Y33" i="4"/>
  <c r="U33" i="4"/>
  <c r="W33" i="4"/>
  <c r="X33" i="4"/>
  <c r="V33" i="4"/>
  <c r="Y9" i="4"/>
  <c r="U9" i="4"/>
  <c r="W9" i="4"/>
  <c r="X9" i="4"/>
  <c r="V9" i="4"/>
  <c r="U43" i="4"/>
  <c r="Y43" i="4"/>
  <c r="V43" i="4"/>
  <c r="W43" i="4"/>
  <c r="X43" i="4"/>
  <c r="W61" i="4"/>
  <c r="Y61" i="4"/>
  <c r="X61" i="4"/>
  <c r="U61" i="4"/>
  <c r="V61" i="4"/>
  <c r="W38" i="4"/>
  <c r="X38" i="4"/>
  <c r="U38" i="4"/>
  <c r="V38" i="4"/>
  <c r="Y38" i="4"/>
  <c r="AA9" i="4"/>
  <c r="X23" i="4"/>
  <c r="U23" i="4"/>
  <c r="Y23" i="4"/>
  <c r="V23" i="4"/>
  <c r="W23" i="4"/>
  <c r="V74" i="4"/>
  <c r="U74" i="4"/>
  <c r="Y74" i="4"/>
  <c r="W74" i="4"/>
  <c r="X74" i="4"/>
  <c r="X11" i="4"/>
  <c r="AF11" i="4" s="1" a="1"/>
  <c r="AF11" i="4" s="1"/>
  <c r="Y11" i="4"/>
  <c r="AG11" i="4" s="1" a="1"/>
  <c r="AG11" i="4" s="1"/>
  <c r="V11" i="4"/>
  <c r="AD11" i="4" s="1" a="1"/>
  <c r="AD11" i="4" s="1"/>
  <c r="U11" i="4"/>
  <c r="AC11" i="4" s="1" a="1"/>
  <c r="AC11" i="4" s="1"/>
  <c r="W11" i="4"/>
  <c r="Y69" i="4"/>
  <c r="V69" i="4"/>
  <c r="U69" i="4"/>
  <c r="W69" i="4"/>
  <c r="X69" i="4"/>
  <c r="U22" i="4"/>
  <c r="AC8" i="4" s="1" a="1"/>
  <c r="AC8" i="4" s="1"/>
  <c r="V22" i="4"/>
  <c r="W22" i="4"/>
  <c r="X22" i="4"/>
  <c r="Y22" i="4"/>
  <c r="AG8" i="4" s="1" a="1"/>
  <c r="AG8" i="4" s="1"/>
  <c r="AD10" i="4" l="1" a="1"/>
  <c r="AD10" i="4" s="1"/>
  <c r="AC12" i="4" a="1"/>
  <c r="AC12" i="4" s="1"/>
  <c r="AD9" i="4" a="1"/>
  <c r="AD9" i="4" s="1"/>
  <c r="AD14" i="4" a="1"/>
  <c r="AD14" i="4" s="1"/>
  <c r="AC13" i="4" a="1"/>
  <c r="AC13" i="4" s="1"/>
  <c r="AG17" i="4" a="1"/>
  <c r="AG17" i="4" s="1"/>
  <c r="AG12" i="4" a="1"/>
  <c r="AG12" i="4" s="1"/>
  <c r="AC15" i="4" a="1"/>
  <c r="AC15" i="4" s="1"/>
  <c r="AD8" i="4" a="1"/>
  <c r="AD8" i="4" s="1"/>
  <c r="AG10" i="4" a="1"/>
  <c r="AG10" i="4" s="1"/>
  <c r="AD15" i="4" a="1"/>
  <c r="AD15" i="4" s="1"/>
  <c r="AF9" i="4" a="1"/>
  <c r="AF9" i="4" s="1"/>
  <c r="AF13" i="4" a="1"/>
  <c r="AF13" i="4" s="1"/>
  <c r="AF12" i="4" a="1"/>
  <c r="AF12" i="4" s="1"/>
  <c r="AG15" i="4" a="1"/>
  <c r="AG15" i="4" s="1"/>
  <c r="AF8" i="4" a="1"/>
  <c r="AF8" i="4" s="1"/>
  <c r="AE14" i="4" a="1"/>
  <c r="AE14" i="4" s="1"/>
  <c r="AE10" i="4" a="1"/>
  <c r="AE10" i="4" s="1"/>
  <c r="AD12" i="4" a="1"/>
  <c r="AD12" i="4" s="1"/>
  <c r="AD13" i="4" a="1"/>
  <c r="AD13" i="4" s="1"/>
  <c r="AE9" i="4" a="1"/>
  <c r="AE9" i="4" s="1"/>
  <c r="AG13" i="4" a="1"/>
  <c r="AG13" i="4" s="1"/>
  <c r="AD17" i="4" a="1"/>
  <c r="AD17" i="4" s="1"/>
  <c r="AE15" i="4" a="1"/>
  <c r="AE15" i="4" s="1"/>
  <c r="AC9" i="4" a="1"/>
  <c r="AC9" i="4" s="1"/>
  <c r="AE13" i="4" a="1"/>
  <c r="AE13" i="4" s="1"/>
  <c r="AF15" i="4" a="1"/>
  <c r="AF15" i="4" s="1"/>
  <c r="AE8" i="4" a="1"/>
  <c r="AE8" i="4" s="1"/>
  <c r="AE11" i="4" a="1"/>
  <c r="AE11" i="4" s="1"/>
  <c r="AG9" i="4" a="1"/>
  <c r="AG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<sst xmlns="http://schemas.openxmlformats.org/spreadsheetml/2006/main" count="27196" uniqueCount="9213">
  <si>
    <t>Name</t>
  </si>
  <si>
    <t>review_time</t>
  </si>
  <si>
    <t>rating</t>
  </si>
  <si>
    <t>aspect_sentiment</t>
  </si>
  <si>
    <t>topic</t>
  </si>
  <si>
    <t>Condiments</t>
  </si>
  <si>
    <t>● sausage: negative
● egg: negative
● syrup: negative
● butter: negative
● breakfast with hot cakes: neutral
● utensils: negative
● condiments: negative</t>
  </si>
  <si>
    <t>Experience and Environment</t>
  </si>
  <si>
    <t>● orders: negative
● service: negative</t>
  </si>
  <si>
    <t>● uber: neutral</t>
  </si>
  <si>
    <t>● food window: neutral
● fry: neutral
● meal: neutral</t>
  </si>
  <si>
    <t>● meal: negative
● wait: negative
● fries: positive</t>
  </si>
  <si>
    <t>● order: negative</t>
  </si>
  <si>
    <t>● wait: negative
● door: negative</t>
  </si>
  <si>
    <t>Food and Menu Items</t>
  </si>
  <si>
    <t>● manager: negative
● fries: positive</t>
  </si>
  <si>
    <t>● lady: negative
● burger: negative</t>
  </si>
  <si>
    <t>● food: negative</t>
  </si>
  <si>
    <t>● employees: negative
● food: negative</t>
  </si>
  <si>
    <t>● mcdonald: positive
● food: positive</t>
  </si>
  <si>
    <t>● food: neutral</t>
  </si>
  <si>
    <t>● staff: negative
● cookie: negative
● apples strawberries: neutral</t>
  </si>
  <si>
    <t>● ice cream: positive
● fries: positive</t>
  </si>
  <si>
    <t>● food: neutral
● drinks: neutral
● food items: neutral</t>
  </si>
  <si>
    <t>● food: positive
● service: positive</t>
  </si>
  <si>
    <t>● fast food: negative</t>
  </si>
  <si>
    <t>● cookies: positive
● hamburg: negative
● customer service: negative</t>
  </si>
  <si>
    <t>● bag of food: neutral
● drink: negative</t>
  </si>
  <si>
    <t>Miscellaneous</t>
  </si>
  <si>
    <t>● mcdonald: negative
● management: negative
● staff: negative</t>
  </si>
  <si>
    <t>● mcdonald: negative
● staffed: negative</t>
  </si>
  <si>
    <t>● robots: negative</t>
  </si>
  <si>
    <t>● order taker: negative</t>
  </si>
  <si>
    <t>● speaker: neutral</t>
  </si>
  <si>
    <t>Packaging</t>
  </si>
  <si>
    <t>Pricing and Value</t>
  </si>
  <si>
    <t>Service and Staff</t>
  </si>
  <si>
    <t>● worker: negative</t>
  </si>
  <si>
    <t>● staff: positive</t>
  </si>
  <si>
    <t>● customer service: negative</t>
  </si>
  <si>
    <t>● supervisor: negative
● general: negative</t>
  </si>
  <si>
    <t>● manager: negative</t>
  </si>
  <si>
    <t>● service: positive</t>
  </si>
  <si>
    <t>● employees: negative
● service: negative</t>
  </si>
  <si>
    <t>Selected Information</t>
  </si>
  <si>
    <t>Selected Topic</t>
  </si>
  <si>
    <t>For References</t>
  </si>
  <si>
    <t>Topic</t>
  </si>
  <si>
    <t>From</t>
  </si>
  <si>
    <t>Table Aspect Handling</t>
  </si>
  <si>
    <t>aspect</t>
  </si>
  <si>
    <t>negative</t>
  </si>
  <si>
    <t>neutral</t>
  </si>
  <si>
    <t>positive</t>
  </si>
  <si>
    <t>total</t>
  </si>
  <si>
    <t>food</t>
  </si>
  <si>
    <t>kitchen</t>
  </si>
  <si>
    <t>serve</t>
  </si>
  <si>
    <t>service</t>
  </si>
  <si>
    <t>wait</t>
  </si>
  <si>
    <t>work</t>
  </si>
  <si>
    <t>staff</t>
  </si>
  <si>
    <t>frozen lemonade</t>
  </si>
  <si>
    <t>pounder</t>
  </si>
  <si>
    <t>uber</t>
  </si>
  <si>
    <t>tea</t>
  </si>
  <si>
    <t>sugar</t>
  </si>
  <si>
    <t>sandwich</t>
  </si>
  <si>
    <t>quarter</t>
  </si>
  <si>
    <t>order</t>
  </si>
  <si>
    <t>fry</t>
  </si>
  <si>
    <t>lady</t>
  </si>
  <si>
    <t>fountain drink</t>
  </si>
  <si>
    <t>double</t>
  </si>
  <si>
    <t>crew</t>
  </si>
  <si>
    <t>creamer</t>
  </si>
  <si>
    <t>coffee</t>
  </si>
  <si>
    <t>burger</t>
  </si>
  <si>
    <t>manager</t>
  </si>
  <si>
    <t>mcdonald</t>
  </si>
  <si>
    <t>meal</t>
  </si>
  <si>
    <t>meat</t>
  </si>
  <si>
    <t>worker</t>
  </si>
  <si>
    <t>sauce</t>
  </si>
  <si>
    <t>hamburger wrapper</t>
  </si>
  <si>
    <t>place</t>
  </si>
  <si>
    <t>cheese</t>
  </si>
  <si>
    <t>bag</t>
  </si>
  <si>
    <t>bun</t>
  </si>
  <si>
    <t>attendant</t>
  </si>
  <si>
    <t>cheeseburger</t>
  </si>
  <si>
    <t>employee</t>
  </si>
  <si>
    <t>entrance</t>
  </si>
  <si>
    <t>representative</t>
  </si>
  <si>
    <t>nugget</t>
  </si>
  <si>
    <t>pickle</t>
  </si>
  <si>
    <t>portion</t>
  </si>
  <si>
    <t>price</t>
  </si>
  <si>
    <t>management</t>
  </si>
  <si>
    <t>robot</t>
  </si>
  <si>
    <t>speaker</t>
  </si>
  <si>
    <t>sausage</t>
  </si>
  <si>
    <t>shift manager</t>
  </si>
  <si>
    <t>supervisor</t>
  </si>
  <si>
    <t>syrup</t>
  </si>
  <si>
    <t>utensil</t>
  </si>
  <si>
    <t>kitchen staff</t>
  </si>
  <si>
    <t>google</t>
  </si>
  <si>
    <t>sweet</t>
  </si>
  <si>
    <t>apple strawberry</t>
  </si>
  <si>
    <t>area</t>
  </si>
  <si>
    <t>bbq sauce</t>
  </si>
  <si>
    <t>general</t>
  </si>
  <si>
    <t>bite</t>
  </si>
  <si>
    <t>breakfast with hot cake</t>
  </si>
  <si>
    <t>butter</t>
  </si>
  <si>
    <t>carton</t>
  </si>
  <si>
    <t>condiment</t>
  </si>
  <si>
    <t>cashier</t>
  </si>
  <si>
    <t>cookie</t>
  </si>
  <si>
    <t>cup</t>
  </si>
  <si>
    <t>customer service</t>
  </si>
  <si>
    <t>drink</t>
  </si>
  <si>
    <t>egg</t>
  </si>
  <si>
    <t>fast food</t>
  </si>
  <si>
    <t>food window</t>
  </si>
  <si>
    <t>cook</t>
  </si>
  <si>
    <t>menu</t>
  </si>
  <si>
    <t>oreo mcry</t>
  </si>
  <si>
    <t>order taker</t>
  </si>
  <si>
    <t>ice cream</t>
  </si>
  <si>
    <t>ice</t>
  </si>
  <si>
    <t>cream</t>
  </si>
  <si>
    <t>pinball arcade</t>
  </si>
  <si>
    <t>thru line</t>
  </si>
  <si>
    <t>order menu</t>
  </si>
  <si>
    <t>lettuce and tomato</t>
  </si>
  <si>
    <t>drive</t>
  </si>
  <si>
    <t>dinner</t>
  </si>
  <si>
    <t>chicken sandwich</t>
  </si>
  <si>
    <t>large</t>
  </si>
  <si>
    <t>water</t>
  </si>
  <si>
    <t>lunch</t>
  </si>
  <si>
    <t>strawberry banana smoothie</t>
  </si>
  <si>
    <t>lobby</t>
  </si>
  <si>
    <t>coke</t>
  </si>
  <si>
    <t>breakfast</t>
  </si>
  <si>
    <t>bathroom</t>
  </si>
  <si>
    <t>appearance</t>
  </si>
  <si>
    <t>night crew</t>
  </si>
  <si>
    <t>morning crew</t>
  </si>
  <si>
    <t>food item</t>
  </si>
  <si>
    <t>chicken</t>
  </si>
  <si>
    <t>drink cup</t>
  </si>
  <si>
    <t>card</t>
  </si>
  <si>
    <t>money</t>
  </si>
  <si>
    <t>substance</t>
  </si>
  <si>
    <t>hamburg</t>
  </si>
  <si>
    <t>chicken mcnugget</t>
  </si>
  <si>
    <t>table</t>
  </si>
  <si>
    <t>filet of fish</t>
  </si>
  <si>
    <t>bag of food</t>
  </si>
  <si>
    <t>taste</t>
  </si>
  <si>
    <t>customer</t>
  </si>
  <si>
    <t>caffeine</t>
  </si>
  <si>
    <t>atmosphere</t>
  </si>
  <si>
    <t>door</t>
  </si>
  <si>
    <t xml:space="preserve">Base </t>
  </si>
  <si>
    <t>Max</t>
  </si>
  <si>
    <t>Min</t>
  </si>
  <si>
    <t>Pagination Aspect Table</t>
  </si>
  <si>
    <t>Table Topic Distribution</t>
  </si>
  <si>
    <t>Title:</t>
  </si>
  <si>
    <t>dummy</t>
  </si>
  <si>
    <t>% positive</t>
  </si>
  <si>
    <t>% neutral</t>
  </si>
  <si>
    <t>% negative</t>
  </si>
  <si>
    <t>year</t>
  </si>
  <si>
    <t>month</t>
  </si>
  <si>
    <t>unique</t>
  </si>
  <si>
    <t>Unique</t>
  </si>
  <si>
    <t>Trend Calculation</t>
  </si>
  <si>
    <t>Month</t>
  </si>
  <si>
    <t>Pagination Trend</t>
  </si>
  <si>
    <t>label</t>
  </si>
  <si>
    <t>Frequency</t>
  </si>
  <si>
    <t>Select Metrics</t>
  </si>
  <si>
    <t>Metrics</t>
  </si>
  <si>
    <t>Count Empty rating</t>
  </si>
  <si>
    <t>Len table</t>
  </si>
  <si>
    <t>is_ratingNotFail?</t>
  </si>
  <si>
    <t>Title</t>
  </si>
  <si>
    <t>helper variables:</t>
  </si>
  <si>
    <t>Score Cards</t>
  </si>
  <si>
    <t>Fine</t>
  </si>
  <si>
    <t>Strength</t>
  </si>
  <si>
    <t>Weakness</t>
  </si>
  <si>
    <t>Base</t>
  </si>
  <si>
    <t>row</t>
  </si>
  <si>
    <t>Selected Year</t>
  </si>
  <si>
    <t>Selected Month</t>
  </si>
  <si>
    <t>January</t>
  </si>
  <si>
    <t>February</t>
  </si>
  <si>
    <t>March</t>
  </si>
  <si>
    <t>April</t>
  </si>
  <si>
    <t>May</t>
  </si>
  <si>
    <t>June</t>
  </si>
  <si>
    <t>July</t>
  </si>
  <si>
    <t>August</t>
  </si>
  <si>
    <t>September</t>
  </si>
  <si>
    <t>November</t>
  </si>
  <si>
    <t>October</t>
  </si>
  <si>
    <t>December</t>
  </si>
  <si>
    <t>All</t>
  </si>
  <si>
    <t xml:space="preserve"> ==&gt; If we have no rating data, the rating metric will not shown in chart.</t>
  </si>
  <si>
    <t>metric</t>
  </si>
  <si>
    <t>Metric</t>
  </si>
  <si>
    <t>review</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</si>
  <si>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</si>
  <si>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</si>
  <si>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</si>
  <si>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</si>
  <si>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</si>
  <si>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</si>
  <si>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</si>
  <si>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</si>
  <si>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</si>
  <si>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</si>
  <si>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The staff is very kind and the food is usually prepared in a timely manner, for this reason it'sone of my preferred location's. However the drive thru line can sometimes be an inconvenience as it can get very long and at times even block entrances.</t>
  </si>
  <si>
    <t>They run out of fry containers and constantly forget sauces. The dining room is still closed for some reason so have fun getting back in line for a sauce. Sometimes the fries aren't great which is a huge part of McDonald's. Come on guys...</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</si>
  <si>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</si>
  <si>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Mcdonalds is great but they really need to hire people who understand both english and spanish and not just spanish speakers trying to take english orders. The people are really nice but be smarter about who you put in the drive thru and lobby to take orders.</t>
  </si>
  <si>
    <t>Representative was very rude and disrespectful,  refused fulfilling my order and simply hung up on me on the drive through window... never was I so disappointed at that location before. Manager pretended like nothing even happened.</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</si>
  <si>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</si>
  <si>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</si>
  <si>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</si>
  <si>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</si>
  <si>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The cashier's are very nice. Its very clean on the inside, and they get your food done fast</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</si>
  <si>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</si>
  <si>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</si>
  <si>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</si>
  <si>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</si>
  <si>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Me and my girlfriend came tonight to pick up our food after 11pm for a mobile order, they need a better system if you are walking on foot. The food tasted great, loved the McDonald's deal ordering from the app.</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</si>
  <si>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</si>
  <si>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They got our order correct and didn't cut me off before I had finished ordering our food at the speaker. I could actually understand our order taker. I don't know if it really gets any better than that at a fast food place anymore.</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</si>
  <si>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</si>
  <si>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</si>
  <si>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Never gotten my order wrong, employees seem to change a lot but they're consistently quick and nice. Also the prices here are lower than other locations, I don't know why but its a total welcome change haha.</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</si>
  <si>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</si>
  <si>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Customer  service  is no good the staff  play games  as if I'm there to pay my money  to see them horsing around. And the the management  are a jock don't answer  the phone . to night is September 29 2021 at 10:30pm my next  visit to Austin will not be to a McDonald's...</t>
  </si>
  <si>
    <t>Service is slow, but I get all of my items with no errors and it's a bit smaller than most locations. Overall, it's a good place to grab a quick bite near Lake Creek.</t>
  </si>
  <si>
    <t>Hashbrowns were fire today.
Frappes always on point and the machine is always working.
Always get me to work on time with fast workers</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</si>
  <si>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</si>
  <si>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</si>
  <si>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</si>
  <si>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</si>
  <si>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McDonalds is NOT a fast food company anymore. They're just a food company now. Always a line wrapped around the building that never moves. When are robots going to replace the kitchen staff who hate their jobs?</t>
  </si>
  <si>
    <t>Manager waited on me. He went out of his way to make me a satisfied customer.  Great customer service!</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</si>
  <si>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</si>
  <si>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</si>
  <si>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</si>
  <si>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</si>
  <si>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Good quick drive through service.  Was a long line but went very quickly.</t>
  </si>
  <si>
    <t>The staff seems to always be different which makes ordering sometimes a little difficult because they are in a state of perpetual learning which can also lead to waiting a bit longer but the lobby is always clean as well as the bathrooms</t>
  </si>
  <si>
    <t>Been frequenting this location for a few years.Morning,mid-day and night,the food is always hot,fresh and served with a smile.</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</si>
  <si>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</si>
  <si>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</si>
  <si>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</si>
  <si>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Allways has the best Fries and Ice cream in the world!</t>
  </si>
  <si>
    <t>Ordered food burger wrong and left out part of the order also. One of the drink cup lid not fattened. Poor service girl handing order at window on January 7, 2023 at 1pm.</t>
  </si>
  <si>
    <t>Will not answer my call. Messed up my order 4times in and hour!</t>
  </si>
  <si>
    <t>The drinks were watered down and the employee was downright rude when asked to replace the drinks.!!</t>
  </si>
  <si>
    <t>The staff are very friendly and they do their job perfectly</t>
  </si>
  <si>
    <t>Went thru drive thru. Ordered. Getting home noticed my 10 piece nuggets where missing. Tried calling the restaurant and nothing. The lady gave me a hard time about extra sauce. Very unhappy .....</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</si>
  <si>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</si>
  <si>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Yet another McDonald's with horrible service and lazy employees. I mean c'mon do they intentionally hire unqualified people???</t>
  </si>
  <si>
    <t>Why does it look like someone spit on my food?
I had a normal transaction,  everyone was chill and polite, but now i dont want to eat this. Im trying not to think about what this milky white/clear substance is all over my food, i d*** sure am not coming back.</t>
  </si>
  <si>
    <t>This was a dine in experience. The tables were all dirty &amp; we did not get our food after waiting 35 minutes. Chicken sandwich was burnt.</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</si>
  <si>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</si>
  <si>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The boy who attended me made me wait and when he saw that the drink was wrong he threw the bag of food at me with a grimace. So disappointed!</t>
  </si>
  <si>
    <t>Just needed caffeine. The staff at the drive thru just shoved the drink in my hands. Not very professional.</t>
  </si>
  <si>
    <t>With all the new upgrades everything looks great and clean great staff</t>
  </si>
  <si>
    <t>It'd McDonalds. It is what it is as far as the food and atmosphere go. The staff here does make a difference. They are all friendly, accommodating and always smiling. Makes for a more pleasant experience than many other fast food places.</t>
  </si>
  <si>
    <t>I work for door dash and they locked us all out to wait in a long line for no reason at 10. I tried to beg them to open it because I'm door dash and they refused.  Covid is over get a new job</t>
  </si>
  <si>
    <t>cheeseburgers</t>
  </si>
  <si>
    <t>burgers</t>
  </si>
  <si>
    <t>baked beans</t>
  </si>
  <si>
    <t>nuggets</t>
  </si>
  <si>
    <t>meals</t>
  </si>
  <si>
    <t>Many customers reported receiving incorrect orders, missing items, or food that was cold or poorly prepared.</t>
  </si>
  <si>
    <t>Complaints about long wait times, with some customers waiting over 20 minutes for their meals.</t>
  </si>
  <si>
    <t>Instances of food being burnt, undercooked, or stale, leading to disappointment.</t>
  </si>
  <si>
    <t>Several reviews mentioned rude or inattentive staff, contributing to a negative dining experience.</t>
  </si>
  <si>
    <t>Specific issues included missing condiments, incorrect drink sizes, and poorly assembled sandwiches.</t>
  </si>
  <si>
    <t>Some customers noted that while the food was often standard for fast food, it could vary significantly in quality.</t>
  </si>
  <si>
    <t>Experiences with fries were particularly mixed, with some praising them as the best part of the meal, while others found them cold or overcooked.</t>
  </si>
  <si>
    <t>A few customers appreciated the cleanliness of the locations and the speed of service during less busy times.</t>
  </si>
  <si>
    <t>Several patrons expressed satisfaction with the taste and freshness of the food, particularly during peak hours.</t>
  </si>
  <si>
    <t>Friendly staff and good customer service were highlighted in multiple reviews, especially in locations that had undergone renovations.</t>
  </si>
  <si>
    <t>Some customers enjoyed specific menu items, such as the Egg McMuffin and various burgers, noting them as reliable choices.</t>
  </si>
  <si>
    <t>A few reviews mentioned the convenience of mobile ordering and quick service, making it a preferred option for busy individuals.</t>
  </si>
  <si>
    <t>Many customers reported missing condiments in their orders, leading to disappointment and frustration.</t>
  </si>
  <si>
    <t>Complaints about receiving incorrect or insufficient quantities of requested sauces, such as BBQ and ranch.</t>
  </si>
  <si>
    <t>Instances of staff being unhelpful or annoyed when customers asked for extra sauces or adjustments to their orders.</t>
  </si>
  <si>
    <t>Some customers experienced issues with their coffee orders, receiving incorrect sweeteners or creamers.</t>
  </si>
  <si>
    <t>Reports of being charged extra for sauces, which added to customer dissatisfaction.</t>
  </si>
  <si>
    <t>While some customers received their requested condiments, others found the portions to be skimpy or inadequate.</t>
  </si>
  <si>
    <t>Experiences varied widely, with some patrons noting that the sauces were either too oily or not applied evenly to their meals.</t>
  </si>
  <si>
    <t>A few customers mentioned that the sauces they received were satisfactory, but this was not consistent across all visits.</t>
  </si>
  <si>
    <t>Some patrons appreciated when their orders included all requested condiments, highlighting the freshness of the food.</t>
  </si>
  <si>
    <t>A few reviews noted that specific sauces, like Cajun sauce, were enjoyable and better than others.</t>
  </si>
  <si>
    <t>Instances of good service were mentioned when employees fulfilled condiment requests correctly.</t>
  </si>
  <si>
    <t>Numerous customers reported rude and unprofessional behavior from staff, including dismissive attitudes and lack of assistance.</t>
  </si>
  <si>
    <t>Many reviews highlighted issues with order accuracy, with staff frequently getting orders wrong or ignoring requests.</t>
  </si>
  <si>
    <t>Complaints about long wait times and disorganization during busy hours, leading to frustration among patrons.</t>
  </si>
  <si>
    <t>Instances of staff arguing or being preoccupied with personal conversations instead of attending to customers.</t>
  </si>
  <si>
    <t>Several customers expressed dissatisfaction with management, citing rude interactions and a lack of support for staff.</t>
  </si>
  <si>
    <t>Many customers appreciated friendly and accommodating staff, particularly those who were attentive and quick to resolve issues.</t>
  </si>
  <si>
    <t>Instances of good customer service were noted, especially when managers took the initiative to correct mistakes and ensure customer satisfaction.</t>
  </si>
  <si>
    <t>Some patrons highlighted the cleanliness of the restaurant and the professionalism of certain staff members, contributing to a positive dining experience.</t>
  </si>
  <si>
    <t>Some patrons noted that while certain employees were friendly and helpful, others were indifferent or untrained, leading to inconsistent service.</t>
  </si>
  <si>
    <t>Experiences varied significantly between different shifts, with some customers praising the morning crew for efficiency while criticizing the night crew for poor service.</t>
  </si>
  <si>
    <t>A few reviews mentioned that the staff seemed overwhelmed during busy periods, affecting their ability to provide good service.</t>
  </si>
  <si>
    <t>Many customers reported long wait times, particularly in the drive-thru, with some waiting over 30 minutes for their orders.</t>
  </si>
  <si>
    <t>Complaints about dirty tables and restrooms were common, with several patrons noting that cleanliness was lacking.</t>
  </si>
  <si>
    <t>Instances of rude or unhelpful staff contributed to a negative dining experience, with some customers feeling dismissed or ignored.</t>
  </si>
  <si>
    <t>Several reviews mentioned issues with order accuracy, leading to frustration and dissatisfaction with the overall experience.</t>
  </si>
  <si>
    <t>The atmosphere was described as unpleasant at times, with reports of loud or disruptive behavior from other patrons.</t>
  </si>
  <si>
    <t>While some customers appreciated the cleanliness of the restaurant and the efficiency of the service, others found the environment crowded and chaotic.</t>
  </si>
  <si>
    <t>Experiences varied significantly depending on the time of day, with morning shifts often praised for their speed and friendliness, while night shifts received criticism for poor service.</t>
  </si>
  <si>
    <t>Some patrons noted that the self-order kiosks were convenient, but others experienced issues with order fulfillment and staff responsiveness.</t>
  </si>
  <si>
    <t>Many customers highlighted friendly and accommodating staff, particularly during less busy hours, contributing to a pleasant dining experience.</t>
  </si>
  <si>
    <t>Cleanliness was praised in several reviews, especially regarding the dining area and restrooms, which enhanced the overall atmosphere.</t>
  </si>
  <si>
    <t>Quick service was frequently mentioned, with some patrons appreciating the efficiency of the drive-thru and counter service.</t>
  </si>
  <si>
    <t>The restaurant's layout and seating options were noted as comfortable, making it a suitable place for dining in.</t>
  </si>
  <si>
    <t>Multiple customers reported issues with drink cups not being filled properly, leading to dissatisfaction.</t>
  </si>
  <si>
    <t>Complaints about insufficient filling of fry containers were common, with customers receiving less than expected.</t>
  </si>
  <si>
    <t>Instances of missing sauces and condiments were noted, indicating a lack of attention to detail in packaging.</t>
  </si>
  <si>
    <t>Some patrons expressed frustration upon discovering that items were improperly wrapped or presented, such as cheese visible through hamburger wrappers.</t>
  </si>
  <si>
    <t>Issues with receiving incorrect items, such as a different drink than ordered, contributed to a negative perception of packaging accuracy.</t>
  </si>
  <si>
    <t>While some customers experienced issues with packaging, others noted that their orders were generally well-packaged and intact upon arrival.</t>
  </si>
  <si>
    <t>Confusion regarding drink orders and flavors was mentioned, suggesting a need for clearer communication during the packaging process.</t>
  </si>
  <si>
    <t>A number of patrons highlighted the affordability of certain menu items, particularly breakfast options, as a positive aspect of their experience.</t>
  </si>
  <si>
    <t>Instances of enjoying good food at reasonable prices were mentioned, with some customers expressing gratitude for the availability of affordable fast food.</t>
  </si>
  <si>
    <t>Some customers praised the value of specific deals, which they felt offered good quality for the price.</t>
  </si>
  <si>
    <t>While some customers appreciated the lower prices compared to other locations, others felt that the value for money was declining.</t>
  </si>
  <si>
    <t>Special deals and promotions were noted positively, but many felt that these were not consistently available or communicated effectively.</t>
  </si>
  <si>
    <t>The quality of food was often described as average, with some customers feeling that it did not warrant the higher prices.</t>
  </si>
  <si>
    <t>Many customers expressed frustration over rising prices, feeling that the cost of food is not justified by the quality received.</t>
  </si>
  <si>
    <t>Complaints about being charged full price without proper notification of discounts or coupons were common, leading to dissatisfaction.</t>
  </si>
  <si>
    <t>Several patrons noted that the portion sizes have decreased while prices have increased, resulting in a perception of poor value.</t>
  </si>
  <si>
    <t>Instances of feeling overcharged for items, such as drinks and sides, contributed to a negative view of pricing practices.</t>
  </si>
  <si>
    <t>Some customers mentioned the presence of aggressive panhandling outside the restaurant, which detracted from their overall experience.</t>
  </si>
  <si>
    <t>● mc: positive</t>
  </si>
  <si>
    <t>● location: positive</t>
  </si>
  <si>
    <t>● mcdonalds: negative</t>
  </si>
  <si>
    <t>● staff: negative
● doors: negative</t>
  </si>
  <si>
    <t>● staff: negative</t>
  </si>
  <si>
    <t>● service: positive
● food: positive</t>
  </si>
  <si>
    <t>● mcdonald: positive</t>
  </si>
  <si>
    <t>● drink: neutral</t>
  </si>
  <si>
    <t>● waiting: negative</t>
  </si>
  <si>
    <t>● place: negative
● food: positive</t>
  </si>
  <si>
    <t>● food: negative
● employees: negative</t>
  </si>
  <si>
    <t>● vehicle: positive</t>
  </si>
  <si>
    <t>● mcdonald: negative</t>
  </si>
  <si>
    <t>● place: negative</t>
  </si>
  <si>
    <t>● service: negative
● cashiers: negative</t>
  </si>
  <si>
    <t>● service: negative
● place: negative</t>
  </si>
  <si>
    <t>● fast food: positive</t>
  </si>
  <si>
    <t>● employees: negative</t>
  </si>
  <si>
    <t>● cashier: positive</t>
  </si>
  <si>
    <t>● employees: negative
● manager: negative</t>
  </si>
  <si>
    <t>● employees: negative
● food: neutral</t>
  </si>
  <si>
    <t>● place: positive</t>
  </si>
  <si>
    <t>● meal: positive</t>
  </si>
  <si>
    <t>● breakfast: neutral</t>
  </si>
  <si>
    <t>● service: negative</t>
  </si>
  <si>
    <t>● drive: negative
● service: negative</t>
  </si>
  <si>
    <t>● homeless: negative</t>
  </si>
  <si>
    <t>Clean and fast service.</t>
  </si>
  <si>
    <t>● food: negative
● service: negative</t>
  </si>
  <si>
    <t>● staff: positive
● service: positive</t>
  </si>
  <si>
    <t>● manager: positive</t>
  </si>
  <si>
    <t>● workers: negative</t>
  </si>
  <si>
    <t>● service: positive
● drive: positive</t>
  </si>
  <si>
    <t>● place: positive
● food: positive
● service: positive</t>
  </si>
  <si>
    <t>● place: positive
● service: positive</t>
  </si>
  <si>
    <t>● service: negative
● mcdonald: negative</t>
  </si>
  <si>
    <t>● tables: negative</t>
  </si>
  <si>
    <t>● bathrooms: negative</t>
  </si>
  <si>
    <t>● service: positive
● location: positive</t>
  </si>
  <si>
    <t>● drive: negative</t>
  </si>
  <si>
    <t>● owners: negative</t>
  </si>
  <si>
    <t>● mcdonald ': positive</t>
  </si>
  <si>
    <t>● mcdonald: negative
● food: positive</t>
  </si>
  <si>
    <t>● security: positive
● service: positive</t>
  </si>
  <si>
    <t>● price: positive
● coffee: positive</t>
  </si>
  <si>
    <t>● quality: negative
● food: negative
● staff: negative</t>
  </si>
  <si>
    <t>● employee: negative</t>
  </si>
  <si>
    <t>● mcdonalds: positive</t>
  </si>
  <si>
    <t>● staff: positive
● place: positive</t>
  </si>
  <si>
    <t>● food: neutral
● staff: positive</t>
  </si>
  <si>
    <t>● bathroom: negative</t>
  </si>
  <si>
    <t>● lady: negative</t>
  </si>
  <si>
    <t>● google: neutral</t>
  </si>
  <si>
    <t>● they: positive</t>
  </si>
  <si>
    <t>● seats: negative</t>
  </si>
  <si>
    <t>● food: positive
● mcdonald: positive</t>
  </si>
  <si>
    <t>● money: negative</t>
  </si>
  <si>
    <t>● bathroom: positive</t>
  </si>
  <si>
    <t>● orders: negative</t>
  </si>
  <si>
    <t>● management: negative</t>
  </si>
  <si>
    <t>● toilet: negative</t>
  </si>
  <si>
    <t>● drug: negative</t>
  </si>
  <si>
    <t>● people: positive</t>
  </si>
  <si>
    <t>● food: positive</t>
  </si>
  <si>
    <t>● burgers: negative</t>
  </si>
  <si>
    <t>● lunch: positive</t>
  </si>
  <si>
    <t>2019-12-21</t>
  </si>
  <si>
    <t>"Fast" does not seem to be part of their vocabulary. I don't know if they changed management or what but they screw up orders, drive thru is slow &amp; most of their employees are rude. It wasn't like this in the past.</t>
  </si>
  <si>
    <t>● employees: negative
● drive thru: negative
● orders: negative
● management: negative</t>
  </si>
  <si>
    <t>● customer service: positive</t>
  </si>
  <si>
    <t>Waited at drive through for about 30 mins and I was only the 3rd car away from pick up window. Very nice staff but the wait was frustrating</t>
  </si>
  <si>
    <t>● wait: negative
● staff: positive
● window: positive</t>
  </si>
  <si>
    <t>● parking: negative</t>
  </si>
  <si>
    <t>● order: positive</t>
  </si>
  <si>
    <t>● location: negative</t>
  </si>
  <si>
    <t>● staff: negative
● place: negative</t>
  </si>
  <si>
    <t>Wow! For starters, the place was trashed. Litteraly every single table was dirty, and the floor need to be swept badly. Had to go up and ask for lids because they had not stocked anything in the lobby. I willing to give places like this a second chance if I see effert... But I saw none from the staff. It was not remotely busy and staff still did virtually nothing to improve the cleanliness of the lobby. Needless to say I will not be returning.</t>
  </si>
  <si>
    <t>● staff: negative
● floor: negative
● table: negative</t>
  </si>
  <si>
    <t>The lobby guy is friendly but coughing by people who are eating. Staff were not friendly about no longer being able to take verbal orders and only using the kiosk.</t>
  </si>
  <si>
    <t>● staff: negative
● lobby guy: positive</t>
  </si>
  <si>
    <t>Do not go here! My family came here on Christmas Eve and had the worst experience! We stayed at a hotel and wanted some nice hot chocolate and cookies and the cookies were hard as a rock and the hot chocolate was disgusting! It was hot water with peppermint. On top of it the customer service was awful. They refuse to take your order and make you do it on their machines. If u have questions too bad. We went back three times and they still got it wrong. Just save your time and do not go here!</t>
  </si>
  <si>
    <t>● customer service: negative
● hot chocolate: negative
● cookies: negative</t>
  </si>
  <si>
    <t>The staff messed up my order not once, but twice, and the food was barely edible.</t>
  </si>
  <si>
    <t>● food: negative
● staff: negative</t>
  </si>
  <si>
    <t>Seriously this is the absolute worst service I've ever had. The manager, is lazy and we sat in the drive thru for 15 damn minutes. We pulled up to the first window, and he opens the window and sits there talking and completely ignored us. Then we pay and pull up to the 2nd window and literally, 3 employees are sitting there talking. We're at 15 minutes and counting and still sitting at the 2nd window. All for 2 hash browns and a sandwhich.</t>
  </si>
  <si>
    <t>● hash browns: positive
● window: negative
● manager: negative
● sandwhich: negative</t>
  </si>
  <si>
    <t>The drive through is open during construction but the it took almost 15 minutes of waiting at the window, then the manager handed me the food and drink while loudly arguing with a co-worker about how they don't like working together. No apology for the long wait. Won't go back to that location again.</t>
  </si>
  <si>
    <t>● drink: neutral
● food: neutral
● manager: negative
● waiting: negative</t>
  </si>
  <si>
    <t>I understand you're under construction but your employees are ridiculous. The employee that shuttles the money was one his cell phone the entire time. I gave him a $10 and told him I had the correct change but he just walked off, still on his phone. Also, if I order and pay for a medium fry, I don't want a small amount in a medium container just thrown in the bag.</t>
  </si>
  <si>
    <t>● employee: negative
● employees: negative</t>
  </si>
  <si>
    <t>● staff: positive
● food: positive</t>
  </si>
  <si>
    <t>Do not park in their lot even if you are eating there.
The "parking enforcement" put a boot on my car after I ate here and refused to take it off unless I paid $75. I told him I just ate here and he told me the ATM was inside, seriously?
Not to mention that the lobby was littered with food waste, staff was rude, they didn't have ice cream or shakes and bathrooms were dirty.
0 stars if I could.</t>
  </si>
  <si>
    <t>● bathrooms: negative
● staff: negative
● food: negative
● lobby: negative
● parking enforcement: negative</t>
  </si>
  <si>
    <t>● nice: positive</t>
  </si>
  <si>
    <t>● perfect: positive</t>
  </si>
  <si>
    <t>I found  pieces of hair in my food. I also had to  Pay for pancake syrup and ranch and when I open the bag they were already open and leaking into my bag.  When I called to make a complaint the manager   Did not answer it took 7 calls back-to-back an he was incredibly rude!  He told me that everyone there has passed their certification and if I don't like it I can go to the health department.  I have made a complaint with the  Texas health department. Floors are disgusting, bathrooms are disgusting!  This is the worst McDonald's I have ever been to in my life and I have traveled all over this country.</t>
  </si>
  <si>
    <t>● manager: negative
● pancake syrup: negative</t>
  </si>
  <si>
    <t>● managers: negative</t>
  </si>
  <si>
    <t>● serve: positive</t>
  </si>
  <si>
    <t>● toilets: negative</t>
  </si>
  <si>
    <t>I didn't used to mind this McD's.  I was happy there was an option for 24-hr food in case I wanted something on the way home from a night out with friends or just late-night munchies.  During the day, it's a pretty average McD's.  But they lost my business forever when I went by one night at 1am, pulled up to the order box, waited for five minutes, then finally someone came over the speaker and said "Sorry we're closed".
Closed?!  It's 24-hrs!  And I get it, sometimes 24-hr places will close one night every several months to do a deep cleaning.  I get that, I really do.  But they ALWAYS post signs and notices so you're not blind-sided by it.  Not this place.  I really don't think they were closed.  I think the workers were too lazy to do their job and decided to shut the store down so they could get paid to do nothing.
Additionally, this store has a bad habit of having a "broken" ice cream machine past 10pm.  It's always "sorry, ice cream machine is broken" if you come in after the lobby closes.
The worst part is I complained on the website.  I submitted a complaint for this store, pointing out the 24-hr and the ice cream issue.  All I got back (weeks later) was "oh, sorry the ice cream machine was broken, we're working to upgrade all our locations but it takes time"  Not even a single MENTION of the "closed" 24-hr location.
As I said, it's a pretty standard McD's... which is synonymous with lazy, but this one takes the cake on it.</t>
  </si>
  <si>
    <t>● workers: negative
● speaker: negative
● order box: negative</t>
  </si>
  <si>
    <t>● security: negative
● mcdonald: negative</t>
  </si>
  <si>
    <t>● table: negative</t>
  </si>
  <si>
    <t>You get your food stowed in a bag as standard whether you want to eat in or take it with you. Sauce on the Mc fish fillet also oilier than normal. Furthermore, this Mc on 34th street was dingy.</t>
  </si>
  <si>
    <t>● mc fish fillet: negative
● sauce: negative
● food: neutral</t>
  </si>
  <si>
    <t>● order: neutral</t>
  </si>
  <si>
    <t>● security: positive</t>
  </si>
  <si>
    <t>Food order took over 20 mins. Nuggets were dried out and old. To top it all all, no sauce or ketchup given. They did refill my drink because I waited so long.</t>
  </si>
  <si>
    <t>● sauce: negative
● food: neutral
● ketchup: negative</t>
  </si>
  <si>
    <t>● staff: negative
● mcdonald: negative</t>
  </si>
  <si>
    <t>● employee: positive</t>
  </si>
  <si>
    <t>● location: positive
● mcdonald: positive</t>
  </si>
  <si>
    <t>● service: positive
● kiosk: positive</t>
  </si>
  <si>
    <t>● drive thru: negative</t>
  </si>
  <si>
    <t>● coffee: positive</t>
  </si>
  <si>
    <t>● clean: positive</t>
  </si>
  <si>
    <t>No tomato ketchup for fries and no bbq sauce for chicken nuggets. Problem with the order. Not a happy camper :(</t>
  </si>
  <si>
    <t>● chicken nuggets: negative
● fries: negative
● tomato ketchup: negative
● bbq sauce: negative</t>
  </si>
  <si>
    <t>● employees: positive</t>
  </si>
  <si>
    <t>The assistant manager dude is very rude! He should be fired!  Not very good customer service. Yogurt parfait not filled even ï¿½ï¿½ï¿½ï¿½ï¿½ï¿½ï¿½ï¿½ï¿½ï¿½ï¿½ï¿½ï¿½ï¿½ï¿½ï¿½ï¿½ï¿½ï¿½ï¿½ï¿½</t>
  </si>
  <si>
    <t>● customer service: negative
● assistant manager: negative
● yogurt: negative</t>
  </si>
  <si>
    <t>● service: positive
● staff: positive</t>
  </si>
  <si>
    <t>Frequently drama filled. Staff can be disorganized and arguing amongst themselves in front of customers. Homeless and users are common. General stop for tourists to use the bathroom. Access to reasonably priced items relatively quickly makes it worthwhile for a quick visit.</t>
  </si>
  <si>
    <t>● priced: positive
● staff: negative</t>
  </si>
  <si>
    <t>This McDonalds is ok but in the morning, I always have to worry about whether they are going to do my coffee right. The other day they gave me black coffee when i asked for light and sweet. Situations like this is a regular occurance.  In addition, there is a male manager there who yells at his employees all the time. Once he pounded on the drive through window and yelled toward me to get my attention. Not a very nice gesture at all.</t>
  </si>
  <si>
    <t>● employees: negative
● manager: negative
● black: positive
● coffee: neutral</t>
  </si>
  <si>
    <t>This store has a friendly smiling staff. It is clean. And most of the time the orders are correct and when they aren't the management makes it right. Convenient, easy, quick.</t>
  </si>
  <si>
    <t>● staff: positive
● management: positive</t>
  </si>
  <si>
    <t>● workers: positive</t>
  </si>
  <si>
    <t>Checkout from the cashier was fast and accurate. The place was clean, and has M/F bathrooms that we're about as clean as I'd expect from here. Menu was clear and expansive. The staff was all very friendly. Seating inside was plentiful. Food was as expected.</t>
  </si>
  <si>
    <t>● bathrooms: positive
● place: positive
● food: positive
● staff: positive</t>
  </si>
  <si>
    <t>A little run down, and doesn't have a full menu. Really wanted some breakfast burritos, but couldn't get any. Food tasted fine, but the employees were rude. I think they assumed no one spoke Spanish, but I do, and I heard them making fun of customers and their accents and how they talk and what they were ordering.</t>
  </si>
  <si>
    <t>● employees: negative
● food: positive
● breakfast burritos: positive</t>
  </si>
  <si>
    <t>I used the McD's mobile app for the first time. There was a "deal" available through the McD's app that was a great value &amp; fit what I enjoy at McD's (occaisionally). Everything processed for the order... once I succeeded in completing the order with small amount of difficulty. Checked my account two days later as part of semi-weekly review. The McD's mobile ordering double charged me for the order. They processed two charges for the one order. When rhe corporate McD's was contacted they apologized, stated the program has occasional quirks (being worked out), and told me I needed to drive out of my way to go back to the store to get my money back. After explaining that they would have to reimburse my time and expenses to do their legwork in correcting their error of stealing my money AND explaining that they simply review their detail processing report of electronic charges for the two transactions (I provided the actual transaction info for date, time, #'s etc) they agreed to process the charge reversal.... because they WOULD NOT reimburse my time/expenses to return to get my refund of money they stole out of my account. After considerable time and insistence on my part, the manager agreed and reviewed the transactions report, verified the double billing, and assured the charge will be reversed. I got a follow up call from the area manager for McD's who turned out to be VERY unprofessional and rude in her attitude and handling if the matter. She actually admitted she hung up on me when I was reprimanding her on her shortcomings for not listening to what I was saying and continually speaking loudly over me, while I was speaking. Interesting..... is this how McD's is improving the bottom line, by stealing? NO ONE at McD's, even after explaining the process to correct an improper charge, had a clue how to address or willingness to pursue. They directly stated it was on me. I had to come back to a store, out of my way, to get a refund of my money, that they improperly seized from my account. Unbelievable as that is for my 1st mobile order/purchase experience w/McD's they were excited I used it and recommended I try the mobile order system again soon. Yeah right..... I'm gonna use a system with a 100% failure rate (my experience) and that they have no knowledge of how to process system failures, that do occur to their admission &amp; knowledge. Horrible experience in all regards. Clearly rolled out the program with known links and poor or no training in corrective measures when incurred.</t>
  </si>
  <si>
    <t>● manager: negative
● program: negative</t>
  </si>
  <si>
    <t>● employees: positive
● service: positive</t>
  </si>
  <si>
    <t>The so called manager was mean as hell they told us that the ice cream machine was broken but we literally watch them make the ice cream and we saw a guy walk away with four McFlurrys, and told us shes gonna call dispatch</t>
  </si>
  <si>
    <t>● ice cream: neutral
● ice cream machine: negative
● manager: negative</t>
  </si>
  <si>
    <t>I'm here with my children to enjoy the indoor play area. However,  there is a manager male with earnings in both ears (for identification purpose only) who is extremely rude to the employees in front of customers.
He definitely need some business advice and a lot of common sense.  My 9 year old wanted to know why he is so upset at everyone. Whoever you are, please don't ruin your customers mood. I'm compelled to post this. Sad.</t>
  </si>
  <si>
    <t>● business: positive
● employees: negative
● manager: positive</t>
  </si>
  <si>
    <t>Management and Staff there are very mannerly quick to resolve any issues</t>
  </si>
  <si>
    <t>Was cursed out by the employee that was mopping (in Spanish), thinking I couldn't understand, which I could. And then the staff just giggled. McDonald's, hire people that actually read the requirements to treat their customers in a respectful way.
Thanks.</t>
  </si>
  <si>
    <t>● mcdonald: neutral
● staff: negative
● employee: negative</t>
  </si>
  <si>
    <t>● service: negative
● cashier: negative</t>
  </si>
  <si>
    <t>The Managment and employees need to be retrained. This location is a complete joke</t>
  </si>
  <si>
    <t>● employees: negative
● manaent: negative</t>
  </si>
  <si>
    <t>● seating: positive
● service: positive</t>
  </si>
  <si>
    <t>● served: positive</t>
  </si>
  <si>
    <t>● staff: negative
● food: negative</t>
  </si>
  <si>
    <t>● food: positive
● staff: positive</t>
  </si>
  <si>
    <t>Very slow drive thru. People are lazy on preparing orders and take forever.</t>
  </si>
  <si>
    <t>● preparing: negative
● drive: negative</t>
  </si>
  <si>
    <t>● atmosphere: positive</t>
  </si>
  <si>
    <t>This has got to be, hands down, one of the worst McDonald's restaurants around. Their service is downright abysmal. Also they are extremely high-priced. I do have to say that their food does live up to McDonald's standards. But by the time you fight off the homeless people, deal with the bad customer service, and pay exorbitant prices, this location just isn't worth it.  One other thing of note. This location does not honor the surveys for the buy one get one free.</t>
  </si>
  <si>
    <t>● priced: negative
● service: negative
● mcdonald: negative</t>
  </si>
  <si>
    <t>I am not going to hold it too much against that them this particular store is in a part of town where there are a lot of homeless people. Any other restaurant in the same area would have the same struggles. Yes, there are a lot of homeless people in the parking lot and in the store, but there is nothing about this that is threatening to one's personal safety--I say this having gone here easily 100 times (my doctor thanks me). There is also an employee always in the parking lot or the store wearing a black shirt that says "security" in big white letters. What this person's actual background is in security is less certain--probably the entire training consists of putting on the shirt. The store is not as clean as one is used to with McDonald's franchises, and the drive-through service tends to be slower. I assume this is because they have a hard time keeping good help. Still, at the end of the day, I am impressed that the workers are generally courteous and the food is generally the same McD's consistency and quality, even with the particular challenges of being in this part of the city.</t>
  </si>
  <si>
    <t>● mcdonald: negative
● through service: negative
● drive: negative</t>
  </si>
  <si>
    <t>We were going to the Children's museum &amp; my granddaughter wanted McDonald. Apparently at this location they will only take your order in the drive-thru. We had to call over the counter for help. We were told that we had to order from the kiosk. I explained to them that I had cash. They told me that I still needed to order from the kiosk &amp; then pay cash at the counter...what...then why won't they just take my order??? Then we had to call over the counter a 2nd time because we were struggling with the kiosk. The lady that came out said I had to order my meal a la carte...what!!! Needless to say, we walked out &amp; will  NEVER return!!! If it's such an inconvenience to take people's orders inside maybe they should close the lobby at this location &amp; only have the drive-thru. From the way people were treated while I was there &amp; reading other reviews apparently the customers inside real do NOT matter. I'm surprised that McDonald's would allow a location (franchise) to treat customers this way.</t>
  </si>
  <si>
    <t>● lobby: negative
● counter: negative
● kiosk: negative</t>
  </si>
  <si>
    <t>This is a good location with easy access off 5th south.  I like the new renovation which add 2 drive through lanes for faster service.
Overall a solid, typical McDonald's experience.</t>
  </si>
  <si>
    <t>● service: negative
● access: positive</t>
  </si>
  <si>
    <t>This location...very busy. Had to return my food because is was cold and hard. Ok service.</t>
  </si>
  <si>
    <t>● service: negative
● food: neutral
● location: negative</t>
  </si>
  <si>
    <t>● lobby: negative</t>
  </si>
  <si>
    <t>Long wait and often they are only doing cash have waited in line for ten minutes to find out they are only doing cash a few times. Last few times I stopped it was better.</t>
  </si>
  <si>
    <t>● waited: negative
● wait: negative</t>
  </si>
  <si>
    <t>Worst experience I have ever had I waited over 45 minutes for a kid's meal and a sandwich that kitchen didn't know how to run the kitchen or how to place orders my order was wrong we had to keep correcting everyone was rude and ignored us all it was the worst experience I have ever had with McDonald's I would not suggest ever going to that McDonald's</t>
  </si>
  <si>
    <t>● mcdonald: negative
● orders: negative
● kitchen: negative
● sandwich: neutral
● meal: negative</t>
  </si>
  <si>
    <t>● wait: negative
● service: negative</t>
  </si>
  <si>
    <t>Was forced to use the kiosk. If you need to pay in cash, you have to still use the kiosk then go the the cashier with your receipt and pay. Check out takes a lot more time, the food is not prepared any faster, and the dining room or bathrooms aren't any cleaner. So there is no advantage to the customer.</t>
  </si>
  <si>
    <t>● bathrooms: negative
● dining room: negative
● food: negative
● kiosk: positive</t>
  </si>
  <si>
    <t>It is a place to take the children to have them play. They often get the orders wrong. But overall it's not that bad</t>
  </si>
  <si>
    <t>● orders: negative
● children: neutral</t>
  </si>
  <si>
    <t>This is my local McDonald's for the past 25 years. The owner/manager is always around keeping her staff ready to take the next order and pleasantly. The food is served as expected which is hot and delicious and the appearance of the store is upkept and maintained well. Drive thru cashiers could all improve on listening well and confirming orders. A smile goes a long way especially when they made a simple #2, large w/ coke to be complicated. After 25 years of coming to this McDonald's, I leave happy til next time!</t>
  </si>
  <si>
    <t>● listening: positive
● drive: positive
● served: positive
● food: positive
● cashiers: positive</t>
  </si>
  <si>
    <t>Newly remodeled, very clean for now. Service was pretty decent, I would say slightly better than average as far as McDonald's is concerned. I love using the app to place mobile orders, much easier that way especially during the lunch rush. Food was, well, it's McDonald's. Pretty average food too.</t>
  </si>
  <si>
    <t>● food: positive
● service: positive
● lunch: neutral
● app: positive</t>
  </si>
  <si>
    <t>Food is always cold...and the people behind the counter are rude...</t>
  </si>
  <si>
    <t>● counter: negative
● food: negative</t>
  </si>
  <si>
    <t>Takes 30 minutes to go through the damn drive through</t>
  </si>
  <si>
    <t>● drive: negative
● takes: neutral</t>
  </si>
  <si>
    <t>Very dirty place, tables, ground every where was dirty even not good food like the other branches...</t>
  </si>
  <si>
    <t>● food: negative
● tables: negative
● place: negative</t>
  </si>
  <si>
    <t>● kitchen: neutral
● drive: neutral</t>
  </si>
  <si>
    <t>What can you say about Mickey Ds? They have a decent variety on their menu.  Now,  they are making their quarter pounders fresh when ordered so you may have a slight wait.  But I'm sure it won't take that long.  I ordered the fish sandwich which is just okay. I wish they'd make it bigger and not skimp on the slice of cheese. I like their $1, $2, and $3 menu. The fries were fresh but don't come close to wonderful fries served at the BK Lounge. Take notice though king, McDonald's is open 24 hours. I'd take their fries any day at 3AM vs. No fries from the closed Burger King near my house.</t>
  </si>
  <si>
    <t>● bk: neutral
● fries: positive
● menu: positive
● fish sandwich: positive
● wait: neutral
● quarter pounders: positive</t>
  </si>
  <si>
    <t>It was incredibly cramped in the ordering area, but the service was excellent and food was hot and french fries had just right amount salt</t>
  </si>
  <si>
    <t>● french fries: positive
● food: positive
● service: positive
● ordering area: negative</t>
  </si>
  <si>
    <t>Now with self-service kiosks so you can be sure to get a correct order.</t>
  </si>
  <si>
    <t>● service: positive
● kiosks: positive</t>
  </si>
  <si>
    <t>● drive: neutral</t>
  </si>
  <si>
    <t>Understand McDonald's is under construction but it is doing well with its Service as it's going right now I still recommend going to McDonald's is still fast service and still great awesome food and the kids love it still so as soon as they're done with the remodeling as soon as they are they are they're all right all day all ready to go back to work I recommend this in my community and Community sure does love this and Leander Texas</t>
  </si>
  <si>
    <t>● service: positive
● foodmoing: positive</t>
  </si>
  <si>
    <t>They put mayo on my sandwich after I told them that I was allergic and they blamed me for not stressing the severity of it ...</t>
  </si>
  <si>
    <t>● sandwich: neutral
● mayo: neutral</t>
  </si>
  <si>
    <t>● wait: negative</t>
  </si>
  <si>
    <t>Service is okay but it's a small place so sometimes it gets overcrowded</t>
  </si>
  <si>
    <t>● place: negative
● service: positive</t>
  </si>
  <si>
    <t>VERY Busy If Your Looking For "FAST Food" This ISN'T The Place, Depending On WHAT Time You Come, You WILL Be Waiting For YOUR Food For UP TO 15-20 Minutes....And MOST Of The Cashier's Attitudes Are WORSE Then The Wait LOL....Oh And Your Probably GOING TO Be Approached At LEAST Twice By A Junkie Or Homeless Person WHILE Your Eating....BUT Enjoy The Foods OKAY....</t>
  </si>
  <si>
    <t>● wait: negative
● food: neutral
● fast: negative</t>
  </si>
  <si>
    <t>Typical McDonald's
No sauce for the nuggets, though requested.
No ketchup for the fries.
On the up side.... service was friendly and smiling.</t>
  </si>
  <si>
    <t>● service: positive
● fries: positive
● sauce: negative
● mcdonald: negative
● ketchup: neutral
● nuggets: neutral</t>
  </si>
  <si>
    <t>This place is so good but the food really is no good for you. LOL</t>
  </si>
  <si>
    <t>● food: negative
● place: positive</t>
  </si>
  <si>
    <t>Absolutely unprofessional staff, disorganized, and angry. They were so angry and SCREAMING out the numbers into a girl's face angrily. They were talking about jumping a girl. And when I went to order I took a second to take my phone out to show her the deal I wanted and she snapped at me and said HELLO and repeated my order and said OKAY?! I said yeah but I have a deal I want to use. She waved it off and said "it don't work". She was snapping her fingers and voice. I literally just got there and she was just already angry standing there. I took my card out to use and she said "You have cash? That don't work!" As if I knew. She didn't state it beforehand. What I didn't understand was everyone else before me ordered with a card? So I just told her I don't have cash and walked off the line. I saw people using their cards and when I saw that I got upset. I just got done working a long day and I was tired and hungry and just wanted my McChicken and fries. I got back on line and there was her friend. The friend told me to insert my card. I asked her if it works she said yeah. I said so WHY did the other lady tell me otherwise? Then the lady saw me on line again she said "I just told her the app don't work why is she asking again?!" I said "Actually, you also said the card reader doesn't work and it does so I wouldn't know what's true or not?" She said "WHO DO YOU THINK YOU'RE TALKING TO?!" ABSOLUTELY HORRIBLE SERVICE. They both started laughing. There was a pretty big spider walking around on the floor too. All the tables were dirty. And the guy cleaning was on his phone and rapping. And looking at other customers butts. She handed me the food harshly. They're all children. Immature children. Absolutely disrespectful.</t>
  </si>
  <si>
    <t>● fries: positive
● mcchicken: negative</t>
  </si>
  <si>
    <t>I am giving 1 star because you can't give a half. I will start driving another 20 min away before I come here again. IF YOU GO THROUGH DRIVE THROUGH CHECK YOU'RE ORDER EVERY TIME 10 out of the last 10 times I did order was wrong. Small fries have more fries then the large. If you order a Big Mack you will either get no mac sauce or more sauce then meat and bread. The staff is horrible drive through sucks and even if you go inside you will have to return to counter atleast 3 times before you get everything. This McDonald's has been here for ever and has been going down hill for the last year.</t>
  </si>
  <si>
    <t>● bread: positive
● meat: positive
● sauce: negative
● mac sauce: negative
● fries: positive
● counter: negative</t>
  </si>
  <si>
    <t>1- customer service is bad
2- except to wait 5 minutes to get the food
3- the fries and the food are nasty they dont taste good
4- from my experiences and whenever i go , i never heard as much biping machines as i heard in this place
This is the worst macdonald i have been at
Overall, would prefer to go to the other place near by ( arya kabab ) instead of coming back to this place</t>
  </si>
  <si>
    <t>● food kabab: negative
● fries: negative</t>
  </si>
  <si>
    <t>It's fine. I love the seat setup. I just don't understand why the upstairs is always closed. This is one of those places that usually has ice cream</t>
  </si>
  <si>
    <t>● ice cream: positive
● upstairs: negative</t>
  </si>
  <si>
    <t>I asked for a double quarter pounder with no pickles and guess what. It had pickles on it.</t>
  </si>
  <si>
    <t>● pounder: negative
● quarter: negative
● pickles: negative</t>
  </si>
  <si>
    <t>● owner: negative</t>
  </si>
  <si>
    <t>● attention: positive</t>
  </si>
  <si>
    <t>● google: negative</t>
  </si>
  <si>
    <t>● sandwich: negative</t>
  </si>
  <si>
    <t>The food was ready very quickly, the place was super neat! The quality of the food especially the fries is excellent!</t>
  </si>
  <si>
    <t>● fries: positive
● quality: positive
● place: positive
● food: positive</t>
  </si>
  <si>
    <t>Too anal about parking. Parked there because had to stops, McDonald's then the liquor store. Went to the liquor store first because didnt want our food to get cold waiting at the liquor store that was packed. Came back to drop off the bottle to go I to McDonald's and they booted my vehicle. Wasn't even parked there 5 minutes. ExplaiNed to the guy that I was going I to McDonald's as well,  he didn't care. He said I should have gone in McDonald's first. Umm then I still would have gotten the boot foe leaving my vehicle there.  No win situation. Well he took my last $25 that was my grandkids dinner money to unboot it. Can't return the liquor and couldn't buy them their dinner either. Thanks McDonald's parking enforcement. Real winners!</t>
  </si>
  <si>
    <t>● mcdonald: neutral
● food: negative
● liquor: neutral</t>
  </si>
  <si>
    <t>Staff was okay. They messed up our order twice, and then forgot about us when they had us pull forward at the drive through. Other than that, it's a good McDonalds. It's clean, the food is the same as every other one, and it's got a pretty decent location.</t>
  </si>
  <si>
    <t>● location: positive
● food: positive</t>
  </si>
  <si>
    <t>This mcdonalds is a heinous cancer on society. They will boot your car if you are there longer than thirty minutes or they assume that you did not eat there. there was a guy hanging out accros the street filming people parking. He had us on camera going into the mcdonalds we had a receipt and he still put a boot on our car. After arguing with him and going over footage and receipts he finally admitted his mistake. What an atrocious piece of garbage company. This experience is the last straw for a sub par fast food restaurant. I'm done with mcdonalds there's plenty of other sub par restaurant that don't boot paying customers cars.</t>
  </si>
  <si>
    <t>● fast food: negative
● mcdonald: positive</t>
  </si>
  <si>
    <t>No one to take your order just really confusing monitor that took twice as long.  Took forever to get food and c it was still messed up.  Only high point was watching the security guard kicking out a few prior one who dropped drugs on the way out.   Too bad the next closest McDonald's was under repair.  Drive thru only!!!</t>
  </si>
  <si>
    <t>● security guard: negative
● food: neutral
● monitor: negative</t>
  </si>
  <si>
    <t>● breakfast: positive</t>
  </si>
  <si>
    <t>Best burgers anywhere. That Honduran beef is the most flavorful</t>
  </si>
  <si>
    <t>● burger: positive
● hondur beef: positive</t>
  </si>
  <si>
    <t>First My Hamburger Was Ugly. It Had The Ketchup All Over The Place!! Next My Fries Were Super Salty And Some Way To Crispy. And Lastly My Shake Tasted Horrible! You Could Taste All The Syrup And There Was No Cherry. The Only Good Thing About My Trip Was Their Playground.</t>
  </si>
  <si>
    <t>● shake: negative
● fries: negative
● hamburger: negative
● ketchup: negative</t>
  </si>
  <si>
    <t>The right place to eat when I have no time and want good tasting food, I had Caramel Iced Coffee and I ordered a Big Mac, the girl suggested that I can get one extra Big Mac for a minimal amount, it was almost free, it was a good decision.</t>
  </si>
  <si>
    <t>● amount: neutral
● mac: positive
● cup of coffee: neutral
● food: neutral
● place: neutral</t>
  </si>
  <si>
    <t>This place is always so slow. Went through the drive-thru with only 3 cars in front of me. Took 20 minutes to get my food and they had four drinks prepared on the counter but mine wasn't one of them. Almost charged me for the wrong order too since they don't seem to be able to keep track of them well.</t>
  </si>
  <si>
    <t>● counter: neutral
● drinks: neutral
● food: neutral</t>
  </si>
  <si>
    <t>Went inside to get service faster, oh was I wrong! Waiting for more than an hour to be served, paid at the touchscreen, got cups to serve drinks and soda was terrible, other people left and requested a refund, people got fired this same night,  Elderly people were still waiting to get some food and told me about their bad experience, they seem to be patient but dang this has to be the worst experience in a McDonald's ever. We are Never coming back.</t>
  </si>
  <si>
    <t>● food: neutral
● soda: negative
● drinks: negative
● cups: negative
● served: negative
● touchscreen: negative</t>
  </si>
  <si>
    <t>A misery no hot coffee no fruit juice and almost nothing in breakfast. Terrible when you come for lunch. And the sanitary facilities open with a room. The greatest anything from Mac Do. Never seen</t>
  </si>
  <si>
    <t>● room: neutral
● sanitary facilities: positive
● lunch: neutral
● breakfast: negative
● fruit juice: negative
● coffee: negative
● hot: negative</t>
  </si>
  <si>
    <t>● menu: negative</t>
  </si>
  <si>
    <t>For one usually it's only for coffee and to get away from the office as I stopped eating McDonald's food. The problem I faced recently was a homeless person who walked up to me and asked for 2 dollars for bus fare. When the bus stop is like 2 to three blocks down the road. I said I will buy you something to eat or drink but not give money. So,  for folks or tourists who get folks coming to them asking for money I suggest trying to offer food to them is more important then money. One thing about DC is there is alot of resources for folks who need money for bus fare or anything can find. Food too they know where to go. It's up to them to make that move. Another major situation I noticed is the McDonald's need some updating. I might know why they keep it so dull looking because McDonald's operates with the homeless so I guess they don't want to make it too comfortable. I been to much better ones who got nice and cool lounge chairs couches and OMG this one just looks ragged.</t>
  </si>
  <si>
    <t>● drink: neutral
● bus fare: negative
● mcdonald ' s food: negative
● coffee: neutral</t>
  </si>
  <si>
    <t>● environment: negative</t>
  </si>
  <si>
    <t>● power: negative</t>
  </si>
  <si>
    <t>It's a McDonald's. Enough said. Clean. Parking is extremely small and the spaces very tight. Good luck getting a large SUV in there</t>
  </si>
  <si>
    <t>● spaces: negative
● parking: negative</t>
  </si>
  <si>
    <t>Order french fries no salt got the limpest french fries in the world cold and then I got the spicy McChicken the chicken patties had been sitting there for at least an hour to an hour and a half there so dried out and not even hot temperature wise how does McDonald's keep going when they don't care about their food or their customers anymore</t>
  </si>
  <si>
    <t>● mcdonald: negative
● chicken patties: negative
● spicy mcc: positive
● french fries: negative</t>
  </si>
  <si>
    <t>This is the worst mcdonalds I have been to.  Very slow and the order is always  wrong.   Don't  go there...  This place should be shut down or change the management.   .</t>
  </si>
  <si>
    <t>Is this Mcdonalds or some strange car booting  entity governed by sketchy  people?   Very strange booting  practices.  They film you leaving your car, yet say nothing. The sign is too high and barely visible. They basically  boot your car for not going straight to  McDonald's .
I left to get a wine then grab something from Mcdonalds as well since i was hungry. However, on my way to  liquor store an old man told me to go back grab my car since it will be booted. It already had been booteed ONLY 3-4 mins later when i ran back.
They wouldn't take it off so i kept complaining. Hey said  i should eaither pay $75  now, or $250 after it's towed .
This is a disgusting practice in a first world country.</t>
  </si>
  <si>
    <t>My son and I come to this McDonald's about once a month. It's usually pretty clean here, with the exception of a dirty table now and then. That just means they didn't get out there yet! On this trip...our food was great, but there was this little chubby kid who was left st the table with his 2 way young siblings. He was loud and walking the baby and stressing me out! I have him the EVIL EYE!! Hahahaha anyway the food is always good here, bathrooms have always been pretty clean here too.
It's normally fairly quiet here and lots of high school kids in and out. Chubby kid just enhanced our visit!!</t>
  </si>
  <si>
    <t>didn't get the sauces I asked for</t>
  </si>
  <si>
    <t>● sauces: neutral</t>
  </si>
  <si>
    <t>Strange people here sometimes, but it gets the job done when you're in a hurry.</t>
  </si>
  <si>
    <t>● job: positive</t>
  </si>
  <si>
    <t>Coffee was made the way I asked. And I love Mc griddles.</t>
  </si>
  <si>
    <t>They've changed the ordering process and it's awful, people helping are considerate though.</t>
  </si>
  <si>
    <t>● ordering process: negative</t>
  </si>
  <si>
    <t>I'd say a below average McDonald's. Very dirty and lots of homeless on weekends I've been here. No friendly workers here which is a McDonald's usual but you do generally get what you order somewhat quickly. It is probably as cheap as you'll get in the area.</t>
  </si>
  <si>
    <t>I was driving through the area with a friend and had to settle for this McDonald's after an hour and a half search for an open location that would serve me. However, I found out this location also did not have a working ice cream machine. How can all the machines be down in a city at once? This is some terrible service. My drive thru order taker was rude and had no idea how to process a cash payment. The driving lanes are also an apparent problem for the usual people coming here at night as two vehicles swerved into me and attempted to go in front of me in order to exit while I was at the ordering spot.</t>
  </si>
  <si>
    <t>● cash payment: negative
● location: negative
● mcdonald: negative</t>
  </si>
  <si>
    <t>This Store is the highest priced store, probably the most unfriendly and unprofessional in Utah. The heavy set Hispanic lady at the counter had just taken an order from the young man a head of me and would not take my order. She was going to make me do my order on the kiosk. When I told here no, that I would go somewhere else before I would do that, she told me goodbye. Yes, I am done with mcdonalds. You are not getting another dime of my hard earned money ever. if you continue these business tactics I will be happy to hear you are in bankruptcy. Enjoy the time you have left. Just a side note I have been going to this mcdonalds for over 3 years at least one day per week. Never again! Good thing Wendy's right around the corner was more than happy to take my order and my money. Funny part is Wendy's double burger had more meat and tasted better and the price was almost a dollar cheaper.</t>
  </si>
  <si>
    <t>● kiosk: negative</t>
  </si>
  <si>
    <t>Order was wrong an overcharged me.</t>
  </si>
  <si>
    <t>Super dirty McDonald's. Stopped to use washroom and the employee in the washroom was getting changed, hands all over stuff in there and just walked out without washing his hands. The same employee then walked out from behind the counter later and kicked some trash on the floor, didn't even react to it or bother to clean it up. Soda/Pop syrup dried all over the drink station with lids and straws in absolute disarray. Management here must be awful to allow this kind of behavior and terrible level of cleanliness.</t>
  </si>
  <si>
    <t>● counter: negative
● employee: negative</t>
  </si>
  <si>
    <t>The food is okay when you're on the run. But I just walked into the men's room and had to run out. For an establishment that maintains a healthy profit, they absolutely need to update their 19th Century restroom accommodations. And come up with a maintenance schedule.</t>
  </si>
  <si>
    <t>● restroom accommodations: negative</t>
  </si>
  <si>
    <t>Great management. Fast and Accurate!</t>
  </si>
  <si>
    <t>● management: positive</t>
  </si>
  <si>
    <t>It was 3am when I went through the drive threw. I ordered a sausage mcgriddle 4 burritos 5 hash browns. Everything was hot except the mcgriddle. It was completely cold and I had to warm it up in my microwave when I got home. Then called the store and spoke with a manager about the situation.</t>
  </si>
  <si>
    <t>● hash browns: neutral
● sausage mcmuffin: positive
● drive thru: neutral
● mcmuffin: neutral
● burritos: neutral</t>
  </si>
  <si>
    <t>What can we say about McDonalds as a whole. This place inparticular is nasty. Yes, I do come in for coffee but I try to limit myself to that. Homeless hang out here, not saying they should be kicked to the curb but the place smells. The workers are ok except there is this one woman that has been there for like 2 years and has not mastered the art of the register. Don't come here about 3pm, high school kids are nuts. Anyway, I know this isn't new to lots of people but It was fun writing it. Thanks. Next time ill make coffee at home.</t>
  </si>
  <si>
    <t>● place: positive
● coffee: neutral</t>
  </si>
  <si>
    <t>Makes good chocolate chip frappes and orders are usually correct. Sometimes the people that take your order through the mic in the drive through are uncaring and depressing and sometimes they are friendly</t>
  </si>
  <si>
    <t>● mic: negative
● people: negative</t>
  </si>
  <si>
    <t>Very pleasant place with good food, good service, nice place where I will return whenever possible since it held me up a lot, I count on your presence in the place, I guarantee you will not regret it.... Sergio Rodrigues.</t>
  </si>
  <si>
    <t>EDIT: Recently this McDonald's had been improving a lot, especial when compared to other McDonald's in the area (maybe the one on North part of W. Parmer, but not really fair comparison, I mean That one has a god-damn waterfall....). Keep up the good work! +1 Star
OLD: They took out all the power outlets and a table was just left broken covered with caution tape. Always understaffed and you can tell the owners are sucking this place for every penny without putting anything back in. Gives family owned McDonald's a bad name.</t>
  </si>
  <si>
    <t>● mcdonald: negative
● caution tape: negative</t>
  </si>
  <si>
    <t>Not so good. Order drive through, but found out to food is not what I order (extra charge). Play ground is poor maintained. It is much worse now compared to my visit eleven years ago.</t>
  </si>
  <si>
    <t>● play ground: negative</t>
  </si>
  <si>
    <t>Always seems to be a problem when we go at night after hours like between 12a -4a. Be it a system failure,  stock depletion,  etc.  Also the employees are hardly ever happy or cordial in doing their job</t>
  </si>
  <si>
    <t>● stock: negative
● system: negative</t>
  </si>
  <si>
    <t>Just like any other MacDonalds, but unlike any other place in that neighborhood, they have a restroom for customers. OK coffee, too.</t>
  </si>
  <si>
    <t>● coffee: neutral
● restroom: positive</t>
  </si>
  <si>
    <t>This place is known to always get your order
wrong or they ask you to pull over so they can bring it out. Today my order was missing something when I asked why, the person at the window gave me an attitude and asked me pull out. By the way the person who took the order had a headset and she was on her phone.</t>
  </si>
  <si>
    <t>● headset: negative</t>
  </si>
  <si>
    <t>Really strange because of giant touch screen ordering stations. There's a guy that directs you to them. The stations are slow to respond to touch and generally slow to use. Just hire some darn cashiers...</t>
  </si>
  <si>
    <t>● use: negative
● stations: neutral
● ordering stations: neutral</t>
  </si>
  <si>
    <t>Finally last week coffee prices dropped to the advertisement rate of $1. I mentioned that it was advertisement for over a month before the reduction. The oatmeal cookies have become chewy lately, before they were hard as ginger snaps. Ultimately they're working on regaining local support. I'm a bus driver and that $1coffee helps me a lot!</t>
  </si>
  <si>
    <t>● ginger snaps: negative
● coffee prices: negative
● oatmeal cookies: negative</t>
  </si>
  <si>
    <t>Taste so good, but is so bad. Love hate relationship.</t>
  </si>
  <si>
    <t>● taste: positive</t>
  </si>
  <si>
    <t>A nice place with good service. Coffee is hot and fresh and better than Starbucks! .  Get there early and it is a relaxing way to start the day.
McDonald's is classic American.</t>
  </si>
  <si>
    <t>● starbucks: positive
● coffee: positive</t>
  </si>
  <si>
    <t>How the hell do you rate a Mickey Dee's. Food the same in all of them, some have decent or even great help, so many have truly worthless turds..........all a management issue.</t>
  </si>
  <si>
    <t>● mickey: positive</t>
  </si>
  <si>
    <t>Very clean playground!  Great for a family outing!</t>
  </si>
  <si>
    <t>● playground: positive</t>
  </si>
  <si>
    <t>Manager is rude. Repeats order 3 times, different everytime. Gets it wrong then blames us and tells us to go back in line if we want to order more.  Also, shake machine never works. Likely they don't have one.</t>
  </si>
  <si>
    <t>● shake machine: negative</t>
  </si>
  <si>
    <t>Every single experience is not enjoyable. I just came from there, my receipt says 3:30pm and it's 3:45pm, I make it home to find that my order for a McDouble is just a regular cheeseburger, at that I was questioned on what I ordered at the takeout window. Next time don't question ME and make sure YOU have the right order. Waste of existence.</t>
  </si>
  <si>
    <t>● order: positive
● cheeseburger: positive
● mcdouble: positive</t>
  </si>
  <si>
    <t>Tastes the same everywhere in the world. A testament to the power of logistics and training. Had a quarter pounder meal. More places around the world could use their toilet token system though, deters non-customer toilet users.</t>
  </si>
  <si>
    <t>● toilet token system: positive</t>
  </si>
  <si>
    <t>Honestly have never had a worse experience at a McDonald's. The order confirmation screen is broken, and the person taking orders apparently has not received training on reading back the order for accuracy. Three out of three times I have been to this location they have messed up something major on the order. The most recent time I got some serious attitude from the person taking orders. Spend a few extra minutes to another location or go to Burger King.</t>
  </si>
  <si>
    <t>● order confirmation screen: negative</t>
  </si>
  <si>
    <t>12:00 am  Wait 10 minutes behind the car in front of me.
12:10 am  Sever: Cash only, our system is down and rebooting.
Me: that's fine.
Sever: ok, what can we get for you.
Me: number one, medium with lemonade please.
Sever: hold on one moment
Me: ok?
Sever:
Me:
12:12. Me: hello?
12:15. Silence
12:20 Silence
That's when I left. One car was at the window, and at least 12 in line to order. It's always something here. No coffee at 6 am. Out of fries. Cash only. 30 minute wait with nothing to show for it. Super frustrating. If you are down to test your patience, give this location a shot.</t>
  </si>
  <si>
    <t>● system: negative</t>
  </si>
  <si>
    <t>good food BUT they need to be more careful at the drive thru- Forgetting parts of an order when someone doesn't live in direct vicinity can be a real hassle.</t>
  </si>
  <si>
    <t>Woman at cash register refused to take my order....want me to learn a kiosk.no way.</t>
  </si>
  <si>
    <t>● kiosk: neutral</t>
  </si>
  <si>
    <t>Consistent, predictable, not great but never terrible, except the coffee, skip that.</t>
  </si>
  <si>
    <t>● coffee: negative</t>
  </si>
  <si>
    <t>I was thinking oh just micky d's sound ok maybe ill get a mocha frapee, went inside instead of drivethrew... Anyway was blown away to see everyone ordering themselves from a touch screen.... They had four stations and were very easy to use was also very satisfied with this particular locations quality</t>
  </si>
  <si>
    <t>● quality: positive
● use: positive
● stations: positive
● touch screen: positive</t>
  </si>
  <si>
    <t>Good  service, but I had told the waitress   not to take my tray and that.... I had to go out to get a portable battery for my phone. Upon doing so, the security officer harassed me about smoking when I had not lit my smoke.i then waited for his instructions when he started to speak  it was in espaniol and he pointed toward the street. I was somewhat confused and a bit worried about my LG. Coffee and a set of gloves.so my question  is why. Make your restaurant so user friendly and then harass it's patrons after a good dining experience?</t>
  </si>
  <si>
    <t>● security officer: negative
● battery: neutral
● tray: neutral
● waitress: negative</t>
  </si>
  <si>
    <t>They have a fireplace that they never use so it's always freezing. Maybe put some heat on.</t>
  </si>
  <si>
    <t>● heat: neutral
● fireplace: negative</t>
  </si>
  <si>
    <t>So bad customers service  ...... we were here for a business trip ... we don't want to order on the machine so we ask the guy to help us and he refuse to do so.... So bad that I'll no come back again... I it was kind a cold I hope not cold heart .</t>
  </si>
  <si>
    <t>● guy: negative</t>
  </si>
  <si>
    <t>They have cleaned it up!! There is a security guard who works for McDonald's to keep the riff raff out!  Its clean, nice, and calm.  I definetly recommend going here.  There is no locks on the bathroom even.  I was impressed and will go back when I'm downtown again.</t>
  </si>
  <si>
    <t>● mcdonald: positive
● security guard: positive</t>
  </si>
  <si>
    <t>Got harassed by a security guard minute I pulled made for an uncomfortable experience to many homeless people around</t>
  </si>
  <si>
    <t>● security guard: negative</t>
  </si>
  <si>
    <t>Clean and inexpensive. If faster would have been 5 stars.</t>
  </si>
  <si>
    <t>It's no ihob, which is a good thing</t>
  </si>
  <si>
    <t>● ihob: negative</t>
  </si>
  <si>
    <t>This is by far one of the best McDs I have been to. Clean store, friendly service and quality of food.</t>
  </si>
  <si>
    <t>● service food: positive
● store: positive</t>
  </si>
  <si>
    <t>According to both Google and the corporate website the drive thru at this location is 24 hours. I have gone there multiple times recently to find cars parked in the lot, lights on in the building, and the drive thru signs lit only to wait several minutes with no acknowledgment. I even pulled around to the window and honked and still received no response.</t>
  </si>
  <si>
    <t>Terrible place filled with druggies and bums, thereï¿½ï¿½ï¿½ï¿½ï¿½ï¿½ï¿½ï¿½ï¿½ï¿½ï¿½ï¿½ï¿½ï¿½ï¿½ï¿½ï¿½ï¿½ï¿½ï¿½ï¿½ï¿½ï¿½ï¿½ï¿½ï¿½ï¿½s even a security guard who has to be standing there making sure everyoneï¿½ï¿½ï¿½ï¿½ï¿½ï¿½ï¿½ï¿½ï¿½ï¿½ï¿½ï¿½ï¿½ï¿½ï¿½ï¿½ï¿½ï¿½ï¿½ï¿½ï¿½ï¿½ï¿½ï¿½ï¿½ï¿½ï¿½s safe or kicking people out. The seats are ripped and extremely filthy I could imagine bugs b</t>
  </si>
  <si>
    <t>● seats: negative
● place: negative</t>
  </si>
  <si>
    <t>Customer service is very poor. For the frosty, they added the toppings on top of regular soft serve and didn't even bother mixing in. And when I asked for ketchup for the fries, they handed me the ketchup box for me to grab some ketchup packets.</t>
  </si>
  <si>
    <t>● packets: neutral
● serve: positive
● friesup box: neutral
● ketchup: neutral
● toppings: neutral</t>
  </si>
  <si>
    <t>Lousy dirty dangerous place. Full of junkies, crackheads and homeless people. This place should have an armed security guard to keep it safe and clean.  Do not bring children here. Do not step foot in here. Worst I have ever seen.
There is one bathroom that locks and itï¿½ï¿½ï¿½ï¿½ï¿½ï¿½ï¿½ï¿½ï¿½ï¿½ï¿½ï¿½ï¿½ï¿½ï¿½ï¿½ï¿½ï¿½ï¿½ï¿½ï¿½ï¿½ï¿½ï¿½ï¿½ï¿½ï¿½s filthy</t>
  </si>
  <si>
    <t>● bathroom: negative
● security guard: positive</t>
  </si>
  <si>
    <t>I ordered an M&amp;M McFlurry and paid. Then they handed me an Oreo McFlurry and said they were out of M&amp;Ms. That is not what I ordered so it was very disappointing and annoying, but since I'd already paid there was nothing I could do but keep the Oreo. Then when I asked for my receipt because I didn't want them to leave my credit card info on the counter they started explaining that they're out of M&amp;Ms--a concept I understood even though I was annoyed about it.
Also, the bathroom is gross and the top floor is never open.</t>
  </si>
  <si>
    <t>● oreo: neutral</t>
  </si>
  <si>
    <t>The cashiers seem to have no idea what is going on. Mess up orders. Literally give small portions. Ordered a sandwich and they gave me one of smallest chicken that i've seen. I wouldn't recommend this place. Find a better McDonalds around.</t>
  </si>
  <si>
    <t>● mcdonald: negative
● portions: negative
● cashiers: negative</t>
  </si>
  <si>
    <t>They have a security guard who has the key of the restroom and he thinks he owns it he got upset because I was holding the door for my friend to use it cuz he was waiting too as I did ,the security guard doesn't come until 7 am so if you buy something before that you are not able to use the restroom until he comes ,the bathroom doesn't look from inside means that anybody can open the restroom while you still using it, he also was arresting us cuz my friend took a little bit longer in the restroom and he ask me if my friend smokes I think that unprofessional!</t>
  </si>
  <si>
    <t>Fast food place, and they have a security officer. This means you will be safe. I guess</t>
  </si>
  <si>
    <t>● security officer: positive
● food place: neutral</t>
  </si>
  <si>
    <t>Taylor was absolutely amazing to me...
This was great experience after having bad ones at other locations. Very happy. Will come again.</t>
  </si>
  <si>
    <t>● taylor: positive</t>
  </si>
  <si>
    <t>I guess their credit card system was down, however the way they let me know was rude and not welcome, then again what can you expect from a McDonald's employee.</t>
  </si>
  <si>
    <t>● mcdonald: negative
● credit system: negative</t>
  </si>
  <si>
    <t>Dec 26 this Mc Donald's is always poorly managed. Today they have no syrup for pancakes and no hot drinks only their awful coffee. I only come to this McDonald's because I'm doing my laundry next door. Otherwise I never eat here.</t>
  </si>
  <si>
    <t>● coffee: negative
● hot drinks: negative
● syrup pancakes: negative</t>
  </si>
  <si>
    <t>People had a good sense of humor</t>
  </si>
  <si>
    <t>● humor: positive
● people: positive</t>
  </si>
  <si>
    <t>I love this as a place to go after school with my friends.</t>
  </si>
  <si>
    <t>a good place getting ready to remodel sovservice is slow</t>
  </si>
  <si>
    <t>● placemodelvic: positive</t>
  </si>
  <si>
    <t>We came to eat McDonalds to have a lovely meal as friends in the evening of June 3rd. We were informed that we were not allowed to order chicken nuggets because it was ï¿½ï¿½ï¿½ï¿½ï¿½ï¿½ï¿½ï¿½ï¿½ï¿½ï¿½ï¿½ï¿½ï¿½ï¿½ï¿½ï¿½ï¿½ï¿½ï¿½ï¿½ï¿½ï¿½ï¿½ï¿½ï¿½ï¿½breakfast timeï¿½ï¿½ï¿½ï¿½ï¿½ï¿½ï¿½ï¿½ï¿½ï¿½ï¿½ï¿½ï¿½ï¿½ï¿½ï¿½ï¿½ï¿½ï¿½ï¿½ï¿½ï¿½ï¿½ï¿½ï¿½ï¿½ï¿½. When we got back to our place we were extremely disappointed to find our large fries container was half full, cold, and had no salt whatsoever, My sausage egg biscuit was missing the</t>
  </si>
  <si>
    <t>● salt: negative
● fries container: negative
● chicken nuggets: neutral</t>
  </si>
  <si>
    <t>Clean place good music on sound system close to discount movies</t>
  </si>
  <si>
    <t>● music system: positive</t>
  </si>
  <si>
    <t>So 4:20 in the morning obviously means something else to this McDonald's.  No coffee made up. The jerk at the window couldn't have been more rude and put off that we were there.  Today we were up early to start our long drive home after what was a very nice weekend in Salt Lake City.  If this is the impression McDonald's wants to leave the. I am happy to never frequent any of their establishments.  15 minutes from the time we paid til the we got our food in the drive through and two cars behind us got theirs ahead of us.  All we ordered were two cokes and two sausage biscuits.</t>
  </si>
  <si>
    <t>The McDonald's employee straight up lied toy face when I ordered something and asked them to make an order special to accommodate my needs.  McDonald's needs to reevaluate customer service.</t>
  </si>
  <si>
    <t>● order: positive
● mcdonald: negative</t>
  </si>
  <si>
    <t>This McDonalds is okay except the homeless   men inside were a total nuisance and they only had the bottom of the restaurant open I'm not sure if they have a top of the McDonalds that's open.</t>
  </si>
  <si>
    <t>● mcdonald: neutral</t>
  </si>
  <si>
    <t>Decently run location, ice cream machine seems to be broken all the time.</t>
  </si>
  <si>
    <t>● ice cream machine: negative</t>
  </si>
  <si>
    <t>Pretty awful. No human interaction, kiosks not super intuitive, paying cash... waited 10( a while, maybe not 10)minutes at a register to pay cash. Will go to Wendy's instead. Dirty tables and a homeless looking person helping customers on the self serve kiosks</t>
  </si>
  <si>
    <t>● register: negative
● waiting: negative
● kiosks: negative</t>
  </si>
  <si>
    <t>Not open 24 hours. Only the drive-thru. Dining room actually closes very early at 10pm. Pretty dirty location too.</t>
  </si>
  <si>
    <t>● dining room: negative</t>
  </si>
  <si>
    <t>Quick and easy, always a decent cup of coffee!</t>
  </si>
  <si>
    <t>● cup of coffee: positive</t>
  </si>
  <si>
    <t>The staff was so rude, I asked to use the restroom and the lady working there was so awful about everything I was almost afraid to eat there let alone use the restroom...SYAY AWAY!!</t>
  </si>
  <si>
    <t>● toilet: negative
● lady: negative
● restroom: negative</t>
  </si>
  <si>
    <t>We were visiting. From out of town and came through the drive through for some breakfast. The bacon egg and cheese biscuit was so hard it must have been under the warming light for hours!! It was impossible to eat. My sausage mcmuffin was so dry - not at all what I am used to and I order these regularly. After getting to our hotel room (less than 10 minutes from there) and finding out how terrible our breakfast was we called to let the manager know. Not only did she insinuate that we were lying but was less than professional by far. I have not complained to a fast food establishment for over 4 years. So when I feel food is this substandard and take time out to call I would have expected some common courtesy not an ignorant attitude especially from management. Needless to say when I come back this way I will not be eating at this location. If I were you I wouldn't either!! ï¿½ï¿½ï¿</t>
  </si>
  <si>
    <t>● sausage muffin: negative
● cheese biscuit: negative
● bacon egg: negative</t>
  </si>
  <si>
    <t>Says 24 hours went there at 12:30 and they were closed</t>
  </si>
  <si>
    <t>● says: negative</t>
  </si>
  <si>
    <t>GMOS</t>
  </si>
  <si>
    <t>● gm: neutral</t>
  </si>
  <si>
    <t>It's a nice place with good taste of Burger, but the associate's attitude is just so rude. Poor customers service.</t>
  </si>
  <si>
    <t>● burger service: positive
● place: positive</t>
  </si>
  <si>
    <t>The McDonalds in Brodheadsville is one of the worst McDonalds I've ever experienced. Its sad our own hometown McDonalds is the way it is</t>
  </si>
  <si>
    <t>Sees like it's been sitting under a heating lamp. Eh.</t>
  </si>
  <si>
    <t>● heating lamp: negative</t>
  </si>
  <si>
    <t>McDead</t>
  </si>
  <si>
    <t>● mcde: positive</t>
  </si>
  <si>
    <t>Needed to charge my phone Noone harassed me good to see there busy working and not bother fellow humans</t>
  </si>
  <si>
    <t>● charge: neutral</t>
  </si>
  <si>
    <t>Seen one, seen them all. There not a lot of places in the area that have large play areas so children tend to love this place. If you want your kids to run free and havd fun this is as good as option as there is here. They tend to have a lot of private events on weekends, but the restaurant nonetheless remains open to the public.</t>
  </si>
  <si>
    <t>● events: positive
● play areas: negative</t>
  </si>
  <si>
    <t>2020-12-21</t>
  </si>
  <si>
    <t>My order was wrong bathroom was dirty tables want clean</t>
  </si>
  <si>
    <t>10/11/2018 - Zero stars if offered. Employees and superiors lack customer satisfaction service.
Because employees follow lead of supervisors, can do attitudes are can't and won't.
In regards of coffee and soft drinks, we were told it is 'their policy ' to not offer refills due to high levels of homeless.
(What an awful thing to say.)
The restrooms are locked. To exit restrooms, one must know (we did not) to press a button in order for the door to unlock.
Definitely not the McDonald's for us. We would not be surprised if higher management reads this review then ultimately 'bar' us from their establishment even though we shall not return to this McDonald's location.</t>
  </si>
  <si>
    <t>● door: neutral
● soft: neutral
● coffee: neutral
● drinksills: neutral</t>
  </si>
  <si>
    <t>Stopped by for a hot fudge sundae.  Service was fast and enjoyed my time there. Place was very clean.</t>
  </si>
  <si>
    <t>● place: positive
● service: positive
● hot fudge sundae: positive</t>
  </si>
  <si>
    <t>Clean please. Good service.</t>
  </si>
  <si>
    <t>The employees were friendly, little stressed. They had a manager who called in at the last minute. The manager didn't cover their shift leaving the employees understaffed. The employee's did a good job being understaffed &amp; having the am rush. Coffee was great, the wait to long. This is I believe on 5th ave n. We were leaveing SL to go to Tooele.</t>
  </si>
  <si>
    <t>● wait: negative
● coffee: positive
● manager: negative
● employees: positive</t>
  </si>
  <si>
    <t>Nasty, bathroom is nasty, smells bad no napkins,  poor service cheap cheap cheap,</t>
  </si>
  <si>
    <t>● service: negative
● bathroom: negative</t>
  </si>
  <si>
    <t>It's McDonald's. You kinda know what to expect. One thing you should be prepared for if you're not a native of Manhattan, it's very pricy. I guess paying for the N.Y. rent causes the prices to be higher than what we have in Texas. The service was fast and organized, despite being very busy, just don't expect to get your usual meal for your usual price. Happy travels!</t>
  </si>
  <si>
    <t>● price: negative
● meal: negative
● service: positive</t>
  </si>
  <si>
    <t>I went to order Sweet and Spicy glazed tenders. I said it numerous times and the drive through kept asking what sauce I wanted. Should be obvious Sweet and Spicy  glaze . I left there and went to McDonald's on 1700 S.  Redwood Road . Much better service and food is what I ordered.</t>
  </si>
  <si>
    <t>● food: negative
● service: negative
● mcdonald: negative
● sauce: negative
● glazed tenders: positive</t>
  </si>
  <si>
    <t>very fast service and excellent coffee.</t>
  </si>
  <si>
    <t>● coffee: positive
● service: positive</t>
  </si>
  <si>
    <t>Dirty restroom but good service !</t>
  </si>
  <si>
    <t>● service: positive
● restroom: negative</t>
  </si>
  <si>
    <t>It's a disgusting place, those bathrooms were overflowing... they dont take care of the place. Dont even want to guess what's going on in the kitchen!</t>
  </si>
  <si>
    <t>● bathrooms: negative
● place: negative</t>
  </si>
  <si>
    <t>If you order at the desk you feel like they're bothered. They don't display any type of customer service at all. When I get a mcflurry they don't mix it or even fill it anywhere near the top. Steer clear.</t>
  </si>
  <si>
    <t>● coffee: negative
● service: negative</t>
  </si>
  <si>
    <t>Great service and food is always hot when served.  Yes, served.  They bring the food to your table.</t>
  </si>
  <si>
    <t>● table: neutral
● served: positive
● food: positive
● service: positive</t>
  </si>
  <si>
    <t>Place is spacious, clean, had parking, and 2 bathrooms.  But when I went they had no Automated teller machines, and only one Human Cashier during a busy time of day.  Completely inadequate.</t>
  </si>
  <si>
    <t>● teller machines: negative
● automated: negative
● bathrooms: neutral
● parking: positive
● place: positive
● cashier: negative</t>
  </si>
  <si>
    <t>Service was slow and they made my order wrong :(</t>
  </si>
  <si>
    <t>Impressed with the service during breakfast time. When they brought the food to my table I didn't have to ask for anything. Napkins, jelly, butter, ketchup, hot cake syrup, silverware, granola for the yogurt everything was on point and fresh. Excellent!!</t>
  </si>
  <si>
    <t>● breakfast: positive
● service: positive</t>
  </si>
  <si>
    <t>Food was good and cashier was friendly. Restaurant and bathrooms were clean.</t>
  </si>
  <si>
    <t>● bathrooms: positive
● food: positive
● cashier: positive</t>
  </si>
  <si>
    <t>Speed of service was an opportunity during my stay. Look like the manager was like kicking out an homeless man but he wanted water. I would just give it to him cause itï¿½ï¿½ï¿½ï¿½ï¿½ï¿½ï¿½ï¿½ï¿½ï¿½ï¿½ï¿½ï¿½ï¿½ï¿½ï¿½ï¿½ï¿½ï¿½ï¿½ï¿½ï¿½ï¿½ï¿½ï¿½ï¿½ï¿½s hot out but I guess she was looking ou</t>
  </si>
  <si>
    <t>● water: positive
● manager: negative
● service: positive</t>
  </si>
  <si>
    <t>If any McDonald's could get an order right I would be shocked my blood pressure rises Everytime we get a kids meal for my kids any McDonald's you walk in to is a shot show once I ordered a spicy chicken and I received a bun with lettuce and mayo No chicken the other I got my son a 6 piece nugget kids meal they rang up a 4 piece nugget then charged me $1.50 for two extra nuggets then only put 3 nuggets in the meal i hate everything about McDonald's the service the lack of knowledge or common sense to freaking puti a piece of chicken on a bun or not being able to count it's really sad</t>
  </si>
  <si>
    <t>● bun: negative
● chicken: negative
● service: negative
● mcdonald: negative
● meal: negative</t>
  </si>
  <si>
    <t>Store was clean and meat in appearance. The new order kiosks are a hit and miss and can be confusing as many people did not know how to work them. McDonald's should ditch the kiosk and go back to the face to face service they had for years. Food was ok for McDonalds</t>
  </si>
  <si>
    <t>● service: negative
● mcdonaldk: negative
● kiosks: negative</t>
  </si>
  <si>
    <t>Awesome service from the minute I came in my order was right on point very happy</t>
  </si>
  <si>
    <t>Love the original style...great location &amp; good service</t>
  </si>
  <si>
    <t>Worst service ever. I would never recommend no one to go eat there. Not even a exception with management very rude people.</t>
  </si>
  <si>
    <t>● management: negative
● service: negative</t>
  </si>
  <si>
    <t>Excellent getting my order perfect.  Many of their stores dont get order completely correct since I am particular about my orders.  This store was perfect</t>
  </si>
  <si>
    <t>● orders: positive
● order: positive</t>
  </si>
  <si>
    <t>This is a very welcoming place. They remember their customers and their regular orders. They are mostly ready with my order before I even pay them</t>
  </si>
  <si>
    <t>● orders: positive
● place: positive</t>
  </si>
  <si>
    <t>Good attention, fast service and clean and organized.</t>
  </si>
  <si>
    <t>Very cold atmosphere.
Cash registers unattended with customers waiting to place order.
Smile was lacking whilst interacting with customers.
This place needs loads if training in customer service.</t>
  </si>
  <si>
    <t>● atmosphere: negative
● customer service: positive</t>
  </si>
  <si>
    <t>Service was slow  came home and order was missing 2 sandwiches</t>
  </si>
  <si>
    <t>● order: negative
● service: negative</t>
  </si>
  <si>
    <t>Quick service and clean despite being busy.</t>
  </si>
  <si>
    <t>Fast Service but a littel rude some of the stafff .</t>
  </si>
  <si>
    <t>● staff: negative
● service: positive</t>
  </si>
  <si>
    <t>As soon as I walked into this establishment I was greeted with friendly staff and a short line to wait on. The cashier Nia helped me pick out exactly what I wanted because I was indecisive and her recommendations really did help. Thank you once again and this is very rare to find a McDonalds as nice as this one</t>
  </si>
  <si>
    <t>● wait: positive
● line: positive
● staff: positive
● cashier: positive</t>
  </si>
  <si>
    <t>I like McDonaldï¿½ï¿½ï¿½ï¿½ï¿½ï¿½ï¿½ï¿½ï¿½ï¿½ï¿½ï¿½ï¿½ï¿½ï¿½ï¿½ï¿½ï¿½ï¿½ï¿½ï¿½ï¿½ï¿½ï¿½ï¿½ï¿½ï¿½s, just not this McDonaldï¿½ï¿½ï¿½ï¿½ï¿½ï¿½ï¿½ï¿½ï¿½ï¿½ï¿½ï¿½ï¿½ï¿½ï¿½ï¿½ï¿½ï¿½ï¿½ï¿½ï¿½ï¿½ï¿½ï¿½ï¿½ï¿½ï¿½s. The drive thru is a 10 minute wait. Only maybe 4 cars waiting ahead of you. You pay at first window then you pull up to second window. They tell you to pull off to the side in that space and we will bring it to you. An 8 minute wait there.
When you get your food the Coke is flat and</t>
  </si>
  <si>
    <t>● coke: negative
● food: neutral
● wait: negative</t>
  </si>
  <si>
    <t>I eat fast food maybe once a month. Have been to this McDonalds about a dozen times the past couple years, and literally every single time I've been there, they have screwed something up. These people can't even count FFS, as they gave me TWO crispy tenders in my four piece. It's mind-boggling.
Not to mention, they are ALWAYS out of at least one item I order, and the drive-thru involves pulling off and waiting for 10-15 minutes every single time, even if there is no one in the place. Complete and utter disgrace.</t>
  </si>
  <si>
    <t>● waiting: negative
● thru: negative
● drive: negative</t>
  </si>
  <si>
    <t>The Food Here Is Great The Butter Milk Tenders Is To Absolute Die For The Wait Is Not Very Long And The Staff Are Nice. Great Fast Food Place And I Hope It Succeeds</t>
  </si>
  <si>
    <t>● staff: positive
● wait: positive
● butter milk tenders: positive
● food: positive</t>
  </si>
  <si>
    <t>Fast service, food is good. Usually busy around lunch time. Modern looking with 3 floors to sit and self ordering kiosks. They sell pastries as well, which I haven't seen in other McDonald's.</t>
  </si>
  <si>
    <t>● food: positive
● service: positive
● kiosks: positive</t>
  </si>
  <si>
    <t>Awful service. I received melted ice cream cones and was asked to leave just 20 minutes after sitting down.</t>
  </si>
  <si>
    <t>● ice cream cones: negative
● service: negative</t>
  </si>
  <si>
    <t>There are people sleeping at the tables
There are people fighting and cursing in the restaurant. It's not a place to enjoy.</t>
  </si>
  <si>
    <t>● place: negative
● tables: negative</t>
  </si>
  <si>
    <t>Terrible service and the person working the drive through had issues understanding my order due to a language barrier.</t>
  </si>
  <si>
    <t>The bro at the counter is really helpful and polite. Five star service!</t>
  </si>
  <si>
    <t>● service: positive
● bro: positive</t>
  </si>
  <si>
    <t>The food was okay. The burger was not that warm and the cheese didn't really melt.  They also forgot to give us a burger and some of the sauce. The table locaters were empty so we had to wait at the desk. The tables and seats were clean so that was good.</t>
  </si>
  <si>
    <t>● seats: positive
● tables: positive
● cheese: negative
● burger: negative
● food: positive</t>
  </si>
  <si>
    <t>The service is slow.. 60/40 if the food taste good. And anything more then the 1,2,3 dollar menu the taste aint worth the price.. I think being extremely slow is a all McDonald's requirement tho.</t>
  </si>
  <si>
    <t>● price: negative
● menu: negative
● food: positive
● service: negative</t>
  </si>
  <si>
    <t>Fast service and great staff</t>
  </si>
  <si>
    <t>I've disliked McDonald's for a long time now, they're always missing something of ours, ice cream machine is always down, their employees seem like they don't even know what to do. I waited for this lady to take my money for 5 minutes and all she did was look at me and took the drive thru orders. So I just pulled up to the other window to pay and it took another 4-5 minutes to friggin pay. Never again going to ANY McDonald's, ever.</t>
  </si>
  <si>
    <t>● drive: neutral
● employees: negative
● cream machine: negative
● ice: negative</t>
  </si>
  <si>
    <t>I liked the service but upstairs was dirty. Staff should keep tables clean.</t>
  </si>
  <si>
    <t>● tables: positive
● staff: positive
● service: positive</t>
  </si>
  <si>
    <t>This McDonalds has really gone to **** ! The service? Ignored. After finally ordering? They don't take the time to bring you your order or even call out your damn number. Coffee sucks... Oh... And their security ..? Whoever is hiring them should be fired with their security. Total A-holes who treat you like you're loitering after 5 minutes... Total judgmental A-holes. DONT VISIT THIS MCDONALDS</t>
  </si>
  <si>
    <t>● security: negative
● service: negative</t>
  </si>
  <si>
    <t>I would like to preface with the statement that I am a fairly hardcore proponent of the proletariat. With that said, the fact that they force you to utilize the kiosk must me some kind of self sabotage. If people are willing to pay at the counter then it could drive down demand for the kiosk.
Secondly; there is a heavyset woman with glasses that gets mad and angry when customers ask for stuff and has to forward it to the manager every time yelling loud enough for rhe lobby; not to mention she hovers over the lobby while people are eating (i get that you want to catch mess early or clean the tables quick I have worked food service before) but do not hover around people trying to eat like some kind of table patrol.
Fortunately the security guard is calm and collected. I mean generally if youre on the clock where else do you have to be?
Service is inconsistent, per the usual, horrible with Uber eats drivers and seem intent on the self destructive goal of "sabotage my job".</t>
  </si>
  <si>
    <t>● uber: negative
● service: negative
● kiosk: negative</t>
  </si>
  <si>
    <t>The service was awesome. The manager was cleaning the dinning room. (I've never seen that happen) But the place was super clean, bathrooms smelled good, and the food was warm and ready!!!</t>
  </si>
  <si>
    <t>● food: positive
● bathrooms: positive
● place: positive
● dining room: neutral
● manager: positive
● service: positive</t>
  </si>
  <si>
    <t>Dirty bathrooms, horrendous food. Teens hanging out in groups without eating. Scary place.</t>
  </si>
  <si>
    <t>● place: negative
● food: negative
● bathrooms: negative</t>
  </si>
  <si>
    <t>Fast service, food is good, and modern looking automated ordering kiosks on the wall. 3 floors to sit down and eat and I was surprised how decently clean it was when my friends and I visited here. Not sure if it is this clean on a daily basis, however</t>
  </si>
  <si>
    <t>● service: positive
● food kiosks: positive</t>
  </si>
  <si>
    <t>They get the drive thru wrong Moody of the time</t>
  </si>
  <si>
    <t>Been twice this week and the place got our orders wrong both times.</t>
  </si>
  <si>
    <t>● orders: negative
● place: negative</t>
  </si>
  <si>
    <t>Not clean place. Poor service.</t>
  </si>
  <si>
    <t>This location is great.  Has self-order Kiosks and the service is quick and friendly.</t>
  </si>
  <si>
    <t>● service: positive
● location: positive
● kiosks: positive</t>
  </si>
  <si>
    <t>Everything was inacceptable.  (Service Slow ...Slow...and slow) washroom was disgusting.</t>
  </si>
  <si>
    <t>● service: negative
● washroom: negative</t>
  </si>
  <si>
    <t>It's a McD's. But the service is better than most...</t>
  </si>
  <si>
    <t>Much cleaner after the renovations and the quality of food for a mcdonalds is better as well. The staff has been relatively friendly and with the new atmosphere im more likely to eat inside rather than the drive thru.</t>
  </si>
  <si>
    <t>● atmosphere: positive
● staff: positive
● quality food: positive</t>
  </si>
  <si>
    <t>Food is always served at the right temperature.  Staff is on point. Is clean and suitable for breakfast lunch and dinner</t>
  </si>
  <si>
    <t>● dinner: neutral
● lunch: neutral
● breakfast: neutral
● staff: positive
● served: positive
● food: positive</t>
  </si>
  <si>
    <t>Good service, nice looking, but infested with junkies &amp; weirdos.</t>
  </si>
  <si>
    <t>This has got to be the cleanest and friendliest McDonald's That we have ever been to. The service was fast and friendly. I highly recommend this fast food restaurant at this location.</t>
  </si>
  <si>
    <t>● fast food: positive
● service: positive
● mcdonald: positive</t>
  </si>
  <si>
    <t>There service was good, but don't order a med water they charge.I ask and she said anything bigger than a small they do charge,  well all they had to do is tell me before I pay and give me a choice!</t>
  </si>
  <si>
    <t>● drink: negative
● service: positive</t>
  </si>
  <si>
    <t>Good service and clean but in a rough part of town</t>
  </si>
  <si>
    <t>Very cosy,Very clean and fast service thank you again</t>
  </si>
  <si>
    <t>Ordered via the app and received the food quickly. Fast service, clean and the food was fresh even though we went at peak lunchtime.</t>
  </si>
  <si>
    <t>● service: positive
● food: positive
● app: positive</t>
  </si>
  <si>
    <t>Great store. Manager stephanie is the best. Very kind and professional. The store always clean and very fast service</t>
  </si>
  <si>
    <t>Two giant women who stay at the early hours refused me service just because the order was large. They invented that cards weren't working, but a customer had recently passed a card. Both lazy and aggressive behavior. A fat white woman and a black woman. At 5 am there are almost no stores open, I had to get hungry. Never again will I go to this place! I don't know how the franchise owner allows this type of employee on site.</t>
  </si>
  <si>
    <t>It's a good place to go and hang out nice and relaxing and good service</t>
  </si>
  <si>
    <t>Great customer service I've ever experienced at a McDonald's. Very clean and all the employees are friendly and very helpful.</t>
  </si>
  <si>
    <t>It was a bit crowded but the service was fast and friendly. My only downside was there was no handicap access to the upper floors.</t>
  </si>
  <si>
    <t>● handicap access: negative
● service: positive</t>
  </si>
  <si>
    <t>The mcdonalds in washington located next to chinatown is a real crap, no bathrooms, no seats you have to eat standing up and full of people asking to avoid it if you can there is another one on L street correct and normal</t>
  </si>
  <si>
    <t>● seats: negative
● bathrooms: negative</t>
  </si>
  <si>
    <t>Service was a bit slow but I was there at a late hour.</t>
  </si>
  <si>
    <t>The service was really friendly and fast. By the time i got the change my order was ready!</t>
  </si>
  <si>
    <t>It's not bad drive through wise, besides the facr that they allow homeless people to stay there, it has gotten better</t>
  </si>
  <si>
    <t>Clean and friendly! But don't order Uber Eats the food was cold! And they took longer then expected. I hate that waiting and waiting! 25 minutes late that's just not good service.</t>
  </si>
  <si>
    <t>● service: negative
● waiting: negative
● food: negative</t>
  </si>
  <si>
    <t>Service was terrible. Cashier ignored me until I spoke up. Items were not handed to us as they were ready so I reached over the counter and grabbed my 2 items.</t>
  </si>
  <si>
    <t>Service was good, bathroom is clean. One think I didnt like is garbage bags outside on the sidewalk.</t>
  </si>
  <si>
    <t>● bathroom: positive
● service: positive</t>
  </si>
  <si>
    <t>Restroom out of service. No reason. They don't want us to use it.</t>
  </si>
  <si>
    <t>● service: negative
● restroom: negative</t>
  </si>
  <si>
    <t>Good service, no refill...</t>
  </si>
  <si>
    <t>Very clean and service very good and fast ...</t>
  </si>
  <si>
    <t>Service at these store is very bad and they get wrong order and</t>
  </si>
  <si>
    <t>Hey it's McDonald's what can you say LOL we already know we're not paying for service they've even lowered their standards and don't even care the manager there is this guy named Rodger he thinks he's super funny he's always making jokes when you roll up to the window problem is his jokes are rude he means well but half of the time he scares my kids. But hey you want the cheapest cheeseburger on the block they got it.</t>
  </si>
  <si>
    <t>● manager: negative
● service: negative
● mcdonald: positive</t>
  </si>
  <si>
    <t>Clean dinning dining area and quick and friendly service.</t>
  </si>
  <si>
    <t>● service: positive
● dining area: positive</t>
  </si>
  <si>
    <t>Full service McDonald's and they bring your food out to you.</t>
  </si>
  <si>
    <t>● food: neutral
● service: positive</t>
  </si>
  <si>
    <t>Like the modern look inside and nice seating. Great atmosphere for casual Hangout with friends. Kiosk there helps when the lines are too long. Cashiers are friendly and nice.</t>
  </si>
  <si>
    <t>● atmosphere: positive
● seating: positive
● inside: positive
● kiosk: positive</t>
  </si>
  <si>
    <t>I really like their nuggets and the spicy mustard sauce that you can only find there, their fries are one of the best in terms of fast food, their tasty hamburgers, this chain always tries to innovate and renew the image of its establishments. some have modern tables and chairs, children have a park area where they can play, and they have a children's menu. The staff is friendly, and you can order from the car to go or also order through uber eat to have your food delivered to your home.</t>
  </si>
  <si>
    <t>● menu: positive
● s: positive
● children: positive
● park area: positive
● chairs: positive
● tables: positive
● fast food: positive
● fries: positive
● spicy mustard sauce: positive
● hamburgers: positive
● nuggets: positive</t>
  </si>
  <si>
    <t>Good service,clean</t>
  </si>
  <si>
    <t>Service is bad. I asked sauce they didn't gave to  me...</t>
  </si>
  <si>
    <t>● sauce: negative
● service: negative</t>
  </si>
  <si>
    <t>Quick and friendly service.</t>
  </si>
  <si>
    <t>Always the best service!</t>
  </si>
  <si>
    <t>Clean and good service</t>
  </si>
  <si>
    <t>At night it is an incredibly long wait, but the staff has always been very nice</t>
  </si>
  <si>
    <t>● staff: positive
● wait: negative</t>
  </si>
  <si>
    <t>Always professional and quick, very convenient on the way to the highway. Do not park here if you're just going to the liquor store, i have been booted before. Still come here though, cause good service.</t>
  </si>
  <si>
    <t>● service: positive
● liquor: positive
● park: negative</t>
  </si>
  <si>
    <t>It wasnt the fastest service but it was fine</t>
  </si>
  <si>
    <t>Good service try to avoid sitting near the auto doors tho Brr</t>
  </si>
  <si>
    <t>● auto doors: negative
● service: positive</t>
  </si>
  <si>
    <t>The service was slow</t>
  </si>
  <si>
    <t>Some days the service is fast and others it takes forever.</t>
  </si>
  <si>
    <t>You get a dinner and a show.</t>
  </si>
  <si>
    <t>● dinner: neutral</t>
  </si>
  <si>
    <t>Not your best McDonald's but the fries are hot and the ice cream machine works. Tables are a little dirty during lunch so be prepared if your eating in to wipe before you consume</t>
  </si>
  <si>
    <t>● lunch: neutral
● tables: negative
● ice cream: positive
● fries: negative</t>
  </si>
  <si>
    <t>It is a weird experience. The food is really good but the service is horrible. The place is dirty. The customer cant get a tray after a certain time. The problem is all the tables are dirty which makes it even more frustrating.</t>
  </si>
  <si>
    <t>● tables: negative
● tray: negative
● service: negative
● food: positive</t>
  </si>
  <si>
    <t>Just like any other random McDonald's. Good thing, there is free WiFi and the service was quick. I payed at the digital counters and like 5 minutes after that I was having my meal.</t>
  </si>
  <si>
    <t>● counters: positive
● service: positive
● wifi: positive</t>
  </si>
  <si>
    <t>Possibly the worst Mcdonalds in Queens. The service is absolutely terrible. I saw a rat in between the two entrance doors. The employees had done nothing about it. Disgusting.</t>
  </si>
  <si>
    <t>● service: negative
● employees: negative
● entrance doors: negative</t>
  </si>
  <si>
    <t>This place is dirty.  The service is so slow.  So many homeless loiter here and often beg for money at the entrance.  Management and staff are indifferent to the conditions.
Steve and Piero are delusional.  The one bathroom is unisex, and you need a coin for that.  Play area?!?!?  Where?</t>
  </si>
  <si>
    <t>● bathroom: negative
● service: negative
● place: negative</t>
  </si>
  <si>
    <t>It is a good place to eat fast food, it is clean and the service is fast. I recommend it</t>
  </si>
  <si>
    <t>● service: positive
● food: positive
● fast: positive</t>
  </si>
  <si>
    <t>I Love it!very good service.</t>
  </si>
  <si>
    <t>Typical McD's but did look a bit more modernized.  The lady taking orders was nice. Plenty of parking and drive thru line was organized. Good amt of mobile order parking as well.</t>
  </si>
  <si>
    <t>● drive thru line: positive
● parking: positive
● lady: positive</t>
  </si>
  <si>
    <t>He surprised me with the new burger that has bacon on it. The truth is delicious!</t>
  </si>
  <si>
    <t>● bacon: positive
● burger: positive</t>
  </si>
  <si>
    <t>This, location/different, 20 years ago, this place, was once, tourist, haunted, land, N, R, NO.6, subway exit, CANAL street, people flow, and popularity, prosperity, McDonald's It is also one, young, male and female, especially many, brought, youth, breath, order, this place, a lot of color, that year, my favorite is happy meal, there are many fathers, bring children here, enjoy .</t>
  </si>
  <si>
    <t>Not very good attention from the employees of the place. One of the employees who was serving me spoke to me in a way that was not very well seen on my part. When I got there, she looked like I was a beggar, because I was working and decided to go eat. However, the employee said as "yes, what will you want!" No! No! No! But in a disgusting way. But I ignored him and left the place. In addition, the restaurant has a second floor for those who are not in a hurry to go for lunch, breakfast or whatever. There is something very good about this place is that there are staff who speak Spanish and English. This place is also extremely close to the Honduran Embassy. I recommend this place.</t>
  </si>
  <si>
    <t>● staff: positive
● breakfast: neutral
● lunch: neutral</t>
  </si>
  <si>
    <t>Fries were reheated. The guy who took order messed it up but staff overall was very nice</t>
  </si>
  <si>
    <t>● staff: positive
● fries: negative</t>
  </si>
  <si>
    <t>The automated machine didn't print us a receipt so I told one of the employees who was nice enough to look up the number.  The problem was I had no reference to chek the order.  I spent almost 50 dollars for 3 kids and 2 adults.  I walked 5 blocks to get that food bbn order and when I got back to our job I discovered we were missing chicken nuggets and all the dipping sauces.  I ordered 6 sauces and we got none.  It really pisses me off because they always leave stuff out when we order large orders.  It's like they can only handle it if u have a simple meal.  It's so frustrating and plus it's like throwing 10.oo out the window..  you really need to be better about training your workers.</t>
  </si>
  <si>
    <t>● meal: positive
● dipping sauces: negative
● chicken nuggets: negative
● food: negative</t>
  </si>
  <si>
    <t>So far no food poisoning. There's a random man who comes at around night time and sometimes tries to talk to you.</t>
  </si>
  <si>
    <t>This branch is not good
Small and almost lousy
Part of the food is new and the other is old
In general, this branch is not recommended</t>
  </si>
  <si>
    <t>I am not that pleased with, McD. The ice cream is nice. What I don't like about a lot fast food places; is that the ongoing clean up process is sometimes flat out disgusting. Who wants the crumbs from the table next to you; in your food, or getting dirty mop water inside your shoes, because they are mopping under the same table your trying to finish your meal?</t>
  </si>
  <si>
    <t>● fast food: negative
● ice cream: positive</t>
  </si>
  <si>
    <t>The place is quite run down. The food is the standard McDonald's fare.</t>
  </si>
  <si>
    <t>● fare: positive
● mcdonald ' s: positive
● food: positive
● place: positive</t>
  </si>
  <si>
    <t>The restaurant is kept clean and service is fast. It's like the usual McDonald's you'd expect, but better. However, the food there is slightly priced higher than usual prices at different McDonald's. Overall, I'd recommend.</t>
  </si>
  <si>
    <t>● prices: negative
● priced: negative
● food: negative
● mcdonald: positive
● service: positive</t>
  </si>
  <si>
    <t>I don't know why but I love their cheeseburgers, something about the flavor of the meat that I really like. I got 2 Mcdoubles and 6 chicken Mcnuggets for 5 bucks, its a good snack for a cheap price.</t>
  </si>
  <si>
    <t>● chicken mcnuggets: positive
● meat: positive
● flavor: positive
● mcdoubles: positive
● cheeseburgers: positive</t>
  </si>
  <si>
    <t>Was treated like a number only. Food was ok but not the best hard around the edges my food was kind of thrown at me not a good experience</t>
  </si>
  <si>
    <t>The food was cold and seemed like it had been sitting out for a long time, and the staff was indifferent to my complaint.</t>
  </si>
  <si>
    <t>Dirty place and long wait. The food is different than in Italy</t>
  </si>
  <si>
    <t>● food: negative
● wait: negative
● place: negative</t>
  </si>
  <si>
    <t>I awoke one morning from a dream. Wiping the sweat from my brow, I tried to recall the details. "Table service at MacDonald's" I heard my self say aloud. I picked up my phone to find my dream a reality: MacDonald's had implemented technology allowing them to bring my order to me at the table. I could order on the kiosk, take a locator, and lo and behold, my order would appear before my very eyes. It was as if God himself had given me a glimpse of creation.
I sprung from my abode and ran on all fours to MacDonald's as quickly as possible, as if reality itself would evaporate before I got there. I arrived, breath short and mouth whet,   and began the final steps of my journey. My finger met the kiosk screen like lovers separated by the ocean reuniting.
I got my usual, a cheeseburger with no bun or patty, and sat patiently, gripping my locator  like the staff of Moses. The number seven sat abreast my locator -- the day God rested. "I too would rest," I exclaimed aloud, "when my journey meets it's end, as my food meets my table."
But in the next instant, I was met with a fate worse than Gob's a thousand fold -- they called out my order from the counter and didn't bring it out to me.
My faith was shattered that day. Never again shall the thought of joy haunt my mind. Never again shall true happiness be known.</t>
  </si>
  <si>
    <t>● counter: negative
● technology: negative
● locator: neutral
● kiosk: neutral</t>
  </si>
  <si>
    <t>Go ahead and get poisoned. I deffinently wont be.</t>
  </si>
  <si>
    <t>● go: negative</t>
  </si>
  <si>
    <t>At 3AM it is like an oasis in the desert!! We originally went in to use the bathroom but ended up getting soft drinks, felt guilty using their facilities without buying anything.... filthy bathrooms but very courteous staff and interesting clientele!! As with all McD's, NO PAPER TOWELS in restrooms... BUT for what it is (McD's), it is 5 star.</t>
  </si>
  <si>
    <t>● restrooms: positive</t>
  </si>
  <si>
    <t>This location is not 24 hours !! Please change your hours so people don't waste their time !!!</t>
  </si>
  <si>
    <t>Always enjoy the food and prices at McDonald's.  Only drawback is the wait time on line.</t>
  </si>
  <si>
    <t>● wait time: negative
● prices: positive
● food: positive</t>
  </si>
  <si>
    <t>They water down there sprite! Live by here an everytime i order sprite it is watered down</t>
  </si>
  <si>
    <t>● water: positive</t>
  </si>
  <si>
    <t>Well. They finally put the right prices up on the drive thru menu. I asked for a coffee with milk with my meal they said "what size?" I said "whatever is included with the meal" They gave me a medium with cream and charged ne an extra $.50</t>
  </si>
  <si>
    <t>● meal cream: neutral
● meal: neutral
● coffee with milk: neutral
● prices: neutral</t>
  </si>
  <si>
    <t xml:space="preserve">To be honest Iï¿½ï¿½ï¿½ï¿½ï¿½ï¿½ï¿½ï¿½ï¿½ï¿½ï¿½ï¿½ï¿½ï¿½ï¿½ï¿½ï¿½ï¿½ï¿½ï¿½ï¿½ï¿½ï¿½ï¿½ï¿½ï¿½ï¿½m not a fans of fast food , I really eating when Iï¿½ï¿½ï¿½ï¿½ï¿½ï¿½ï¿½ï¿½ï¿½ï¿½ï¿½ï¿½ï¿½ï¿½ï¿½ï¿½ï¿½ï¿½ï¿½ï¿½ï¿½ï¿½ï¿½ï¿½ï¿½ï¿½ï¿½m running out of choice, but I really appreciated than in Mc Donaldï¿½ï¿½ï¿½ï¿½ï¿½ï¿½ï¿½ï¿½ï¿½ï¿½ï¿½ï¿½ï¿½ï¿½ï¿½ï¿½ï¿½ï¿½ï¿½ï¿½ï¿½ï¿½ï¿½ï¿½ï¿½ï¿½ï¿½s you have the opportunity to use the bathroom which is very convenient for people like me who spend a lot time on the road , I also believe when I go to a place I have to leave it better than I founded, with that been said I when to this location last night 04-04 -19 at 10:00 pm to use the bathroom , the bathroom is located in the second floor ,some part of the room </t>
  </si>
  <si>
    <t>● bathroom: positive
● fast food: negative</t>
  </si>
  <si>
    <t>Fast service of the expected quality from McDonald's.  The facility was shabby, and I didn't feel terribly safe</t>
  </si>
  <si>
    <t>● mcdonald: positive
● service: positive</t>
  </si>
  <si>
    <t>This is always been one of my favorite places, but since the renovation it is a more stylish,  user-friendly place to enjoy a delicious meal.</t>
  </si>
  <si>
    <t>● meal: positive
● place: positive</t>
  </si>
  <si>
    <t>Very pleasant staff...always friendly! Prompt service and always hot fries! ï¿½ï¿½ï¿</t>
  </si>
  <si>
    <t>● fries: positive
● service: positive
● staff: positive</t>
  </si>
  <si>
    <t>Chicken nuggets and fries are very tasty but felt horrible rest of the day and next day too...probably all the fillers and stuff...</t>
  </si>
  <si>
    <t>● fries: positive
● chicken: positive
● fillers: negative
● nuggets: positive</t>
  </si>
  <si>
    <t>I am so Embracing too the Quick Fix of the Sausage McMuffin as I love the flavor of the Sausage and the Toasted McMuffin one McDonalds has the Best Toasted McMuffin ï¿½ï¿½ï¿</t>
  </si>
  <si>
    <t>● sausage: positive
● flavor: positive
● sausage mcmuffin: positive</t>
  </si>
  <si>
    <t>I am allergic to milk and ordered hamburgers without cheese. Their tag says no cheese, but the burgers have cheese. I called, and they offered to fix it if I go to them - not so helpful. I guess itï¿½ï¿½ï¿½ï¿½ï¿½ï¿½ï¿½ï¿½ï¿½ï¿½ï¿½ï¿½ï¿½ï¿½ï¿½ï¿½ï¿½ï¿½ï¿½ï¿½ï</t>
  </si>
  <si>
    <t>● burger: negative
● cheese: negative
● hamburgers: negative</t>
  </si>
  <si>
    <t>Always  great food and lots of choices.the people  2ji work  here are nice,  helpful and friendly.   Food is fresh  and delicious.</t>
  </si>
  <si>
    <t>This location is pretty nice. I haven't gone inside but I go through the drive thru pretty frequently! Everyone is always very nice and I always get my food quickly. ï¿½ï¿½ï¿½ï¿½</t>
  </si>
  <si>
    <t>Food is not as great as it used to. Fries too bland. Burgers taste dry. Only giving it 2 stars because of their happy meal toys.</t>
  </si>
  <si>
    <t>● fries: negative
● burgers: negative</t>
  </si>
  <si>
    <t>Great place even for a McDonald's and the staff are kind and always willing to help. No problem getting your food changed and the lines are never too long.</t>
  </si>
  <si>
    <t>Worst McDonalds I have ever been too. The water they provided was pink and when I asked if we could get new waters the lady told me all of the water comes out that way and there is nothing she could do about it. In other words she was too lazy to get me new waters. Canï¿½ï¿½ï¿½ï¿½ï¿½ï¿½ï¿½ï¿½ï¿½ï¿½ï¿½ï¿½ï¿½ï¿½ï¿½ï¿½ï¿½ï¿½ï¿½ï¿½ï¿½ï¿½ï¿½ï¿½ï¿½ï¿½ï¿½t figure out why McDon</t>
  </si>
  <si>
    <t>● waters: neutral
● water: negative</t>
  </si>
  <si>
    <t>As for the center of NY, it is very ugly, huge queues and terrible confusion when picking up meals, I felt like at the train station and not in a restaurant</t>
  </si>
  <si>
    <t>● meals: negative
● queues: negative</t>
  </si>
  <si>
    <t>They messed up my order and I only ordered 3 small burgers. But I called and one of the managers said she will fix it for me. Food was good no line at the time I went</t>
  </si>
  <si>
    <t>● food: positive
● burgers: negative</t>
  </si>
  <si>
    <t>Great French fries but that as always depends mostly on when they last changed their fry oil. The nuggets had been sitting in their hot tray for too long and were dried out and looked like the had also been over cooked good friendly staff though</t>
  </si>
  <si>
    <t>● hot tray: negative
● fry oil: negative
● french fries: positive
● nuggets: negative</t>
  </si>
  <si>
    <t>Went here and got a quarter pounder and it was red in the middle said not to be a pain but can i get another burger get the other burger and the guy threw it in the grease trap  to cook it  horrible  i couldnt eat it   will not be going here again</t>
  </si>
  <si>
    <t>● grease trap: negative
● pounder: negative
● quarter: negative</t>
  </si>
  <si>
    <t>The employees are friendly. Food comes out slow. Too many homeless people inside beggin for money or food even though there are signs posted for 20 minute limit stays. Iï¿½ï¿½ï¿½ï¿½ï¿½ï¿½ï¿½ï¿½ï¿½ï¿½ï¿½ï¿½ï¿½ï¿½ï¿½ï¿½ï¿½ï¿½ï¿½ï¿½ï¿½ï¿½ï¿½ï¿½ï¿½ï¿½ï¿½m not unsympathetic to the homeless, however the staff at this location permit them to hang out (</t>
  </si>
  <si>
    <t>● employees: positive
● food: neutral</t>
  </si>
  <si>
    <t>It's McDonald's there not allot that you can review the food was good and the options were great.</t>
  </si>
  <si>
    <t>● options: positive
● food: positive</t>
  </si>
  <si>
    <t>Mobile ordering has made buying easier and coupled with their unbeatable deals makes for great fast food. As others have said, parking is scarce and cramped and the interior is VERY cramped. I recommend drive through all the way</t>
  </si>
  <si>
    <t>● interior: negative
● parking: negative
● fast food: positive</t>
  </si>
  <si>
    <t>I love this McDonald's. The food is very good here and the employees provide excellent service ï¿½ï¿½ï¿½ï¿½ï</t>
  </si>
  <si>
    <t>● service: positive
● employees: positive
● food: positive</t>
  </si>
  <si>
    <t>For a McD in the city, the food was decent and the service was acceptable. The bathroom was atrocious, however.</t>
  </si>
  <si>
    <t>● bathroom: negative
● service: positive
● food: positive</t>
  </si>
  <si>
    <t>Definitely a super busy drive-through between the hours of 7 and 830 my order was taken accurately food was hot and it seemed like it was fresh ....no issues</t>
  </si>
  <si>
    <t>It was okay, staff was nice the food was not comparable to other McDonald chains. French fries were freezing cold. Inside needs to be redone and has a slight stench.</t>
  </si>
  <si>
    <t>● french fries: negative
● food: negative</t>
  </si>
  <si>
    <t>Many people donï¿½ï¿½ï¿½ï¿½ï¿½ï¿½ï¿½ï¿½ï¿½ï¿½ï¿½ï¿½ï¿½ï¿½ï¿½ï¿½ï¿½ï¿½ï¿½ï¿½ï¿½ï¿½ï¿½ï¿½ï¿½ï¿½ï¿½t have the time but just go on the drive thru and you will have great time cuz you speak to 3 people one takes your order one says the price and one gives you your order so if one is not being wat you</t>
  </si>
  <si>
    <t>● price: neutral
● order: neutral
● drive: neutral</t>
  </si>
  <si>
    <t>The usual McDonald's good drunk food. Crowed in drive thru service still pretty quick. Price went up a little not much still good deals</t>
  </si>
  <si>
    <t>● price: negative
● food: negative
● mcdonald: positive</t>
  </si>
  <si>
    <t>Handled the lunch crowd well. For the price, good food.</t>
  </si>
  <si>
    <t>● food: positive
● price: positive
● lunch: positive</t>
  </si>
  <si>
    <t>They got mostly all the orders wrong and also had a few customers including myself waiting more than 10 minutes</t>
  </si>
  <si>
    <t>Extremely slow, store was relatively clean thou, but can't understand why they kept skiping orders and took like 20 mins to prepare a slushy, ah don't forget to ask for napkins, they don't give them and takes forever to attend you if you go back to ask for them</t>
  </si>
  <si>
    <t>● orders: negative
● napkins: negative</t>
  </si>
  <si>
    <t>This McDonald's is really going downhill, service is slow, biscuits overcooked and crunchy, bacon burned and the place is a mess. Couldn't find a clean table.</t>
  </si>
  <si>
    <t>● place: negative
● bacon: negative
● biscuits: negative
● service: negative
● mcdonald: negative</t>
  </si>
  <si>
    <t>I almost always use the drive-thru and English is my first language and I'm born in New York City. That being said, numerous times I have been unable to understand the other person in the booth and they cannot understand me. Sometimes it is faulty intercom issues itself. But, often it is someone in the booth who does not understand or speak English properly! This is highly frustrating when I have to repeat my order as much as six times! Yeah, I said six times! Last weekend,  it was an Indian kid  who I could not for the life of me understand! And he could not understand me. A polite enough kid when I reached the booth, but seriously frustrating experience! Other times it's someone who does speak the language properly, or a close facsimile LOL but they are distracted by their phone. When I finally reach the booth to pay, often, and usually female LOL, the cashier is thumbing through her phone. McDonald's needs to set some standards for the people who work the drive thru. If you are face to face with a cashier with language issues, it's easier to deal with, but, Don't put these people on the Drive through intercom! By the way the food is just fine there. No issues on that end. LOL, work it out Mickey d!</t>
  </si>
  <si>
    <t>● order: negative
● booth: negative
● thru: negative
● drive: negative</t>
  </si>
  <si>
    <t>Great service and clean establishment. Fountain soda machine didn't work properly during my visit and got just syrup.</t>
  </si>
  <si>
    <t>● syrup: positive
● fountain: negative
● establishment: positive
● service: positive</t>
  </si>
  <si>
    <t>I don't know if I'm like from the 20th century, but this McDonald's is super high-tech. This McDonald consists of three floors. The main floor is what you walk on to, it's the second floor. Most of the seating is on the third floor, I didn't go up to it just because I had an ankle problem and unfortunately the elevator was out. The basement, and area you can't get to it, is where the girl is it so fancy contrapment takes your food from the grill to the second floor where you order. I just thought that was cool while I was waiting around for my food. They have about six self-serving machines that are in front of the restaurant. But if you want to speak to a human you can just walk past that to the two registers they have</t>
  </si>
  <si>
    <t>● grill: neutral
● food: neutral
● area: positive
● basement: positive
● seating: negative
● mcdonald: positive</t>
  </si>
  <si>
    <t>I get good service the employees are friendly this is the way it should always be.</t>
  </si>
  <si>
    <t>The service at the drive in was terrible.i sat in line for 20min no one was there to take my order and then when I went inside people were waiting for orders to be filled and to be waited on.I ended up going to Burger King instead</t>
  </si>
  <si>
    <t>Short line inside but we all had to wait 20 minutes after ordering for a small order. It seemed like they just kept serving car after car, but made all the people inside wait.</t>
  </si>
  <si>
    <t>I read the reviews and they were unkind, but it was conveniently located. Also, $1.00 coffee.  They have security to keep out the undesirables. Weird to see 2 security guards at McDonald's but I guess it is working. The place was clean and being able to order at a kiosk made the wait time short even during the breakfast rush.</t>
  </si>
  <si>
    <t>● wait: negative
● place: positive
● kiosk: neutral</t>
  </si>
  <si>
    <t>Never get my order right in the drive through then told to pull over we will bring your food in a moment. Defeated the whole point of the drive thru experiance dont you think. If it wasnt for my child wanting his happy meal, I myself always make it a point to skip this place.</t>
  </si>
  <si>
    <t>The service was aweful, the food was bad, the basic hygiene procedures were not being respected (the cashier went from touching money to pick up fries barehanded without washing her hands), and I've been sitting on my toilet for the last 15 minutes slowly dying</t>
  </si>
  <si>
    <t>● fries: neutral
● food: negative
● service: negative
● cashier: negative</t>
  </si>
  <si>
    <t>Worst mcdonald's around.  Workers are rude and the orders are always wrong. And don't even think about complaining. Because they will get in your face and curse at you. Very unprofessional. Don't waste your time going there, food is cold, most of the time, or you're missing an item. Needs to be shut down.</t>
  </si>
  <si>
    <t>● food: negative
● orders: negative
● workers: negative</t>
  </si>
  <si>
    <t>Service was kinda fast, employees seem to have attitudes tho. Bathrooms were clean too.</t>
  </si>
  <si>
    <t>● bathrooms: positive
● employees: negative
● service: negative</t>
  </si>
  <si>
    <t>Great service the cashier was friendly and the services was fast thank you my order was accurate.</t>
  </si>
  <si>
    <t>● services: positive
● service: positive
● cashier: positive</t>
  </si>
  <si>
    <t>Nice place , quick service</t>
  </si>
  <si>
    <t>● service: positive
● place: positive</t>
  </si>
  <si>
    <t>Place is usually not busy but service can be slow, they seem to be understaffed.  Staff The place has really odd seating layout inside but they have seating outside in the shade.  Drive through is usually empty also.  They have assigned mobile order parking.</t>
  </si>
  <si>
    <t>● staff: negative
● service: negative
● seating: negative
● seating layout: negative</t>
  </si>
  <si>
    <t>Went through the drive through and failed to check my order before getting on the road. Twice before I have been given the wrong order. How do they do that? Third time's a charm. I am pledging not to go to McD's again.</t>
  </si>
  <si>
    <t>Versus others in the area this place always has trash bins full and rarely tiloilet paper. No changing tables in mens room. Dirty bathroom. Food consistant with others. Very busy but still could be clean.</t>
  </si>
  <si>
    <t>● men ' s room: neutral
● tables: negative
● toilet paper: negative
● trash bins: positive</t>
  </si>
  <si>
    <t>Clean, Great fast service..</t>
  </si>
  <si>
    <t>Very clean and fast service</t>
  </si>
  <si>
    <t>I waited over 15 minutes in drive thru after I paid and got to the pickup window . Was asked pull-up and wait .</t>
  </si>
  <si>
    <t>● wait: neutral
● pickup window: neutral</t>
  </si>
  <si>
    <t>We usually bought in this McDonald's but after a really bad service with the server. I didn't come back anymore also I try to solve my problem with the manager and he started yelling at me. I told him don't worry I will make a complaint with the Corporation but this not work neither. The woman who answered said every owner train their manager to know how to deal. Then I come few days later and the forget my ranch I said I will pay extra and they said no sorry only one is the only I can give you. And every time I come I buy 3 kids meal because my kids are 3.. Theï¿½ï¿½ï¿½ï¿½ï¿½ï¿½ï¿½ï¿½ï¿½ï¿½ï¿½ï¿½ï¿½ï¿½ï¿½ï¿½ï¿½ï¿½womanï¿½ï¿½ï¿½ï¿½ï¿½ï¿½ï¿½ï¿½ï¿½ï¿½ï¿½ï¿½ï¿½ï¿½ï¿½ï¿½ï¿½ï¿½took the complaint but never contact me. Rude employees... I pay for 3 kids meal I was in the restaurant eating they forget my chicken nuggets in the 3 orders theï¿½ï¿½ï¿½ï¿½ï¿½ï¿½ï¿½ï¿½ï¿½ï¿½ï¿½ï¿½ï¿½ï¿½ï¿½ï¿½ï¿½ï¿½womanï¿½ï¿½ï¿½ï¿½ï¿½ï¿½ï¿½ï¿½ï¿½ï¿½ï¿½ï¿½ï¿½ï¿½ï¿½ï¿½ï¿½ï¿½who took my order found then the hispanicï¿½ï¿½ï¿½ï¿½ï¿½ï¿½ï¿½ï¿½ï¿½sy for that... Never you will see me here again we go to another McDonald's close to our house there's no kids playground but they treat you better.</t>
  </si>
  <si>
    <t>● manager: negative
● server: negative
● service: negative</t>
  </si>
  <si>
    <t>Not busy, but slow service. Very unkept restaurant, garbage scattered, and fountain drinks/ice depleted.</t>
  </si>
  <si>
    <t>● fountain drinks: negative
● service: negative</t>
  </si>
  <si>
    <t>Nice location. If you like McDonald's you'll appreciate the fast service and option to order via self order system.</t>
  </si>
  <si>
    <t>● service: positive
● mcdonald: positive
● location: positive</t>
  </si>
  <si>
    <t>Busy, prices higher than most McDonald's, typical of the city. Easy to find seating.</t>
  </si>
  <si>
    <t>● seating: positive
● prices: negative</t>
  </si>
  <si>
    <t>American food in the midst of Chinatown. Reasonable seating but prices were a bit high. It's NYC you might say, but it's just a hamburger I would say. ï¿½ï¿½ï¿½ï¿½ï¿½ï¿½ï¿½ï¿½ï¿½ï¿½ï¿½ï¿½ï¿½ï¿½ï¿½ï¿½ï¿½ï¿½ï¿½ï¿½ï¿½ï¿½ï¿½ï¿½ï¿½ï¿½ï¿½ï¿½ï¿½ï¿½ï¿½ï¿½ï¿½ï¿½ï¿½ï¿½ However, several in our group noted that the burgers</t>
  </si>
  <si>
    <t>● hamburger: positive
● prices: negative
● seating: positive</t>
  </si>
  <si>
    <t>Had to ask to have the table cleaned.
Pan handles nearby, unfortunately.
Prices and food were the usual.</t>
  </si>
  <si>
    <t>● food: positive
● prices: positive
● pan handles: negative
● table: neutral</t>
  </si>
  <si>
    <t>The foods greatly improved in flavor and price with the new 1,2,3 menu but if there is a Wendy's nearby you should go to that instead.</t>
  </si>
  <si>
    <t>● price: negative
● flavor: negative
● foods: negative</t>
  </si>
  <si>
    <t>Its pretty much yhe same as most mcdonalds in the city..least this one is kept clean .only unpleasant sights are all the homeless dirtbags and all the drug addicts that hang around in front and beg for money indide just walk right up to people while their eating  ask for money beg for your food..other then that pretty good for a coty McDonalds....</t>
  </si>
  <si>
    <t>Still some of the best coffee for the price. Starbucks, take notice!</t>
  </si>
  <si>
    <t>Too crowded, not "Too dirty",but not clean enough for me to eat in,order a coffee &amp; go,that's just me.
Oh yeah, I've seen prices lower in other McDonald's like the one on 8th.av. bet.24th. &amp; 25th.st.</t>
  </si>
  <si>
    <t>● prices: negative
● coffee: neutral</t>
  </si>
  <si>
    <t>Good local fast food service, located in the neighborhood at 73rd Avenue &amp; Kissena Boulevard. People are always friendly, whether you eat in or take out. So pickup from sausage on a biscuit, pancakes with or without sausage, burgers, apple pie, coffee or fountain soda, at times has special promotions, nice variety menu.  They do have a kids room for parties,  Large parking lot or drive order menu board then drive up window and pay.  Opens early to late.</t>
  </si>
  <si>
    <t>● menu: neutral
● fountain soda: positive
● coffee: neutral
● apple pie: positive
● burgers: neutral
● sausage: neutral</t>
  </si>
  <si>
    <t>I like this location. It's my dogs favourite for unsalted fries, so I have to give them five stars. Great crew - fast, well groomed, friendly.</t>
  </si>
  <si>
    <t>● crew: positive
● fries: positive</t>
  </si>
  <si>
    <t>Ok for quick pick ups. Not the best place to go for a semi decent eating. The place was crowded, the crowd a bit rough around the collar, and the staff appeared rushed. Have head better service same venue, different later in the day.</t>
  </si>
  <si>
    <t>● meal: negative
● staff: negative
● place: negative</t>
  </si>
  <si>
    <t>Typical McDonald's experience. Long lines. Long wait (considering what you're getting). Rude, ghetto employees. Equally rude and ghetto patrons. Just there for a cheap "quick" snack or meal.</t>
  </si>
  <si>
    <t>● meal: positive
● snack: positive
● employees: negative
● wait: negative
● lines: negative</t>
  </si>
  <si>
    <t>Extremely busy when we visited at lunchtime, with queues at most of the automated order points, and hardly anywhere to sit once we had received our food - which was good - from the rather harassed looking staff.
Despite there being a clearly signposted No Loitering policy with a maximum 30 minutes to eat your meal, this did not seem to apply to the rather insalubrious clientele who were occupying most of the seats in the back part of the place. I hesitate to use the word "restaurant" to describe this outlet.
As it is almost opposite the Tick Tock Diner, which was really busy at breakfast time, we had planned to try this McDonald's for breakfast, but after today's experience, we'll give it a skip.</t>
  </si>
  <si>
    <t>● meal: positive
● policy: negative
● food: neutral
● order points: negative
● clientele: negative
● queues: negative</t>
  </si>
  <si>
    <t xml:space="preserve">REALLY BAD SERVICE.
The people working there throw your food, the hamburger wasnï¿½ï¿½ï¿½ï¿½ï¿½ï¿½ï¿½ï¿½ï¿½ï¿½ï¿½ï¿½ï¿½ï¿½ï¿½ï¿½ï¿½ï¿½ï¿½ï¿½ï¿½ï¿½ï¿½ï¿½ï¿½ï¿½ï¿½t even well done and gave me the wrong drink. Their service is just TERRIBLE! </t>
  </si>
  <si>
    <t>● drink: negative
● hamburger: negative
● food: negative</t>
  </si>
  <si>
    <t>McDonald's is always a place I can "refuel ";  it's fast, clean and friendly employees.   I can  always good food.</t>
  </si>
  <si>
    <t>● food: positive
● employees: positive</t>
  </si>
  <si>
    <t>One of the best McDonald's in the West Side Uptown, they're actually fast, food is always well coked and good care of customers and this one has a customized dispenser!</t>
  </si>
  <si>
    <t>I don't think I will be going to the 1st Ave and 14th street location any time soon.  Too many people just sitting around occupying space without ordering and I saw individuals walk in and  walk up to the sofa machine with their own cup and serve themselves soda and walk out. One guy came in with a bag from KFC containing 2 buckets and 4 boxes with a cup and take soda from the machine and walk out.  Crazy</t>
  </si>
  <si>
    <t>● soda: neutral
● cup: neutral
● buckets: neutral</t>
  </si>
  <si>
    <t>I waited 12 minutes for a cappuccino, I asked them about it and they forgot my cup on another counter. The coffee was cold and took way too long, but I didn't get any compensation for it. The kiosks where all busy for several minutes. Not recommended if you're in a hurry.</t>
  </si>
  <si>
    <t>● coffee: negative
● cup: neutral
● cappuccino: negative</t>
  </si>
  <si>
    <t>McDonald's offers fast service for consistent quality food on the cheap. Bonus freebies if you use the app, regularly updated.</t>
  </si>
  <si>
    <t>● app: positive
● food: positive
● service: positive</t>
  </si>
  <si>
    <t>Place is always steady but they get orders out and have good customer service skills</t>
  </si>
  <si>
    <t>● customer service: positive
● orders: positive</t>
  </si>
  <si>
    <t>Very good service. Open late.</t>
  </si>
  <si>
    <t>Staff is always friendly and the bathrooms are always clean. As far as a McDonalds this should be the gold standard.</t>
  </si>
  <si>
    <t>● bathrooms: positive
● staff: positive
● mcdonalds: positive</t>
  </si>
  <si>
    <t>Good parking lot but seems like they are short with staff as it's dirty inside with garbage container fully loaded</t>
  </si>
  <si>
    <t>● garbage container: negative
● staff: negative
● parking: positive</t>
  </si>
  <si>
    <t>Keiosk ordering for fast food is horrible, removes the people element of jobs. Service was very slow with this system, and I will not be a part of this again. It sucks</t>
  </si>
  <si>
    <t>● system: negative
● service: negative</t>
  </si>
  <si>
    <t>Just like everywhere else, but in the USA with a very different audience. curious</t>
  </si>
  <si>
    <t>● audience: positive</t>
  </si>
  <si>
    <t>Placed our order through the drive thru.  Instead of getting a quarter pounder with my number 2 meal.  I received 2 plain mcgriddlesï¿½ï¿½ï¿½ï¿½ï¿½ï¿½ï¿½ï¿½ï¿½ï¿½ï¿½ï¿½ï¿½ï¿½ï¿½ï¿½ï¿½ï¿½ï¿½ï¿½ï¿½ï¿½ï¿½ï¿½ï¿½ï¿½ï¿½ï¿½ï¿½ï¿½ï¿½ï¿½ï¿½ï¿½ï¿½ï¿½ We get home and order isn't right.  Tried to call and was unable to get through.  Not willing to go back out in the rain.  This has happened 2 other times at this</t>
  </si>
  <si>
    <t>● bread: positive
● meal: neutral
● quarter pounder: negative</t>
  </si>
  <si>
    <t>Great location but don't expect a friendly customer service</t>
  </si>
  <si>
    <t>● customer service: negative
● location: positive</t>
  </si>
  <si>
    <t>Always good and this location is open for drive through 24/7. We ordered a 2 cheese burger meal and a fish sand meal. It was very good.</t>
  </si>
  <si>
    <t>● fish sand meal: positive
● 2 burger meal: positive</t>
  </si>
  <si>
    <t>This particular McDonald's had a hobo chilling in there. He asked for a sandwich and I got him a sausage McMuffin. Then this punk decides that's not enough and steals my buddy's order. How messed up is that? Like I get you're hungry, but so was my friend.</t>
  </si>
  <si>
    <t>● sausage mcmuffin: negative
● sandwich: neutral</t>
  </si>
  <si>
    <t>The attention is excellent! wifi etc. Like in your country! Economic!</t>
  </si>
  <si>
    <t>● attention: positive
● wifi: positive</t>
  </si>
  <si>
    <t>service was okay during drive thru. GET OFF THE PHONE AND PAY ATTENTION WHEN YOUR IN DRIVE THRU. DONT GOT TIME, FOR YOU TO REALIZE THE CAR INFORNT OF YOU IS GONE. I Do not like their drive thru parking either. They should've moved it somewhere else. I went during lunch and they parked every single car and then had only one employee walking out the food. Hmm bad system.</t>
  </si>
  <si>
    <t>● food: neutral
● employee: negative
● lunch: neutral</t>
  </si>
  <si>
    <t>You get what you pay for when going to any Mcdonald. This is a busy location 9 times out of 10 there is lines and being a 24hr location they're ice cream machine seems to always be out of order hahah go figure... I feel as if the food has become extremely salty at all McDonald's locations over the years not very good. Found myself not finishing the food I had ordered And still hungry. Go some where better.. If youve read this far, you deserve it.</t>
  </si>
  <si>
    <t>● food: negative
● cream: negative
● ice: negative
● location: negative</t>
  </si>
  <si>
    <t>The two McFlurrys that my party ordered seemed to not be whipped, which was unfortunate. Otherwise, the food was prepared quickly, even though we went during the lunch rush. Parking nearby could be full during lunch.</t>
  </si>
  <si>
    <t>● lunch rush: negative
● food: positive</t>
  </si>
  <si>
    <t>VERY, VERY Friendly and helpful people. Almost treat ya like family when you walk in. I stop there frequently ï¿½ï¿½ï¿</t>
  </si>
  <si>
    <t>They're all the same.</t>
  </si>
  <si>
    <t>Tipical</t>
  </si>
  <si>
    <t>● tip: neutral</t>
  </si>
  <si>
    <t>Descent</t>
  </si>
  <si>
    <t>● descent: positive</t>
  </si>
  <si>
    <t>They messed on my husbands meal and the cook is missing around laughing about messing up the order. They joking about spitting in peopleï¿½ï¿½ï¿½</t>
  </si>
  <si>
    <t>● cook: negative
● meal: negative</t>
  </si>
  <si>
    <t>It is McDonald's. You know what to expect. This particular one, however, often has "machines down" or being "cleaned". Can't get a latte, can't get a milkshake, etc. Kind of ridiculous.</t>
  </si>
  <si>
    <t>● machines: negative
● mcdonald: positive</t>
  </si>
  <si>
    <t>I have been to many McDonald's locations and I have to say this was the worst Big Mac and Filet sandwich I have ever had. I was highly disappointed!!!</t>
  </si>
  <si>
    <t>● mac: negative
● mcdonald: negative
● filet sandwich: negative</t>
  </si>
  <si>
    <t>Pretty good space employees are nice and courteous. Bathrooms are quite clean and all in all, this place is seated/ built well. Chairs are nice and comfortable. Overall, I recommend this place to others</t>
  </si>
  <si>
    <t>● employees: positive
● built: positive</t>
  </si>
  <si>
    <t>Always entertaining people watching, sometimes not always clean.. mostly quick service</t>
  </si>
  <si>
    <t>Super the new system of ordering and paying yourself and being taken to the table just by the number
The waiter is super attentive and you can ask them for the sauces you want</t>
  </si>
  <si>
    <t>● waiter: positive
● sauces: positive</t>
  </si>
  <si>
    <t>This place is the absolute pits. I have never experienced such poor management. The space can not hold the patrons. We were definitely at capacity and then some. Theyï¿½ï¿½ï¿½ï¿½ï¿½ï¿½ï¿½ï¿½ï¿½ï¿½ï¿½ï¿½ï¿½ï¿½ï¿½ï¿½ï¿½ï¿½ï¿½ï¿½ï¿½ï¿½ï¿½ï¿½ï¿½ï¿½ï¿½re three floors and yet my dad and autistic daughter had to eat in the corner like slaves. You see my daughter is very routine so she is use to getting her happy meal and then sitting down to eat. At this location no one is</t>
  </si>
  <si>
    <t>● patrons: negative
● space: negative
● management: negative</t>
  </si>
  <si>
    <t>Loud and crowded.  Table was uneven and whobbley.  Horrible place for a date weekend evening.  Server kept coming and asking if we were ready to order every couple minutes.  Felt rushed.</t>
  </si>
  <si>
    <t>● place: negative
● table: negative
● loud: negative</t>
  </si>
  <si>
    <t>I give 2 stars out of five because the ice cream machine wasn't broken twice out of the last five times I came to get ice cream.</t>
  </si>
  <si>
    <t>● ice cream: negative
● ice cream machine: negative</t>
  </si>
  <si>
    <t>Consistently bad as we
Have become conditioned to expect and except.</t>
  </si>
  <si>
    <t>● consistently: negative</t>
  </si>
  <si>
    <t>Great! I'm counting calories  and the calorie content of various foods is clearly posted on the menu board. Very convenient.</t>
  </si>
  <si>
    <t>● menu board: positive
● foods: positive
● calori: positive</t>
  </si>
  <si>
    <t>Very good and efficient. The problem is that the third floor is always close at the hours of 7 pm till all night. And it's difficult to find a seat. I don't understand why you would build a McDonald's with a floor that you hardly used. Plus some of the security are rude to the costumers other then that service is very good</t>
  </si>
  <si>
    <t>● security: negative
● seat: negative</t>
  </si>
  <si>
    <t>You order, you get what you expect most the time, it's McDonald's ehhh.</t>
  </si>
  <si>
    <t>Showed up went inside was waiting for friend to get off phone with his father in hospital to see what he wanted to eat. Security decides I'm just a nuisance. Time taken to occur 4 minutes 35 seconds</t>
  </si>
  <si>
    <t>● security: negative</t>
  </si>
  <si>
    <t>Clean and fast. Crowded and no real place to sit down at. Very rushed feeling there.</t>
  </si>
  <si>
    <t>● place: negative
● clean: positive</t>
  </si>
  <si>
    <t>I love the breakfast menu most. Coffee is good &amp; now cheaper than 711.</t>
  </si>
  <si>
    <t>● coffee: positive
● breakfast menu: positive</t>
  </si>
  <si>
    <t>A racist appalling and unacceptable behavior by the security and employees occurred today at this McDonalds. My friend suffered a racist attack by some other white customer who asked the security to have them take my friend who is Hispanic out of the restaurant simply because of the white customers request. This is shocking and disturbing behavior and needs to be remedied and addressed immediately. This restaurant will suffer lawsuits very soon.</t>
  </si>
  <si>
    <t>● security: neutral</t>
  </si>
  <si>
    <t>The place was dirty, the staff was not overly friendly, and quite a few of McDonald's standard products were not available.</t>
  </si>
  <si>
    <t>● mcdonald: negative
● staff: negative
● place: negative</t>
  </si>
  <si>
    <t>Tiny place, nowhere to get straws, napkins etc</t>
  </si>
  <si>
    <t>● napkin: negative
● place: negative
● straws: negative</t>
  </si>
  <si>
    <t>A little slow taking the order but the kid enjoyed the center pieces and decorations</t>
  </si>
  <si>
    <t>● decorations: positive
● center pieces: positive</t>
  </si>
  <si>
    <t>Very good system to order without having to queue! Once you understand how the app works it's great for those with language difficulties! You have the option to make the hamburger to your liking! I hope I apply it soon in Argentina!</t>
  </si>
  <si>
    <t>● hamburger: positive
● app: positive</t>
  </si>
  <si>
    <t>The system of screens to order without having to speak to an employee is incredible because you save the long lines that are made and it comes in the language you want, (although it is only paid by card), everything is very cheap and clean, but they let you enter many homeless people who are a bit rude and occupy all the seats and sometimes you cannot sit down to eat because there is no place.</t>
  </si>
  <si>
    <t>● seats: negative
● screens: negative</t>
  </si>
  <si>
    <t>My wife and I wanted some soda at nearly midnight. McDonald's was open, the soda was cheap, and the person (who had maybe a Thai accent) was nice despite the lateness of the hour.</t>
  </si>
  <si>
    <t>● mcdonald: positive
● soda: neutral</t>
  </si>
  <si>
    <t>The workers are nasty and rude. The McDonald's on 28st and 6 ave is way better</t>
  </si>
  <si>
    <t>● mcdonald: negative
● workers: negative</t>
  </si>
  <si>
    <t>The only thin I can say is they need to stay up to date with the Happy Meal toys they Advertise. My kid comes in super excited to see the stand box with the Advertised toys to somet8being told the doth Have those at this time</t>
  </si>
  <si>
    <t>● stand: positive
● happy: positive</t>
  </si>
  <si>
    <t>Option for a quick snack for those who don't miss the opportunity to breathe the air of Times Square at dawn. This branch is just a few minutes' walk away.</t>
  </si>
  <si>
    <t>● times: neutral</t>
  </si>
  <si>
    <t>Hot and tasty. McChicken and small fries, $3.04. Did the job for a snack.</t>
  </si>
  <si>
    <t>● snack: neutral
● fries: positive</t>
  </si>
  <si>
    <t>Awful place, ordered and ate my chicken tenders, fries and drink. Threw away the waste and sat back down to make a phone call. McDonald's "security" kicked me out. Said I couldn't stay more than 30 min. I was there 25 minutes and there was 5 other people in the restaurant. Horrible.</t>
  </si>
  <si>
    <t>Good but credit card machines broken, lack of ketchup or napkins in my to go bag and lack of seating.   Coffee was NOT hot or made by more order specs.  15/hr.....they should step up they're game.</t>
  </si>
  <si>
    <t>● coffee: negative
● seating: negative
● card: neutral
● credit: neutral
● napkins: negative
● ketchup: negative</t>
  </si>
  <si>
    <t>I realized that I'm being a bit negative dealing all this low rates... anyway I've almost got 500 points</t>
  </si>
  <si>
    <t>● rates: negative</t>
  </si>
  <si>
    <t>Customer service was pretty good, fast professional &amp; efficient!! As for the breakfast order I made.. it left MUCH to be desired. It was a value meal with bagel, egg, cheese, coffee &amp; hash brown. The bagel with egg would've been fine alone.. What ruined it for me was the 2 layers on the sandwich of what was supposed to be the  "cheese".. it was vile!! The "cheese" tasted like Cheez Wiz which I TOTALLY despise. To salvage as much of the sandwich as I could.. I scraped off the "cheese".</t>
  </si>
  <si>
    <t>● sandwich: negative
● hash brown: negative
● coffee: positive
● cheese: negative
● egg: positive
● meal: positive
● breakfast order: negative
● bagel: positive</t>
  </si>
  <si>
    <t>Say what you want about McDonald's, but this location has it figured out! I really hate that I forgot to take pictures for you guys, but go here! They have order kiosks and you can have your food brought to you by one of the staff.
Something that doesn't happen often with McDonald's, but this location really was clean. There was a modern aesthetic to it, along with the pastries (never seen at anothr McDonald's).
The food did take a while but considering the wait volume (-20/30) people, I can understand.
Overall, this is a great place for cheap food to go and to stay. If you're not specific about the way you like your food, order at the kiosk (get a table marker) and go on upstairs and find yourself a table.</t>
  </si>
  <si>
    <t>● wait volume: negative
● staff: positive
● food: neutral
● location: positive
● kiosks: neutral</t>
  </si>
  <si>
    <t>My entire order was wrong and it took forever for them to fill the order in the first place. But I complained and the owner gave me a lot of coupons.</t>
  </si>
  <si>
    <t>Clean place, and not too crowded. Their personal is friendly.</t>
  </si>
  <si>
    <t>NEVER GO HERE - HORRIBLE SERVICE. They're always rude!!! Either they're RACIST or just plain rude. I asked for a paper bag 3 times and the two Spanish ladies ignored me despite making eye contact. The one at the pick up counter gave a little nod then walked away even though the paper bags were right next to her!! Then I went to the cashier and she just gave me a blank look and motioned to the pick-up counter without saying a word. Then I told the girl yet again, that I need a paper bag please and she just gave me a dumbfounded look with a twang of annoyance and walked away and then fave out more orders. They were just so rude and every other time I've been there! They were all Spanish and maybe don't like Asians but they're horrible people and I never want to go to this location ever again!!!</t>
  </si>
  <si>
    <t>● asian: negative</t>
  </si>
  <si>
    <t>Horrible rude staff. One girl in particular. Honestly don't know how she is there.food was fine, plenty of seating, clean but would never go here again. Definitely would not recommend because of her attitude.</t>
  </si>
  <si>
    <t>● seating: positive
● food: positive</t>
  </si>
  <si>
    <t>Yumm</t>
  </si>
  <si>
    <t>● yu: positive</t>
  </si>
  <si>
    <t>Very busy location. Doing thier best to serve a crowd. Food was good. Seating was full.</t>
  </si>
  <si>
    <t>● seating: positive
● food: positive
● serve: positive
● location: negative</t>
  </si>
  <si>
    <t>Only two stars because their food sucks, no matter which location you go to. I was just trying to save some money and after six years of prison food I can eat just about anything.</t>
  </si>
  <si>
    <t>● prison food: positive</t>
  </si>
  <si>
    <t>Unlike the methdonalds a block away on 8th ave &amp; 36th, this is the poshdonalds.  When you order, you get a little plastic table stand with a number.  There is a velvet rope to get upstairs to the seating area (ok, maybe not velvet) that the man standing there pulls back for you when he sees you're holding a table stand.</t>
  </si>
  <si>
    <t>● seating area: neutral
● table stand: negative
● meth: neutral</t>
  </si>
  <si>
    <t>Im lactose intolerant and  i asked for 2 sausage burritos with no cheese and they gave me one without cheese and other one with cheese. This is no fun.</t>
  </si>
  <si>
    <t>● cheese: neutral
● sausage burritos cheese: negative</t>
  </si>
  <si>
    <t>Very nice place but homeless people outside. And takes long to get your order. All I got was two Sundays.</t>
  </si>
  <si>
    <t>Worst customer service !! Cashiers were  so rude. Altercation broke out and cops had to get involved. Supposed supervisor was at scene but was unable to help situation. Whenever visiting nyc. NEVER VISIT THIS MCDS !!!!</t>
  </si>
  <si>
    <t>● supervisor: negative
● alter: negative</t>
  </si>
  <si>
    <t>I don't eat McDonald's but my grandson liked this place especially the upstairs dining area. I was a little disappointed with the wait time but most of the employees were kind.</t>
  </si>
  <si>
    <t>● wait time: negative
● upstairs dining area: positive
● mcdonald: neutral</t>
  </si>
  <si>
    <t>They were out of chicken nuggets, there was no ice in the soda machine, and there was a bean in our big mac... Does McDonald's even have anyrbing with beans in it?ï¿½ï¿½ï¿½ï¿½ï¿½ï¿½ï¿½ï¿½</t>
  </si>
  <si>
    <t>● mcdonald: negative
● ice: negative
● chicken nuggets: neutral</t>
  </si>
  <si>
    <t>Clean and brightly lit. Multiple levels of seating, but was quite crowded. . Order fulfillment was super fast thanks to the app.</t>
  </si>
  <si>
    <t>● app: positive
● seating: neutral</t>
  </si>
  <si>
    <t>Ok for fast food.  Parking lot and drive thru traffic makes the lot dangerous. Poorly designed. Usually always crowded.  The worst is when they ask you to pull up to #2 window to wait for your food and then they serve 5 cars behind you while you sit there and wait.</t>
  </si>
  <si>
    <t>● serve: negative
● food: neutral
● parking: negative</t>
  </si>
  <si>
    <t>Tell me how I end up with a double cheese burger, whose patties, resemble a sloppy joe? My hamburger looked like they cleaned up the grill of all the pieces and threw them on a bun. But I got it quickly and my coke and fries were good so I gave them 2 stars.</t>
  </si>
  <si>
    <t>● fries: positive
● coke: positive
● grill: negative
● hamburger: negative</t>
  </si>
  <si>
    <t>This is a mediocre McDonaldï¿½ï¿½ï¿½ï¿½ï¿½ï¿½ï¿½ï¿½ï¿½ï¿½ï¿½ï¿½ï¿½ï¿½ï¿½ï¿½ï¿½ï¿½ï¿½ï¿½ï¿½ï¿½ï¿½ï¿½ï¿½ï¿½ï¿½s. The line is always stopped, and they have gotten my order wrong more than once. If it wasnï¿½ï¿½ï¿½ï¿½ï¿½ï¿½ï¿½ï¿½ï¿½ï¿½ï¿½ï¿½ï¿½ï¿½ï¿½ï¿½ï¿½ï</t>
  </si>
  <si>
    <t>● mcdonalds: neutral</t>
  </si>
  <si>
    <t>this place has the best shamrock shakes if you go during March the shamrock shakes are amazing it's really affordable just kidding that's why it's actually pretty expensive cause it's so good but you won't regret purchasing a shamrock shake</t>
  </si>
  <si>
    <t>● shamrock shake: positive
● shamrock shakes: positive</t>
  </si>
  <si>
    <t>I love the dollar menu. Spicy McChickens all the way. I can get 6 of them for the price of one Big Mac. Not that I do that, that's too much. I usually get two and some sauces to add to them. Tastes great and fills me up.</t>
  </si>
  <si>
    <t>● menu: positive
● sauces: positive</t>
  </si>
  <si>
    <t>Restaurant is clean and nice. Staff is friendly. Food is McDonald's food. Good fast food.</t>
  </si>
  <si>
    <t>● mcdonald: positive
● food: positive
● staff: positive</t>
  </si>
  <si>
    <t>I went on last Wednesday and the automatic machines didn't work for ordering inside. The place was full, too tight for people that were there eating. Apart from this good and quick service.</t>
  </si>
  <si>
    <t>● place: negative
● automatic machines: negative</t>
  </si>
  <si>
    <t>Stopped here to get a quick bite, the place looks very dirty. Homeless people in the entrance and inside. The 2nd floor smelled like piss. Just go here if you want to go to the bathroom or are really really hungry!</t>
  </si>
  <si>
    <t>● bathroom: neutral
● place: negative</t>
  </si>
  <si>
    <t>Went there two days in a row. First day tried using the mcdonald's deals. There wasn't a scanner so worker had to type it in. Said that the deal was only for a free small soft drink and not a small orange juice.  It states what's free in the app. Went back today and used a kiosk. Scanner deal from my phone and the thing froze. This place seems not to except deals at all shame.</t>
  </si>
  <si>
    <t>● app: neutral
● scanner: negative</t>
  </si>
  <si>
    <t>This location is always very busy. They are Fairly quick at serving people, but the lines are very long especially in the drive through. Staff never seems very friendly, maybe bc they see so many ppl?</t>
  </si>
  <si>
    <t>● staff: negative
● lines: negative
● serving: negative
● location: negative</t>
  </si>
  <si>
    <t>Got order correct. Its a good day.</t>
  </si>
  <si>
    <t>Terrible customer service, insane wait times, parking lot is way too cramped for how many people come in.  Drive thru almost always has you park around the corner and wait more.</t>
  </si>
  <si>
    <t>● parking lot: negative</t>
  </si>
  <si>
    <t>First floor appear very small but it has a lot of seatings on the upper floor. Looks like it has 3 floors. The place is clean and quick with order several self order booths.</t>
  </si>
  <si>
    <t>● booths: positive
● order: positive
● place: positive
● seats: negative</t>
  </si>
  <si>
    <t>Eh it's McDonald's, fries are good, sodas are priced right and the new double cheese burger is actially pretty good - for McDonald's.</t>
  </si>
  <si>
    <t>● burger: positive
● double cheese: positive
● priced: positive
● fries: positive
● sodas: positive</t>
  </si>
  <si>
    <t>(UPDATE)
I did my complaint thought mc Donald's website and they call me. I have my food back and a letter with apologies with a meal card....MC Donalds costumer service surprise me! Thank you for answering... That's the way... ordered Two Sausage MC Muffins and one small coffee...after almost 10 min I had to fly out the local because I was missing my 1.17am train (next is 3.30) After I told the cashier my situation I requested refund but she needed authorisation from some one who was cooking on the top floor! Mama Mia! I left running with my ticket with no food or coffee. How I get my order now...Because I payed for it!</t>
  </si>
  <si>
    <t>● food: neutral
● coffee: neutral
● sausage muffins: neutral
● cashier: neutral</t>
  </si>
  <si>
    <t>Service is fast and the always correct. Not much more you can ask for from a McDonald's</t>
  </si>
  <si>
    <t>The best thing about this visit was there were napkins and water....so I could wipe down a table before eating. It wasnï¿½ï¿½ï¿½ï¿½ï¿½ï¿½ï¿½ï¿½ï¿½ï¿½ï¿½ï¿½ï¿½ï¿½ï¿½ï¿½ï¿½ï¿½ï¿½ï¿½ï¿½ï¿½ï¿½ï¿½ï¿½ï¿½ï¿½t that busy and the food took a while to get, order was wrong and the staff had an I donï¿</t>
  </si>
  <si>
    <t>● order: negative
● food: negative
● table: neutral
● water: positive
● napkins: positive</t>
  </si>
  <si>
    <t>Shamrock shakes are the best! Why can't they serve them all year?! The vanilla soft serve cones are great too, and a really good price. The yummiest thing is to dip your French fries in your shake. I've been coming to McDonalds since I was a kid, and it's still as good... and I'm still as excited to go there as always. Thank you for staying the same.</t>
  </si>
  <si>
    <t>● french fries: neutral</t>
  </si>
  <si>
    <t>Always have had a positive experience.  Arthur who took my order was beyond professional and friendly and made my last visit exceptional!  I will be back!</t>
  </si>
  <si>
    <t>● arthur: positive</t>
  </si>
  <si>
    <t>It had good service and multiple floors so there wasn't much crowding.</t>
  </si>
  <si>
    <t>● floors: positive
● service: positive</t>
  </si>
  <si>
    <t>Great convenient location when on the go!</t>
  </si>
  <si>
    <t>Friendly service and clean restrooms.</t>
  </si>
  <si>
    <t>● service: positive
● restrooms: positive</t>
  </si>
  <si>
    <t>Love the new touch screen menus. Staff was friendly and efficient. Tables were so-so clean (had to wipe up my own).</t>
  </si>
  <si>
    <t>● tables: positive
● staff: positive
● touch screen menus: positive</t>
  </si>
  <si>
    <t>Excellent burger place!!! They offer you very good service and are very friendly and offer you all the help they can. And the place is nice and very clean!!!</t>
  </si>
  <si>
    <t>Small place but with fast service in the center of Manhatan.</t>
  </si>
  <si>
    <t>● service: positive
● place: negative</t>
  </si>
  <si>
    <t>Not the best neighborhood. Has a security guard inside. Service and food are always good.</t>
  </si>
  <si>
    <t>● food: positive
● service: positive
● security guard: negative
● neighborhood: negative</t>
  </si>
  <si>
    <t>As far as McD's go... This one is good... Usually get quick service... Cleanliness is good...</t>
  </si>
  <si>
    <t>● service: positive
● cleanliness: positive</t>
  </si>
  <si>
    <t>A lot of people! Correct service. Bathrooms with very long lines</t>
  </si>
  <si>
    <t>● lines: positive
● bathrooms: positive
● service: positive</t>
  </si>
  <si>
    <t>Shity customer service, incompetent cashier took over 15 mins to place a single man's dinner order (it was only a big Mac, fries and a drink).  Parking lot was full (extremely small for the volume of customers). Drive thru line was super long and extremely slow.  After I finally got to the window after I paid I had to wait there for 10mins just to be told to pull around and park.  Had to wait another 15-20mins to get my order.</t>
  </si>
  <si>
    <t>● thru line: negative
● drive: negative
● parking lot: negative
● dinner order: neutral</t>
  </si>
  <si>
    <t>I arrive around 7am the place is packed with drug addicts.  However the service and food has been good and the older lady keeps the women's bathroom very clean.</t>
  </si>
  <si>
    <t>We enjoyed the food. But not the service, only for the fact we waiting over 20min and this was 8:30pm. My grandson was waiting on his aunt so she can walk with him and his mom &amp;dad for there night walk. He has preschool in the morning.  And he has to be asleep by 9 and in bed by 8:30. So as for this gramas point of view. An apologiey for the wait or here's a free of anything would have been taken in to consideration would have been excepted.  But no nothing from any employee just didn't make me feel McDonald's employee's did there job.</t>
  </si>
  <si>
    <t>● service: neutral
● food: positive</t>
  </si>
  <si>
    <t>It's a hit or miss with McDonald's location. At times you can recieved a good customer service and wait a long while to get your food. When you finally get your food from waiting so long (this is when it's not busy), the food is not assembled properly or it's over cooked almost border line burnt. If you wanted coffee from this location, major of the staff cant make good coffee. I often look for a particular employee that makes it the best. On the other hand, this location is one of the most cleanest locations I've ever been in. Management does a good job making sure everything is clean and ready for business. Every time I come in their always cleaning the deep fryer, counters, refilling the machines and all, despite all the college kids and tourists wreaking the joint. They do pick up the place in high traffic and complete orders in a timely manner with sacrifice to customer experience. I would love to see more pride in the making of the order look close to the photo and consistency with delivering good customer service.</t>
  </si>
  <si>
    <t>● food: negative
● service: positive
● customer: positive</t>
  </si>
  <si>
    <t>They are so friendly here and my orders are always right!</t>
  </si>
  <si>
    <t>● orders: positive</t>
  </si>
  <si>
    <t>It's better than most McDonald's I've been to. Quick service and the food is well prepared. Can't really ask for more.</t>
  </si>
  <si>
    <t>Smallish restaurant. Fast service. Have kiosks. No play area. Outdoor seating available.</t>
  </si>
  <si>
    <t>● outdoor seating: negative
● play area: negative
● service: positive
● kiosks: positive</t>
  </si>
  <si>
    <t>Very hard working people with absolute patience and service and good products.</t>
  </si>
  <si>
    <t>Very slow drive thru.  Person at window where you pay was very nice however, the lady at 2nd window didn't even smile.</t>
  </si>
  <si>
    <t>● lady: negative
● drive: negative</t>
  </si>
  <si>
    <t>I've only been here late nights so far but service has always been prompt. The workers are great and work efficiently despite all the people that come here.</t>
  </si>
  <si>
    <t>● workers: positive
● service: positive</t>
  </si>
  <si>
    <t>Decent enough McD. Service fast, fries hot and fresh, no trouble finding a table.</t>
  </si>
  <si>
    <t>● table: negative
● fries: positive
● service: positive</t>
  </si>
  <si>
    <t>Everytime even just for 1 item you will spend 10 min in drive thru and still wait another 10 just for your damn order</t>
  </si>
  <si>
    <t>Quick service. No mistakes on my order.</t>
  </si>
  <si>
    <t>Terrible service, starred at the cashier for 5 min with no response. Decided to just go to whataburger next door</t>
  </si>
  <si>
    <t>Standard food and service. It was quick and efficient. The outside parking lot and drive-thru area was dirty and grungy.</t>
  </si>
  <si>
    <t>● thru area: negative
● drive: positive
● parking lot: negative
● service: positive
● food: positive</t>
  </si>
  <si>
    <t>Good and fast service</t>
  </si>
  <si>
    <t>Fresh and clean. Fast service.</t>
  </si>
  <si>
    <t>The service wasn't the best. Messed up the order a few times</t>
  </si>
  <si>
    <t>Slow service.   Barely warm food.  Lobby dirty.  Order kiosks to replace human jobs.</t>
  </si>
  <si>
    <t>● service: negative
● foodks: negative</t>
  </si>
  <si>
    <t>The filth of the bathrooms is impressive. It is not possible to think that an internationally renowned chain maintains the bathrooms in that state.</t>
  </si>
  <si>
    <t>The service was terrible. They only focused on food orders and drink orders were left behind the counter, piling up, and untouched.</t>
  </si>
  <si>
    <t>● counter: negative
● drink orders: negative
● food orders: negative
● service: negative</t>
  </si>
  <si>
    <t>Efficient service, but dirty bathroom and noisy clientele. Good point for a break</t>
  </si>
  <si>
    <t>If it the one on 34th St and 8th ave. Very busy but affective service. Fast paced good service.</t>
  </si>
  <si>
    <t>Customer service isn't the best. And don't attempt the 24 hours route. They'll have you waiting, but standing at the window</t>
  </si>
  <si>
    <t>● service: negative
● customer: negative</t>
  </si>
  <si>
    <t>Service is usually quick but you have to deal with the homeless that will bother you outside the doors</t>
  </si>
  <si>
    <t>Not good parking area or access. Very slow service. Very small</t>
  </si>
  <si>
    <t>● service: negative
● access: negative
● parking area: negative</t>
  </si>
  <si>
    <t>Went in around 10pm on a Saturday.  Not too crowded.  Quick service.  The new BBQ tenders are on point!</t>
  </si>
  <si>
    <t>● service: positive
● bbq: positive</t>
  </si>
  <si>
    <t>Very poor service, cashier was treating customers very poorly, was very forgetful and when reminding her she gave attitude, never coming here again</t>
  </si>
  <si>
    <t>● cash: negative
● service: negative</t>
  </si>
  <si>
    <t>Always have to pull around and park during drive thru. Whats the point of drive thru if you have to park?</t>
  </si>
  <si>
    <t>● drive: neutral
● park: neutral</t>
  </si>
  <si>
    <t>Not bad but when you place orders on the web, they never put the kepchut, or ranch or anything like that, the other days they forgot to bring my sodas.</t>
  </si>
  <si>
    <t>● ranch: negative
● orders: negative
● kepchut: negative</t>
  </si>
  <si>
    <t>Fast service and friendly staff</t>
  </si>
  <si>
    <t>Place was not clean..tables or floor</t>
  </si>
  <si>
    <t>● floor: negative
● tables: negative</t>
  </si>
  <si>
    <t>The service is ok and the stuff are trying to keep it moving</t>
  </si>
  <si>
    <t>● service: neutral</t>
  </si>
  <si>
    <t>It's always over crowded but service is fast</t>
  </si>
  <si>
    <t>Nice and clean and you dont wait a long time to get your food and have z credit card session if you don't want to wait on line and more faster as well</t>
  </si>
  <si>
    <t>● wait: positive
● credit: neutral
● food: neutral</t>
  </si>
  <si>
    <t>This restaurant is just near to my hotel Wingate. As usual we had a fish burger here. Service is good. Taste is okie. Mcdonald's fried is the best among fast food restaurant.</t>
  </si>
  <si>
    <t>● service: positive
● fish burger: positive</t>
  </si>
  <si>
    <t>Typical McDonald's. Parking lot and drive thru not well-planned. Good bathrooms...</t>
  </si>
  <si>
    <t>● bathrooms: positive
● mcdonald: negative</t>
  </si>
  <si>
    <t>Bad experience. Manager took a break and the toilett key with him, so, no toilett service for hours.
Jan 24, 2019 6pm</t>
  </si>
  <si>
    <t>● service: negative
● manager: negative
● toilett: negative</t>
  </si>
  <si>
    <t>Nice place to chill out with friends but mostly it's crowded</t>
  </si>
  <si>
    <t>Long wait, employee didn't know what he was doing. Manager seemed associated with employees and with customers.</t>
  </si>
  <si>
    <t>● manager: negative
● wait: negative</t>
  </si>
  <si>
    <t>Bad service.  Took forever to get the food.</t>
  </si>
  <si>
    <t>● food: positive
● service: negative</t>
  </si>
  <si>
    <t>Mane I got lucky today, but my fries were fresh and hot. My quarter pounder was fresh and hot. Bust visit to McDonalds in years.</t>
  </si>
  <si>
    <t>● quarter pounder: positive
● fries: positive</t>
  </si>
  <si>
    <t>Ordered through mobile app. Order was wrong. Went in to get it redone. Eggs dried cand overcooked.  Egg mcmuffin old and bread stale. Smh!!!</t>
  </si>
  <si>
    <t>● bread: negative
● eggs: negative</t>
  </si>
  <si>
    <t>Very crowded location, with a lot of tourist traffic. There's a lot of seating upstairs , and amenities like wireless chargers. But a more expensive location, and way too crowded.</t>
  </si>
  <si>
    <t>● wireless chargers: positive
● amenities: neutral
● seating: negative</t>
  </si>
  <si>
    <t>I will be brief: I have never seen such a McDonald's!! The furniture probably has not changed since the opening of the first institution (1948), apparently the dress code does not apply here. The counters are served by people in civilian clothes, it is not clear who they are. Okay, I ordered food on the spot to eat, he hands me a bag of food...</t>
  </si>
  <si>
    <t>● served: negative
● counters: negative
● mcdonald: neutral</t>
  </si>
  <si>
    <t>Close to work, fast and easy ï¿½ï¿½ï¿</t>
  </si>
  <si>
    <t>● work: positive</t>
  </si>
  <si>
    <t>Obviously food is the same everywhere, however this restaurant has a loitering problem from some of the local homeless. The toilets in this one was also quite dirty.</t>
  </si>
  <si>
    <t>Iced coffee was watered down, &amp; the idiots did not include syrup with my hotcakes!!!?? Not to mention food was cold and rubbery. $15 breakfast from hell</t>
  </si>
  <si>
    <t>● food: negative
● syrup: negative
● coffee: negative
● iced: negative
● hotcakes: negative</t>
  </si>
  <si>
    <t>This place is not what it used to be. You get a number and they call 3 or 4 numbers that came way after you without giving any explanation.!!!</t>
  </si>
  <si>
    <t>!! Fraud location !! !!!Fraud location !!!, the manager told us they have different policy for this location they don't work any more with the corporate , I am really worried about What's This now , they said they only respect the online ordering coupons if ur ordering at drive thru ( in photo ) the manager given us , health department must check this location carefully bcoz something is fishy here .. or Macdonald corporate MUST HAVE A CHECK On them URGENTLY, avoid it</t>
  </si>
  <si>
    <t>● online ordering coupons: negative
● manager: negative</t>
  </si>
  <si>
    <t>Wish all the people that seats there are customers.  It makes it hard to eat in</t>
  </si>
  <si>
    <t>● seats: negative
● people: negative</t>
  </si>
  <si>
    <t>Fast and clean. A bit over priced but I guess its the location</t>
  </si>
  <si>
    <t>● location: positive
● priced: negative</t>
  </si>
  <si>
    <t>Cold fries and bums outside that curse you for not giving money. Seating area very clean and kept.</t>
  </si>
  <si>
    <t>● seating area: positive
● fries: negative</t>
  </si>
  <si>
    <t>Waited in the drive up.10 minutes. Should had the man in front park instead of waiting at yhe window for his stuff.</t>
  </si>
  <si>
    <t>● man: positive</t>
  </si>
  <si>
    <t>I had a drink n cheese burger n the burger n cheese was colder the ketchup.... it's rare to ever get a hot chburger at McDonald's</t>
  </si>
  <si>
    <t>● hot: positive
● burger: neutral
● drink: neutral
● chburger: neutral
● ketchup: neutral</t>
  </si>
  <si>
    <t>Nice location with the usual menu on offer.</t>
  </si>
  <si>
    <t>● menu: positive
● location: positive</t>
  </si>
  <si>
    <t>The cashier doesn't know too much about 'Mobile Order' system causing a lot of time waisted. Everything else is ok. Except that some customers were frustrated about the new self-ordering displays in the store. Apparently not for all.</t>
  </si>
  <si>
    <t>● system: negative
● displays: negative
● cashier: negative</t>
  </si>
  <si>
    <t>Be ready to stand most of the time when you take dine in</t>
  </si>
  <si>
    <t>● stand: positive</t>
  </si>
  <si>
    <t>Do not eat from here...if you do shame on you...but take it home...dont even eat inside this mcdonald
Ive never seen a mcdonald homelesa shelter that's right i said it..how can you eat if there's homeless people camping out upstairs in the dining area like its their home ? And btw it reeks of piss upstairs too...</t>
  </si>
  <si>
    <t>● dining area: neutral</t>
  </si>
  <si>
    <t>Soda was sour like they didnï¿½ï¿½ï¿½ï¿½ï¿½ï¿½ï¿½ï¿½ï¿½ï¿½ï¿½ï¿½ï¿½ï¿½ï¿½ï¿½ï¿½ï¿½ï¿½ï¿½ï¿½ï¿½ï¿½ï¿½ï¿½ï¿½ï¿½t set up the machine right. Somehow the sandwich station mi</t>
  </si>
  <si>
    <t>● sandwich station: negative
● soda: negative</t>
  </si>
  <si>
    <t>Very friendly staff! The cashier right away greeted us and asked what we would like to order. She was also very helpful explain the offers that were available. Service was fast, quick and extremely efficient. Waiting time was less than 5 minutes. Good fast food spot for a quick bite to eat! They also offer order yourself service and of course on the app too! Food was good. The only reason I couldn't give this McDonald's a 5 stars was because many tables and chairs to eat in were a bit dirty. Also, the restrooms were dirty it could have been better other than that #eatoutside and don't forget if you like my review please give it a thumbs up!</t>
  </si>
  <si>
    <t>● chairs: negative
● tables: negative
● mcdonald: negative</t>
  </si>
  <si>
    <t>Bad service. 30 minutes waiting for a coffee.</t>
  </si>
  <si>
    <t>Clean restaurant and fast service. Ok food.</t>
  </si>
  <si>
    <t>Great service, and extremely quickly served.
Very friendly, kind and professional staff.
Will most certainly visit again.
And yes, the food in McDonald's is always satisfying. An American Classic.ï¿½ï¿½ï¿½ï¿½ï¿½ï</t>
  </si>
  <si>
    <t>● staff: positive
● served: positive
● service: positive</t>
  </si>
  <si>
    <t>Bathrooms are dirty and messy front lobby look good tables were wiped down and cleaned good hot piping food</t>
  </si>
  <si>
    <t>● food: positive
● tables: negative
● lobby: negative</t>
  </si>
  <si>
    <t>Fast drive thru service love it</t>
  </si>
  <si>
    <t>Good service and quality but bad food making, the cheese and ingredients fall out the burger a lot of times</t>
  </si>
  <si>
    <t>● burger: negative
● ingredients: negative
● cheese: negative
● food: negative
● quality: positive
● service: positive</t>
  </si>
  <si>
    <t>The service at this location is always fast and easy. Order is always right.</t>
  </si>
  <si>
    <t>Service was fast but the guy at the window (Covered in tattoos) was drinking and sucking on his fingers while handling people's orders. The only reason I grab my order was because someone else prepared it.</t>
  </si>
  <si>
    <t>The workers was fast in serving my order</t>
  </si>
  <si>
    <t>● serving: positive
● workers: positive</t>
  </si>
  <si>
    <t>I couldn't recognize the order, so I waited for 10 minutes and verbally told them, but they finally started making it, but they brought something completely different from the order, so it took even longer. In the meantime, other customers were asking for exchanges if they were different from the order.</t>
  </si>
  <si>
    <t>Worst customer experience Iï¿½ï¿½ï¿½ï¿½ï¿½ï¿½ï¿½ï¿½ï¿½ï¿½ï¿½ï¿½ï¿½ï¿½ï¿½ï¿½ï¿½ï¿½ï¿½ï¿½ï¿½ï¿½ï¿½ï¿½ï¿½ï¿½ï¿½ve ever had. Period.  Night manager read our order back to us extremely quick, thinking she made a mistake I repeated it back to her. She cut me off and told me that I was being rude and to get out of her line and that she wouldnï¿½ï¿½ï¿½ï¿½ï¿½ï¿½ï¿½ï¿½ï¿½ï¿½ï¿½ï¿½ï¿½ï¿½ï¿½ï¿½ï¿½ï¿½ï¿½ï¿½ï¿½ï¿½ï¿½ï¿½ï¿½ï¿½ï¿½t give us our food. She continued to tell us how her night would be better once we left her line and how we had made her night so bad. I told I just wanted to make sure she got the order right.. said she didnï¿½ï¿½ï¿½ï¿½ï¿½ï¿½ï¿½ï¿½ï¿½ï¿½ï¿½ï¿½ï¿½ï¿½ï¿½ï¿½ï¿½ï¿½ï¿½ï¿½ï¿½ï¿½ï¿½ï¿½ï¿½ï¿½ï¿½t care and told me to get out of line. Craziest thing Iï¿½ï¿½ï¿½ï¿½ï¿½ï¿½ï¿½ï¿½ï¿½ï¿½ï¿½ï¿½ï¿½ï¿</t>
  </si>
  <si>
    <t>● night manager: negative</t>
  </si>
  <si>
    <t>I never ever ever complain but I've had enough of this place. Its the nearest McDonald's to my home and I will never come back to this location again. During the day they get my order wrong, during the nighr its even worse i dont even get my order! Its the only McDonald's that has issues all the time. I use my mobile app come in the drive tru its a hit or miss depending who is working some say next window pick up my order and good but then the guy says come inside....i tell him i picked drive thru not inside and he's like i dont do mobile orders. I go inside to the lady i tell her i have a mobile order i give her the number and all she does every single damn time is say wait over there by the other mobile people. 40 minutes later im just so sick and tired of waiting you would think they would ask what is your order or van we help you nope. I ask where is my mobile order i give the number again and they say oh i dont see it. I got so pissed that they wasted my time again that i just left. Other times they get my order and say i didnt pay im like yes i did the app has my card and i pay with the app. 5 minutes later the lady like well i dont see it u have to pay. I take out my wallet and shes like oh sorry i forgot to press pay on the touch w.e they use. Im just so sick and tired of this location. Its the only place that has alway and i mean always gave me problems nearly evertime i come.</t>
  </si>
  <si>
    <t>● mcdonald: negative
● mobile app: neutral</t>
  </si>
  <si>
    <t>The worst service ever!!!! The night managers are horrible. The workers are unenthusiastic  and seems to just be going through the motions they never greet you they seem to follow the mood of the managers</t>
  </si>
  <si>
    <t>● workers: negative
● night managers: negative</t>
  </si>
  <si>
    <t>Is good because it has a play area for the kids. However there are a lot stranger who might approach you to ask for money.</t>
  </si>
  <si>
    <t>● play area: positive</t>
  </si>
  <si>
    <t>It was cool to have a filet-o-fish and a small fry once in a blue moon lol.. Sorry no pictures LoL</t>
  </si>
  <si>
    <t>● fry: positive
● - fish: positive
● o: positive
● filet: positive</t>
  </si>
  <si>
    <t>Very badly there are many homeless people inside you cannot eat in peace because of the bad smell and there are even some asking for money to buy the truth it scared me while I was inside buying because they saw that I took a 20 dollar bill and by force wanted me to give it money to buy and those who ask are not destitute</t>
  </si>
  <si>
    <t>● bill: neutral
● smell: negative</t>
  </si>
  <si>
    <t>P I purchased a two for five fish something was in the fish look like something stringy like plastic I'm not sure what it was I tried to call the restaurant that several times no one never answer and still haven't answered</t>
  </si>
  <si>
    <t>● fish: negative</t>
  </si>
  <si>
    <t>This retailler,slow and mix up orders,no maners from staff,ongoing.</t>
  </si>
  <si>
    <t>● staff: negative
● orders: negative</t>
  </si>
  <si>
    <t>Can I get mayo on that? We can give you mayo packets and you can add it. &lt; McDonald's workers in a nutshell. AND THEY THINK THEY DESERVE $15 AN HOUR!?</t>
  </si>
  <si>
    <t>Could be cleaner and even though we stayed there to eat, food came in a bag.</t>
  </si>
  <si>
    <t>The McDonald's was pretty organised. Better than some others in the US. A lot of room to sit at and clean toilets. The food was okay like you would expect from the McDonald's.</t>
  </si>
  <si>
    <t>● food: positive
● toilets: positive
● mcdonald: positive</t>
  </si>
  <si>
    <t>Ordered mcnuggets with Hot Mustard sauce. Gave me Honey mustard sauce... And they flipping want $15 an hr?!?! Can't even get your order right!!!!</t>
  </si>
  <si>
    <t>● honey sauce: neutral
● hot mustard sauce: neutral</t>
  </si>
  <si>
    <t>The wait time was not good, my fries was warm, and my order was wrong. I didn't feel like waiting another 15 minutes for some hot fries and revised order.</t>
  </si>
  <si>
    <t>● fries: positive
● wait time: negative</t>
  </si>
  <si>
    <t>They're everywhere. Great place to go if you're in a hurry and you don't need any nutrition</t>
  </si>
  <si>
    <t>● nutrition: neutral
● place: positive</t>
  </si>
  <si>
    <t>Everytime i go there i order the same thing and this has been a routine of mines for four years i get two egg and cheese mcgriddle large fries and a large sweet tea and every time they put meat on my mcgriddle when i clearly don't ask for any, other then that they are good and fast</t>
  </si>
  <si>
    <t>● meat: negative
● sweet tea: positive
● fries: positive
● eggs and cheese: positive</t>
  </si>
  <si>
    <t>Staff behind the counter watched a homeless drug addict get right in my face and demand money...and they did absolutely nothing.  The guy even followed me from the waiting line to the condiment area and just kept staring.  9 in the morning during the work week.</t>
  </si>
  <si>
    <t>● waiting line: negative
● condiment area: neutral</t>
  </si>
  <si>
    <t>This mcdonald's is excelent to observe NYC's night people. All kind of things happened in a short lapse after 11PM. Kudos to the security guard, he did a great job, he was full handed though. Advice: avoid eye contact</t>
  </si>
  <si>
    <t>● security guard: positive
● mcdonald: positive</t>
  </si>
  <si>
    <t>Customer service was horrible and the security guy was mean and horrible.  Will not be going back!!!</t>
  </si>
  <si>
    <t>● security guy: negative
● customer service: negative</t>
  </si>
  <si>
    <t>Terrible location. Workers are slow and ghetto. Some donï¿½ï¿½ï¿½ï¿½ï¿½ï¿½ï¿½ï¿½ï¿½ï¿½ï¿½ï¿½ï¿½ï¿½ï¿½ï¿½ï¿½ï¿½ï¿½ï¿½ï¿½ï¿½ï¿½ï¿½ï¿½ï¿½ï¿½t even wear a uniform. Random people come in and out the kitchen area an</t>
  </si>
  <si>
    <t>● kitchen area: negative</t>
  </si>
  <si>
    <t>The worst customer service Iï¿½ï¿½ï¿½ï¿½ï¿½ï¿½ï¿½ï¿½ï¿½ï¿½ï¿½ï¿½ï¿½ï¿½ï¿½ï¿½ï¿½ï¿½ï¿½ï¿½ï¿½ï¿½ï¿½ï¿½ï¿½ï¿½ï¿½ve ever experienced at any McD.  Because I had a small stack of napkins Eduardo t</t>
  </si>
  <si>
    <t>● stack: negative
● customer service: negative
● napkins: neutral</t>
  </si>
  <si>
    <t>Quick accurate drive through. Maybe too quick when not sure what is being ordered. I asked about new $6 deal. She rattled off what comes with deal and placed order and gave total before I could digest what she said.  Slow down!
Fries were perfect. I love the fries!</t>
  </si>
  <si>
    <t>Still the best unhealthy cheapest breakfast in town. The $1 coffee is a steal. And yes, we all deserve a break every once in a while.</t>
  </si>
  <si>
    <t>Cashier was friendly and helpful. The workers moved quickly in serving the guests.  My grilled sandwich was tasty.</t>
  </si>
  <si>
    <t>● workers: positive
● grilled sandwich: positive</t>
  </si>
  <si>
    <t>Microwaved breakfast burritos, steamed and stuck to the wrapper.  Not good.</t>
  </si>
  <si>
    <t>● breakfastitos: positive
● wrapper: neutral</t>
  </si>
  <si>
    <t>So bad they had to re-engineer their quarter pounder! It was great, then they went cheapo, now they added some extra fat to the mix. They take their fortune for granted. It's really sad. Great fries though, if you don't get a bag of soggy burnt tip one inchers! I've learned to distrust the compnay.</t>
  </si>
  <si>
    <t>● tip: negative
● fries: positive
● fat: neutral
● quarter pounder: negative</t>
  </si>
  <si>
    <t>It's a McDonald's it won't change your life, it won't fix your car and it certainly won't give you a steak dinner. But damn if they don't have the best fries in the business.</t>
  </si>
  <si>
    <t>● fries: negative
● steak dinner: neutral</t>
  </si>
  <si>
    <t>I work late nights so I come here after my shift which is well after midnight. Itï¿½ï¿½ï¿½ï¿½ï¿½ï¿½ï¿½ï¿½ï¿½ï¿½ï¿½ï¿½ï¿½ï¿½ï¿½ï¿½ï¿½ï¿½ï¿½ï¿½ï¿½ï¿½ï¿½ï¿½ï¿½ï¿½ï¿½s rare I have a good experience when the overnight staff is running the show. Missing items, the quality of the food is just not good, clearly itï¿½ï¿½ï¿½ï¿½ï¿½ï¿½ï¿½ï¿½ï¿½ï¿½ï¿½ï¿½ï¿½ï¿½ï¿½ï¿½ï¿½ï¿½ï¿½ï¿½ï¿½ï¿½ï¿½ï¿½ï¿½ï¿½ï¿½s been sitting there for a while, and it just seems like they have difficulty getting my order. I get that itï¿½ï¿½ï¿</t>
  </si>
  <si>
    <t>● quality of the food: negative
● overnight staff: positive</t>
  </si>
  <si>
    <t>Convenient. Cheap. But still not a fan</t>
  </si>
  <si>
    <t>● fan: negative</t>
  </si>
  <si>
    <t>Very nice and friendly staff I felt welcome. They are very clean and attentive. They have table service. They have the machines that you can order by yourself. They have soda dispenser so free refills. They have 3 floors. They have bathrooms for men and women. The bathroom was nasty and dirty.</t>
  </si>
  <si>
    <t>● bathroom: negative
● machines: positive
● table service: positive</t>
  </si>
  <si>
    <t>DO YOU GUYS EVEN CHECK YOUR UBER EATS ORDERS??? WATING ON AN ORDER FOR 35 MIN ONLY TO HAVE IT CANCELLED. Order 0de77</t>
  </si>
  <si>
    <t>● uber: negative</t>
  </si>
  <si>
    <t>Ordered a Happy Meal, Large Fries, and Large Coke at the drive thru. Didn't get my receipt or change, large Sprite and no straw.</t>
  </si>
  <si>
    <t>● coke: neutral
● fries: neutral
● meal: positive</t>
  </si>
  <si>
    <t>Only issue is the sweet tea is never sweet or it just tastes like water other than that everything is good</t>
  </si>
  <si>
    <t>● tea: negative</t>
  </si>
  <si>
    <t>Requested freshly brewed coffee. Was told there'd be a small wait &amp; I gladly waited! Only to be served a HOT CUP OF SLUDGEï¿½ï¿½ï¿</t>
  </si>
  <si>
    <t>● cup of sludge: positive
● served: positive
● coffee: positive</t>
  </si>
  <si>
    <t>Nothing out of the ordinary. Typical McDonald's.</t>
  </si>
  <si>
    <t>This place on 8th Ave it is something completely special. A special mess. Always crowded (24/24), orders come slowly but staff is friendly.</t>
  </si>
  <si>
    <t>I go to McDonald's just to use the deals I get in mcd app.
They are awesome
1$ any size coffee
is hard to beat anywhere
That's what this place provides
Simply awesome</t>
  </si>
  <si>
    <t>● app: positive
● mcdonald: positive</t>
  </si>
  <si>
    <t>Horrible experience. They switched ordertakers halfway thru, got order wrong, over charged me, and still havent heard from anyone like i requested.</t>
  </si>
  <si>
    <t>● horrible: negative</t>
  </si>
  <si>
    <t>High volume location and usually good food and lively crowds.  You can enjoy a quick meal and be on your way.</t>
  </si>
  <si>
    <t>● meal: positive
● crowds: positive
● food: positive
● location: positive</t>
  </si>
  <si>
    <t>Dirty on the inside. Tables were filthy. Typical McDonald's with all types of sketchy people roaming it. Dangerous as well due to the drug induced people inside causing  commotion</t>
  </si>
  <si>
    <t>One of the most disgusting places i have ever been too in the world. And i live in NYC!! In the early morning hours the place is full of herion addics doing drugs or just laying on their booths all high. They put my coffee in the microwave when i asked for it to be hot. Meaning it was probably from the night before.   I donot recommend this place unless you are a junkie.</t>
  </si>
  <si>
    <t>● coffee: neutral
● booths: negative
● her: negative</t>
  </si>
  <si>
    <t>The location is very good</t>
  </si>
  <si>
    <t>The restaurant is actually usually very clean and nice. However, I'm giving only 3 stars due to its setup to serve drive thru customers and not walk-in guests equally. While seating is usually available and clean, it is very limited inside (there's also limited seating outdoors).</t>
  </si>
  <si>
    <t>Drive thru service is awesome. I havenï¿½ï¿½ï¿½ï¿½ï¿½ï¿½ï¿½ï¿½ï¿½ï¿½ï¿½ï¿½ï¿½ï¿½ï¿½ï¿½ï¿½ï¿½ï¿½ï¿½ï¿½ï¿½ï¿½ï¿½ï¿½ï¿½ï¿½t pulled my wallet out yet to pay from coming around the corner after ordering and I can see the second window with a worker holding my or</t>
  </si>
  <si>
    <t>● worker: positive
● window: positive</t>
  </si>
  <si>
    <t>Usually good staff. The security guard is a really nice person</t>
  </si>
  <si>
    <t>● security guard: positive
● staff: positive</t>
  </si>
  <si>
    <t>This place was already slow, now the touch screen kiosks make it even worse</t>
  </si>
  <si>
    <t>● touch screen kiosks: negative</t>
  </si>
  <si>
    <t>The staff are a congregate of the uneducated and ignorant, not to mention the array of drug addicts and homeless deviants that gather outside.</t>
  </si>
  <si>
    <t>● drug: negative
● staff: negative</t>
  </si>
  <si>
    <t>Took like forever to get just a large sweet tea. Must have been a slow night.</t>
  </si>
  <si>
    <t>● tea: positive
● sweet: positive</t>
  </si>
  <si>
    <t>We went through the drive-through and ordered 2 bacon-cheese burgers and 2 big Mac's and we asked for them to leave the middle part (the bread in the center). We got the bacon-cheese burgers and they were fine. But the big Mac's not only still had the bread in the center but had another piece of bread on the bottom with mac-sause on them. So instead of 2 pieces of meat and 2 pieces of bread I ended with 2 pieces of meat and 4 pieces of bread. I was not amused when I got home. You can bet that I will NOT EVER stop there again.</t>
  </si>
  <si>
    <t>● meat: negative
● bread: negative
● - cheese: negative
● bacon: negative
● sause: negative
● burgers: neutral</t>
  </si>
  <si>
    <t>Unfriendly Employees including the manager. The food did NOT taste right/ but stale.. A very WEIRD McDonald's..</t>
  </si>
  <si>
    <t>● mcdonald: negative
● food: negative
● manager: negative
● employees: negative</t>
  </si>
  <si>
    <t>No toilet paper in the bathroom and it smelled horrible</t>
  </si>
  <si>
    <t>● toilet paper: negative</t>
  </si>
  <si>
    <t>This week I went twice for coffee I ask for it with cream and sugar and it came to work and the coffee without sugar what a courage</t>
  </si>
  <si>
    <t>● sugar: neutral
● cream: positive
● coffee: neutral</t>
  </si>
  <si>
    <t>It's McDonald's what more can I say. Other than it gets really busy there, though checkout wasn't too long. Lots of shopping nearby.</t>
  </si>
  <si>
    <t>● shopping: positive
● checkout: neutral</t>
  </si>
  <si>
    <t>Sevice was very bad and employees were not in uniforms  no napkins and letting a person dig through the trash  and employees waiting on other employees before customers.</t>
  </si>
  <si>
    <t>● employees: negative
● sevice: negative</t>
  </si>
  <si>
    <t>Love the oatmeal.</t>
  </si>
  <si>
    <t>● oatmeal: positive</t>
  </si>
  <si>
    <t>Nice to eat in a group of hobos...I heard a lot about the way cows are killed for some reason</t>
  </si>
  <si>
    <t>● cows: negative</t>
  </si>
  <si>
    <t>Good place to eat. Very friendly away from tourist lol</t>
  </si>
  <si>
    <t>Sometimes you don't get your order right</t>
  </si>
  <si>
    <t>Slooooooooow. After confirming the order three times they still got it wrong. Also, it's so freaking slow.</t>
  </si>
  <si>
    <t>The place was Filthy and the Seats are All Badly Torn. This McDonald's is a DUMP... FIX IT UP...</t>
  </si>
  <si>
    <t>Dark, dirty. Homeless seating inside the restaurant with a foul smell</t>
  </si>
  <si>
    <t>● seating: negative</t>
  </si>
  <si>
    <t>This McDonald's is hit or miss, after you walk past the homeless and myth heads your food is nasty; bread is old or fries have no salt and not fresh. Outside smells like piss. Pick another McDonald's, caution.</t>
  </si>
  <si>
    <t>● mcdonald: negative
● bread: negative
● food: negative</t>
  </si>
  <si>
    <t>I don't know what you did to your franchise but all I wanted was a cup of coffee and it took me half an hour.might have been better if your manager was there to help people and not on her phone</t>
  </si>
  <si>
    <t>● manager: negative
● cup of coffee: positive</t>
  </si>
  <si>
    <t>Meh! It's McDonald's what can I say you get what you pay for. Don't expect the place to be clean or the employees to be over the moon with courtesy. Like I said you get what you pay for. This is not a bad review it's just a Meh review because it's McDonalds. It's not like you're eating at a five-star Resort and getting a massage afterwards. However if McDonald's does decide one of these days to start serving alcohol I might have to pay it another visit. I don't go to McDonald's often. I only stopped in out of convenience. Like I said this is not a bad review to disrespect McDonald's in any way.</t>
  </si>
  <si>
    <t>● massage: neutral
● employees: positive
● place: negative</t>
  </si>
  <si>
    <t>Filthy environment,  broken booths, and bathroom required a token .  Staff was unable to correctly fill my order for three beverages.  I ordered a coke, a diet coke and an unsweetened ice tea.  It required 2 tries to get the drinks to me.  This experience took at least 15 minutes.</t>
  </si>
  <si>
    <t>● drinks: neutral
● ice tea: positive
● diet coke: neutral
● coke: neutral</t>
  </si>
  <si>
    <t>This McDonald's has probably been remodeled two or three times. The interior is TINY. Like REALLY TINY. If you're here hunting happy meal toys, they charge you $2 for the toy, some places will charge only $1. You can use the McDonald's app here, but beware the tricky mobile app order and pay. Mobile is a pain to use, they're not always able to know where your order is, and it takes way longer to order on your phone or at a kiosk than it does in person. Drive-through doesn't get too bad because there's tons of food options nearby.</t>
  </si>
  <si>
    <t>Not a big deal but the guy at the window on drive through said there were more then 3 NBA sauces in the bag I said ok and went home. Got home and there was nothing in the bag. Just double check everything even of they say it there. Probably wont go back to that location again....</t>
  </si>
  <si>
    <t>● nba sauce: negative</t>
  </si>
  <si>
    <t>Why is it everytime going to a McDonalds  they get ur order wrong?
Not once
But all the Fxxxing time excuse my french
Then on top they dont like u cause u ask for special request
What is the point of wanting something to eat if u cannt have like u want it
I guess we all forgatten who really we are working for
The customer</t>
  </si>
  <si>
    <t>● eat: negative</t>
  </si>
  <si>
    <t>Chicken sandwiches just lazily thrown together.  Looks really sloppy.  Have to take apart and line it all up and spread out the veggies.  Your typical McDonald's.</t>
  </si>
  <si>
    <t>● veggies: negative</t>
  </si>
  <si>
    <t>Very dirty and there is no place to sit..it has the second floor but it is closed</t>
  </si>
  <si>
    <t>● sit: negative</t>
  </si>
  <si>
    <t>Food was a little cool. Big Mac was dry and lacking ..i like my McDonalds fresh and hot !!</t>
  </si>
  <si>
    <t>It's McDonald's. That's it. There's a kiosk in the front, so yeah.</t>
  </si>
  <si>
    <t>● mcdonald: negative
● kiosk: neutral</t>
  </si>
  <si>
    <t>Nice McDonalds but the problem is all the junkies and high school kids be in there fighting and hanging out  I really feel bad for security and the staff</t>
  </si>
  <si>
    <t>● staff: negative
● security: negative
● mcdonald: positive</t>
  </si>
  <si>
    <t>Stopped over for a coffee. The restrooms were locked and when the janitor did open them, she was kind of rude.</t>
  </si>
  <si>
    <t>● coffee: neutral
● janitor: negative
● restrooms: negative</t>
  </si>
  <si>
    <t>Its NY but come on, you can't clean the restroom. Also, getting the key to use it is a hassle.</t>
  </si>
  <si>
    <t>● restroom: negative</t>
  </si>
  <si>
    <t>Friendly employees great location wasn't too far from Megabus pick up.</t>
  </si>
  <si>
    <t>● location: positive
● employees: positive</t>
  </si>
  <si>
    <t>It was a fast stop, we ordered using a touch screen, which was very fast and easy, you can pick from their full menu and change from selection real fast. It was an order for two and we had no issues, you can pay using your credit card without any human interaction. chicken nuggets with a couple frappe's sealed the deal for us.</t>
  </si>
  <si>
    <t>● chicken nuggets: positive
● touch screen: positive</t>
  </si>
  <si>
    <t>Fresh and hot, can't ask for more than that</t>
  </si>
  <si>
    <t>● fresh: positive</t>
  </si>
  <si>
    <t>They said they had two lines to order. After we split into two lines, they only took care of one line. That is so ridiculous.</t>
  </si>
  <si>
    <t>● line: negative
● lines: negative</t>
  </si>
  <si>
    <t>Rude people behind the counter, and literally waited 10 minutes for a large fries and 6 piece nuggets.</t>
  </si>
  <si>
    <t>● fries: positive
● counter: negative
● nuggets: negative</t>
  </si>
  <si>
    <t>They always have my coffee ready when they see me.</t>
  </si>
  <si>
    <t>Great! Fast and friendly people.</t>
  </si>
  <si>
    <t>Female patrons enter this McDonald's at your own risk. There is a female heroin addict hanging in the females bathroom trying to assault and Rob female patrons in the women's bathroom. I advise you to not go to that mcdonalds</t>
  </si>
  <si>
    <t>● mcdonald: negative
● patrons: negative</t>
  </si>
  <si>
    <t>Kia machine you pay for your order and then you wait about 15-20 minutes before the McDonald people give you your order you ordered sits up there and wait until the McDonald staff person give you your food great great modern technology</t>
  </si>
  <si>
    <t>● mcdonald staff person: positive
● mcdonald people: positive</t>
  </si>
  <si>
    <t>I hate the new self ordering touchscreens. It can be hard to order even the simplest items.  Staff seemed preoccupied, did not even get my order correct. I had to ask for my parfait. Sweet tea was empty.</t>
  </si>
  <si>
    <t>● staff: negative
● touchscreens: negative</t>
  </si>
  <si>
    <t>Thanks for the free order of French fries. Remember to get the $1.00 any size of French fries. If you have to wait till they are ready you can ask for a free desert, or. Free drink.ï¿½ï¿½ï¿</t>
  </si>
  <si>
    <t>● drink: positive
● dessert: positive
● french fries: positive</t>
  </si>
  <si>
    <t>Very crowded. There special deals are good.</t>
  </si>
  <si>
    <t>● deals: positive
● crowded: negative</t>
  </si>
  <si>
    <t>This place was really fast for going in later at night. The food was awesome and they got the order correct.</t>
  </si>
  <si>
    <t>● order: positive
● food: positive
● place: positive</t>
  </si>
  <si>
    <t>Cashier was a great help with my McD app.</t>
  </si>
  <si>
    <t>● mcd: positive</t>
  </si>
  <si>
    <t>To McDonald's which has changed drastically for the better. You can have breakfast all day long. Breakfast very large for onky $6 something had scrambked eggs, hash brown sausage patty , biscuit and 3 pancakes. New Quarter Pounder has been made up differently with lettuce and tomato now. Still a great place to go low costs and good quality.</t>
  </si>
  <si>
    <t>● tomato: neutral
● quarter pounder: negative
● breakfast: neutral
● lettuce: neutral</t>
  </si>
  <si>
    <t>Cold burger, without the customize order, served 7 minutes _after_ I've got the melting sundae.
Dirty mess upstairs.</t>
  </si>
  <si>
    <t>● served: negative
● burger: negative
● sundae: negative</t>
  </si>
  <si>
    <t>They had those cool self order things. They weren't super responsive though and it was kind of annoying. Everything else was good, or at least normal for McDonald's.</t>
  </si>
  <si>
    <t>They mess up my coffee order kind of often, which is why I stopped going to Dunkin. But at least at McDonald's they kind of own the mistake and apologize.</t>
  </si>
  <si>
    <t>● coffee order: negative</t>
  </si>
  <si>
    <t>Wonderful experience. Savory breakfast sandwich was exactly what I needed. Orange juice had balanced, sweet-yet-tart flavor. 5 stars.</t>
  </si>
  <si>
    <t>● flavor: positive
● orange juice: positive
● breakfast sandwich: positive</t>
  </si>
  <si>
    <t>2 drive up lanes with really fast service. Easy access to the drive up. Close to the freeway entrance, liquor store and Starbucks. What more do you need??</t>
  </si>
  <si>
    <t>● starbucks: neutral
● liquor: neutral</t>
  </si>
  <si>
    <t>Very clean decent bathroom.   Lots of lost soles during the week hanging out.  But they are kept low and behaved. Bathroom is kept clean and decent and they have a wall of ordering terminals to is. I do suggest using an app and having it ready rather then the touch screen. They have a long delay and it's a bit to order.</t>
  </si>
  <si>
    <t>Crowded dirty not a place that I would recommend</t>
  </si>
  <si>
    <t>This McDonalds is very difficult to have under controll. It is always crowded with tourists. The staff is still calm and friendly. I used Discovery, which they do not accept and the cashier moved to the next machine to deal with the next person while waiting for me. I apprechiate them being focused a lot. Thank you.</t>
  </si>
  <si>
    <t>● staff: positive
● mcdonald: negative</t>
  </si>
  <si>
    <t>It doesn't have toilets!!!</t>
  </si>
  <si>
    <t>Waited literally 10 minutes for a steak egg and cheese bagel. Would of rather went to Wawa and it would of been faster and healthier.</t>
  </si>
  <si>
    <t>● cheese bagel: positive
● steak egg: positive</t>
  </si>
  <si>
    <t>Food was cold and hamburger was not cooked all the way. Ruined my lunch.</t>
  </si>
  <si>
    <t>● lunch: negative
● hamburger: negative
● food: negative</t>
  </si>
  <si>
    <t>Not to sure if my burgers were just removed from the heat chute or what, but my McDouble no pickle tasted like they had pickle and when I took the top off I saw the pickle imprint it makes after you leave it there for a minute and remove them... disappointed ï¿½ï¿½</t>
  </si>
  <si>
    <t>● top: negative
● heat: negative
● pickle: negative
● burgers: negative</t>
  </si>
  <si>
    <t xml:space="preserve">Letï¿½ï¿½ï¿½ï¿½ï¿½ï¿½ï¿½ï¿½ï¿½ï¿½ï¿½ï¿½ï¿½ï¿½ï¿½ï¿½ï¿½ï¿½ï¿½ï¿½ï¿½ï¿½ï¿½ï¿½ï¿½ï¿½ï¿½s just say this place would be a lot better if they had a different crew member. There is a orange red hair lady names Veronica who does the window mostly and she ALWAYS has a attitude. If you donï¿½ï¿½ï¿½ï¿½ï¿½ï¿½ï¿½ï¿½ï¿½ï¿½ï¿½ï¿½ï¿½ï¿½ï¿½ï¿½ï¿½ï¿½ï¿½ï¿½ï¿½ï¿½ï¿½ï¿½ï¿½ï¿½ï¿½t want to work at McDonalds then gone because their are people who take customer service </t>
  </si>
  <si>
    <t>● customer service: positive
● mcdonald: neutral</t>
  </si>
  <si>
    <t>Always busy But it's in good condition</t>
  </si>
  <si>
    <t>● busy: negative</t>
  </si>
  <si>
    <t>They got our order wrong and all of the touch screens were down.</t>
  </si>
  <si>
    <t>● touch screens: negative</t>
  </si>
  <si>
    <t>I like going to McDonald's for their coffee drinks and the dollar drinks. I don't eat there.</t>
  </si>
  <si>
    <t>● dollar drinks: positive
● coffee drinks: positive</t>
  </si>
  <si>
    <t>Food was alright. Wasn't really hot and my husband's bagel was stale. But it was...ok. I guess.
The place was trashed. Not one clean table and garbage everywhere, yet we were the only ones in the place the whole time we ate and very few people were going through drive thru. There were two managers on...no one thought to clean? Can't blame it on being busy...
Cashier was new and a bit rude. We ordered three meals. She rang everything up separate but left off our hash browns. Manager made us pay to get our hash browns. Forget that it was all way more expensive cause of how she rang it up to begin with...then the cashier kept telling the manager in front of us that we never said we wanted meals, even though when I repeatedly told her we wanted meals she kept saying "sure I can make that a meal for you."
Completely unprofessional and we left feeling disgusted by the whole experience.</t>
  </si>
  <si>
    <t>● hash browns: negative
● meals: neutral
● table: negative
● cashier: negative</t>
  </si>
  <si>
    <t>Terrible customer service. Don't plan on a friendly greeting and don't pay with cash, it will take forever to get help at the register.</t>
  </si>
  <si>
    <t>● register: negative
● customer service: negative</t>
  </si>
  <si>
    <t>Nasty. Gnats flying around the trash can. The trash bin was so full people started leaving trash by the drink station. Security talking on the phone. They need to pay attention to the dining area. I was highly dissatisfied</t>
  </si>
  <si>
    <t>● drink station: negative
● trash bin: negative
● trash can: negative</t>
  </si>
  <si>
    <t>The usual steady consistency in their coffee and brew fresh when asked. Its not the best but brew fresh and stronger than DD any day</t>
  </si>
  <si>
    <t>● brew: positive
● coffee: positive</t>
  </si>
  <si>
    <t>I was impressed with the self help menu machines. My order took only one minute.</t>
  </si>
  <si>
    <t>● self menu machines: positive</t>
  </si>
  <si>
    <t>A good McDonald's but seems like there is a lot of drug activity going on around and inside the premises.</t>
  </si>
  <si>
    <t>Quick and fast. They have kiosks thatï¿½ï¿½ï¿½ï¿½ï¿½ï¿½ï¿½ï¿½ï¿½ï¿½ï¿½ï¿½ï¿½ï¿½ï¿½ï¿½ï¿½ï¿½ï¿½ï¿½ï¿½ï¿½ï¿½ï¿½ï¿½ï¿½ï¿½s easy to use and place your order. The place looks m</t>
  </si>
  <si>
    <t>● kiosks: positive</t>
  </si>
  <si>
    <t>It's a McDonald's. Nothing amazing. Wasn't too clean but I gave it 3 stars cuz my vanilla shake was made quickly and tasted better than normal.</t>
  </si>
  <si>
    <t>● vanilla shake: positive
● mcdonald: neutral</t>
  </si>
  <si>
    <t>Very good place. I love it</t>
  </si>
  <si>
    <t>The mc do experience on time square.. nice to try though the place is always crowded and not really clean..</t>
  </si>
  <si>
    <t>The inside says "please dont walk through our drive thru" but the customer base says "I'm going to anyways"</t>
  </si>
  <si>
    <t>● customer base: negative</t>
  </si>
  <si>
    <t>The table wasn't clean and the took a long time to get my order complete and still I have to go and get my food.</t>
  </si>
  <si>
    <t>● food: positive
● table: negative</t>
  </si>
  <si>
    <t>add a maintenance person was very rude to me told me I was in his way and I Curtis Lee moved out of his way on purpose then you got a big guy coming up with no uniform or anything asking me if I got a problem it's not a good place</t>
  </si>
  <si>
    <t>● maintenance person: negative</t>
  </si>
  <si>
    <t>There was a very bad smell in the store fr a homeless guy but it is OK w me... we all have to live w compassion and understanding ...</t>
  </si>
  <si>
    <t>● smell: negative</t>
  </si>
  <si>
    <t>Very helpful, I got a nice vibe from the people that were working tonight. It was the best time waiting for McDonald's, especially their music tunes ï¿½ï¿½ï¿</t>
  </si>
  <si>
    <t>● music: positive
● mcdonald: positive</t>
  </si>
  <si>
    <t>I like the touch screen kiosk. Quick order and they bring you your meal. Clean bathroom as well.</t>
  </si>
  <si>
    <t>● bathroom: positive
● meal: neutral
● touch screen kiosk: positive</t>
  </si>
  <si>
    <t>Horrible service always in the McDonald's on 34th and 8th.</t>
  </si>
  <si>
    <t>Very friendly and professional staff.  Food tastes fresh all the time. i like the fact that they have 2 ordering stations so when its busy you can still get in and out as quickly as possible. every time im in the area i make sure to stop by and get at least a strawberry sundae. the place is worth stopping by to grab a snack/meal.</t>
  </si>
  <si>
    <t>● meal: positive
● snack: positive
● place: positive
● ordering stations: positive</t>
  </si>
  <si>
    <t>Asked me to leave saying my dog was not allowed on their outdoor patio</t>
  </si>
  <si>
    <t>● outdoor patio: negative</t>
  </si>
  <si>
    <t>Alright, I am a little apprehensive in saying this, but lately I have eaten at this McDonald's and one other place near my home and #3 meal I order has been tasting noticeably GOOD! I never say to my kids, "wow you have taste this.. here taste it, c'mon take 1 bite and tell me this is good! With that I would like to get some confirmations from others if food has improves in taste or just me. I see myself with a big belly if food taste and/or quality is on the up tick.</t>
  </si>
  <si>
    <t>● quality: positive
● food: positive</t>
  </si>
  <si>
    <t>Oct 21, 2018 morning.... they completely mixed up the order starting with the coffee. Asked for black coffee, opened the cup, it had milk in it. Ordered bagel bacon and egg and a bacon egg on biscuit both without cheese. Got sausage and egg with cheese on bun. Went back to switch, was assured I got the right order. Came to my table and realized again the order was mixed up. 3 tries to get the order right? Really?</t>
  </si>
  <si>
    <t>● sausage and egg with cheese on bun: negative
● milk: neutral
● black coffee: negative
● coffee: neutral</t>
  </si>
  <si>
    <t>Staff was very courteous about the long wait. Management is responsible for the situation. Shouldn't have to wait 15 minutes for fast food at 8:40 am. Not the first time.</t>
  </si>
  <si>
    <t>● management: neutral
● staff: positive
● fast food: neutral</t>
  </si>
  <si>
    <t>Nothing special compared to the other buildings around the worls whixh dwarf it.</t>
  </si>
  <si>
    <t>● buildings: negative</t>
  </si>
  <si>
    <t>Always consistantly good food at a good price. I like the breakfast choices. The fries are the best of any fast food restaurant period. I've read articles, how they selectively choose and then sign contracts with potato farmers to insure the quality and taste is maintained throught all the locations. I wish they would deep fry the apple pies as they did years ago, they were the best when fried. Good service, always have the food choices in stock. clean seating area, kitchen, and bathrooms Enjoy.</t>
  </si>
  <si>
    <t>● apple pies: negative
● fast food: neutral
● fries: positive
● breakfast choices: positive</t>
  </si>
  <si>
    <t>The attention is the worst. It makes you feel like you were in Manhattan!!</t>
  </si>
  <si>
    <t>● attention: negative</t>
  </si>
  <si>
    <t>Food was very fast, fresh, and hot.  The whole place was packed.  Very clean.  I was impressed.  I ordered and they called my number before I even walked over to get my drink .  I used the bathroom before I left and it was even clean.</t>
  </si>
  <si>
    <t>● bathroom: positive
● drink: neutral</t>
  </si>
  <si>
    <t xml:space="preserve">Ok so I went through the drive through. So as usual I checked to make sure everything was their. The past experience has tough me to do this. Nothing like getting home and surprise something is missing.
To my surprise $2.00 for a salad rotten lettuce and dried out carrots. The salad was dated tomorrow. It should have been thrown out, like I did two days. Had I seen it at the counter. I wouldnï¿½ï¿½ï¿½ï¿½ï¿½ï¿½ï¿½ï¿½ï¿½ï¿½ï¿½ï¿½ï¿½ï¿½ï¿½ï¿½ï¿½ï¿½ï¿½ï¿½ï¿½ï¿½ï¿½ï¿½ï¿½ï¿½ï¿½t have bought it. Must be the tariff has kicked in on potatoes. The were very few fries. About a good size hand full.
What was with the 2 barbecue sauce in the bottom of the bag. These owner operates crying poverty all the way to </t>
  </si>
  <si>
    <t>● carrots: negative
● lettuce: negative</t>
  </si>
  <si>
    <t>Their free WiFi unfortunately does not work properly at this location at this time. That should probably be maintained pretty soon.</t>
  </si>
  <si>
    <t>● wifi: negative</t>
  </si>
  <si>
    <t>Went to use the ladies room. Thank you for your clean restroom.</t>
  </si>
  <si>
    <t>● ladies room: neutral</t>
  </si>
  <si>
    <t>Good luck getting service. I tried to order at the counter instead of the kiosk, and stood there as 3 people directly on the other side of the counter ignored me for ages. I could understand if it was busy, but I was the only person there! I finally gave up and went to Shake Shack.</t>
  </si>
  <si>
    <t>● counter: negative
● kiosk: negative</t>
  </si>
  <si>
    <t>Overpriced and NO REFILL. Avoid this place if possible. ï¿½ï¿½ï¿½ï¿½ï¿½ï¿½ï¿½ï¿½ï¿½ï¿½ï¿½ï¿</t>
  </si>
  <si>
    <t>Terrible employees and shady as hell location. Its like that's homeless deadbeat central over there</t>
  </si>
  <si>
    <t>● location: negative
● employees: negative</t>
  </si>
  <si>
    <t>Because the female security guard that works for you is very very nasty and very unprofessional.  She throws 90% of the people out for no reason.  She has told the workers behind the counter not to take my order and not to serve me. She has not yet been able to give anyone a reason as to why she is putting me out. Majority of the people who come there. She has done the same thing to. She was once the warden at rikers island,  but she was  caught in the big drug ring letting  the other correction officers bring in the  drugs so now she is working  in McDonald's.  She has threatened  me  and has been harnessing myself and at least 50 other people.  I have called the police and  they told me to call McDonald's corporate  number. Something has to be done about her. She has no right treating people like this</t>
  </si>
  <si>
    <t>● warden: negative
● serve: negative
● workers: negative</t>
  </si>
  <si>
    <t>Compared to other Macdonald's locations, this is consistently the best. Polite, fast and overwhelming accurate on the orders. I've been going to this location for a while, never had a bad experience at the drive thru. Great staff!</t>
  </si>
  <si>
    <t>I had not been here in a long time but that night the rest room was the most disgusting thing I ever seen. The food was descent even though I was working my Postmates.</t>
  </si>
  <si>
    <t>● food: positive
● rest room: negative</t>
  </si>
  <si>
    <t>The new layout/technology is a disaster! Rough crowd,  most just hanging around and not eating.  Left with my meal due to the number of times I was solicited for cash and food.  Wouldn't hurry back.</t>
  </si>
  <si>
    <t>● meal: neutral
● technology: negative
● layout: negative</t>
  </si>
  <si>
    <t>Clean, fast service. Did not have a full menu. Strange. Sign saying that paying customers can only stay at their table for 20 minutes. Wonder what they would do if you stayed longer?</t>
  </si>
  <si>
    <t>● table: neutral</t>
  </si>
  <si>
    <t>Fast and clean. What you'd expect from a good McDonald's.</t>
  </si>
  <si>
    <t>Took almost an half hour to get a sausage biscuit. I haven't been to Mc Donald's in years and now I remember why. Thanks for serving a billion crappy meals.</t>
  </si>
  <si>
    <t>● meals: negative
● serving: negative</t>
  </si>
  <si>
    <t>The food sucks. Makes me want to Throw up. What happened to the old McDonald's?</t>
  </si>
  <si>
    <t>● mcdonald: negative
● food: negative</t>
  </si>
  <si>
    <t>Nice place, really liked the self-ordering machine.</t>
  </si>
  <si>
    <t>Was there with my 2 year old(kids meal 4 piece chicken nuggets). I was attempting to use the kiosk when one of the employees a young lady came immediately to assist. She explained the process and took me to a register to check out. Within 4 minutes I had placed my order and had my food. Wonderful service though there were a lot of customers. Wonderful experience.</t>
  </si>
  <si>
    <t>● register: neutral
● employees: positive
● kiosk: neutral</t>
  </si>
  <si>
    <t>Terrible services, long wait times.</t>
  </si>
  <si>
    <t>● services: negative</t>
  </si>
  <si>
    <t>I am a big fan of Mc'Donalds, I have tried it in more than 21 countries so how can I skip when I am in New York, USA.
Same taste different country.</t>
  </si>
  <si>
    <t>Not terribly clean. Stopped in and decided to buy snacks here as we also needed a restroom. Sign was placed on the restroom marking it closed just after we received our order. Coffee drink my husband ordered was certainly not coffee, perhaps a milky product and lots of ice?</t>
  </si>
  <si>
    <t>● ice: positive
● milk product: negative
● coffee: negative
● coffee drink: negative</t>
  </si>
  <si>
    <t>The golden arches they way they should be.  Fast, easily customizable ordering (at kiosk).  Food prepared quickly (and to spec) without issue. Nice indoor space - helpful and friendly staff.  This location sets the bar pretty high.</t>
  </si>
  <si>
    <t>● staff: positive
● indoor space: positive
● food: positive
● ordering: positive</t>
  </si>
  <si>
    <t>If they took the grease off the burger it would be the 1/8pounder, but the grease soften the rock hard bun (must have been left over from 2016) and don't even get me started on the fries. If I wouldn't be arrested for assault I would have thrown it at them. Good thing I had the granddaughter with me</t>
  </si>
  <si>
    <t>● fries: negative
● bun: negative
● burger: negative
● grease: negative</t>
  </si>
  <si>
    <t>The Security gaurd was rude and dismissive and for the second time now the man at the pick up window completley ignored us even though OUR food was ready and gave ( tried to give us the wrong order.)</t>
  </si>
  <si>
    <t>● order: negative
● food: negative
● man: negative</t>
  </si>
  <si>
    <t>Every franchise I have been to in NYC has been very disappointing. Most team members, not all, loathe their job. Furthermore I can never reliably tell if McDonaldï¿½ï¿½ï¿½ï¿½ï¿½ï¿½ï¿½ï¿½ï¿½ï¿½ï¿½ï¿½ï¿½ï¿½ï¿½ï¿½ï¿½ï¿½ï¿½ï¿½ï¿½ï¿½ï¿½ï¿½ï¿½ï¿½ï¿½s is 24hrs anymore because of the inevitable ï¿½ï¿½ï¿½ï¿½ï¿½ï¿½ï¿½ï¿½ï¿½ï¿½ï¿½ï¿½ï¿½ï</t>
  </si>
  <si>
    <t>They moved fast but it wasnt very crowded. The food wasnt that good it was no salt on the fries and my burger was extrs salty. Then they gave me orange soda because they didnt have strawberry fanta but thats def not what i wanted. If im ever in the area i wont be coming back here.</t>
  </si>
  <si>
    <t>● strawberry fanta: negative
● orange soda: neutral
● burger: negative
● fries: negative
● food: negative</t>
  </si>
  <si>
    <t>Very quick service, surprisingly easy to operate their self service kiosk. Order was ready really fast. I usually don't go to McDonalds but I was in a tight time crunch. For a McDonald's restaurant it was not very busy. I would definitely go back to this location if I needed to go to McDonalds in New York City. Highly recommend stopping in to this location if you are in the area.</t>
  </si>
  <si>
    <t>Busy as heck, but it does what McDonalds normally do - gets you standardized food quickly without any fuss.  One-person bathroom for customers only, but two levels of seating.  Honestly, we want here because we were burned out from a day of "touristing" and just wanted something to eat quickly.</t>
  </si>
  <si>
    <t>● food: positive
● mcdonald: neutral
● seating: neutral
● bathroom: neutral</t>
  </si>
  <si>
    <t>I was told by manager, no free refills for coffee here and only decaf coffee for Senior Coffee price. Been to McDonald's all over country. Never been told this before!!!</t>
  </si>
  <si>
    <t>● coffee price: negative
● coffee: neutral
● decaf coffee: neutral
● managers: negative</t>
  </si>
  <si>
    <t>Bartholomew was the best security ever.
Thank you so much!</t>
  </si>
  <si>
    <t>I dont like MacDonalds in NY.  Has a horrible attendance and this thing of asking to open the bathroom to be able to use is not pleasant. On one occasion my niece went to make the request for all and the security said that if we were not going to buy nothing was to vacate the table.ï¿½ï¿½ï¿</t>
  </si>
  <si>
    <t>● bathroom: neutral</t>
  </si>
  <si>
    <t>This is our hometown MCdonalds and between the wife, grandchildren and I we are here twice a week.  Like review I did on the Hamlin MCDonalds, I call this the older style and it's been [ainted over the years and they removed the small playyard it had.  People now are a afraid of ballpits and it was outside so it didn't get used over 6 months of the year.
There is ample seating, but I've seen more with more seating, but we've never been without finding a seat.  Everything is pretty clean and in good order. Walk-in orders are accurate and fast.  Drive in is fast and about 8 times out of 10 they will have it exact.  Some times they get it wrong, but like we say nobody's perfect.
Since it's right on Rt209 it's easy to get in and out of unless your traveling South on 209 then sometimes it's hard to pull out because there's KFC and Subway and an Ice Cream shop across the street so it's a busy little area in Brodheadsville.  Overall it's a nice facility.</t>
  </si>
  <si>
    <t>● cream: positive
● ice: positive
● subway: neutral
● seating: negative
● kfc: neutral</t>
  </si>
  <si>
    <t>The crew here is very rude and disrespectful.  Every table  was dirty and after asking to get a rag I waited another 10 min ...</t>
  </si>
  <si>
    <t>● table: negative
● crew: negative</t>
  </si>
  <si>
    <t>Clean neat place security guard was helping when I want to sit down in upstairs.</t>
  </si>
  <si>
    <t>● security guard: positive
● place: positive</t>
  </si>
  <si>
    <t>We just orders 2 bacon smoke houses and one only has 3 small pieces of bacon and 2 really small pieces of onion very little sauce. Thsecond was cold</t>
  </si>
  <si>
    <t>● sauce: negative
● onion: positive
● bacon: negative</t>
  </si>
  <si>
    <t>More homeless people than paying customers... Yo could I have a fry  yes you may a quarter apiece how does it feel</t>
  </si>
  <si>
    <t>● fry: positive
● customers: neutral</t>
  </si>
  <si>
    <t>Ordered the 2 filet-o-fish for $5 , and they were barely hot.</t>
  </si>
  <si>
    <t>● fish: neutral
● o: neutral
● filet: neutral</t>
  </si>
  <si>
    <t>It has been many years since I have gone into McDonald's, and this time was no different, I was there to drop off my Redbox rental.</t>
  </si>
  <si>
    <t>● redbox rental: neutral</t>
  </si>
  <si>
    <t>The dining room was clean. The staff was very friendly and prompt.</t>
  </si>
  <si>
    <t>● staff: positive
● dining room: positive</t>
  </si>
  <si>
    <t>Waiting in line , and the manager fixing the register. Bad customer service</t>
  </si>
  <si>
    <t>● customer service: negative
● register: negative
● manager: negative</t>
  </si>
  <si>
    <t>This is a good place. Sometimes a little under staffed though.</t>
  </si>
  <si>
    <t>● staffed: negative
● place: positive</t>
  </si>
  <si>
    <t xml:space="preserve">Says itï¿½ï¿½ï¿½ï¿½ï¿½ï¿½ï¿½ï¿½ï¿½ï¿½ï¿½ï¿½ï¿½ï¿½ï¿½ï¿½ï¿½ï¿½ï¿½ï¿½ï¿½ï¿½ï¿½ï¿½ï¿½ï¿½ï¿½s 24hrs, but showed up at 5:50am and they were </t>
  </si>
  <si>
    <t>● says: neutral</t>
  </si>
  <si>
    <t>Very good sercice and the employees are the best</t>
  </si>
  <si>
    <t>● employees: positive
● sercice: positive</t>
  </si>
  <si>
    <t>This place is very nice and clean. Most of the staff members are very friendly and has smile on them most of the time. Would repeat</t>
  </si>
  <si>
    <t>● staff members: positive
● place: positive</t>
  </si>
  <si>
    <t>VERY BAD SERVICE. THE TWO YOUNG LADIES AT THE FRAPPE MACHINE WERE VERY RUDE BY NOT WANTING  TO SERVE ME. THEY WERE VERY AWARE OF WHAT THEY WERE DOING BUT KEPT PUTTING OFF FROM MAKING MY DRINK. I'VE SEEN CUSTOMERS WHO CAME AFTER ME LEAVE BEFORE ME. MY FOOD WAS GETTING COLD. VERY BAD SERVICE. TIME AROUND 11:30-12P.M</t>
  </si>
  <si>
    <t>● serve: negative
● fruit machine: negative</t>
  </si>
  <si>
    <t>Still love this place!! Customer service Rocks!!</t>
  </si>
  <si>
    <t>● customer service: positive
● place: positive</t>
  </si>
  <si>
    <t>Late night crew horrible there is no one at the register everyone is hiding in the back and the short asian manager has a disgusting attitude and barely speaks english food was cold and my hamburger bun was stiff meat was horrible</t>
  </si>
  <si>
    <t>● hamburger: negative
● food: negative
● manager: negative
● register: negative</t>
  </si>
  <si>
    <t>Baltimore</t>
  </si>
  <si>
    <t>● baltimore: neutral</t>
  </si>
  <si>
    <t>They have implemented the self-order kiosk machines and the newer soda dispensers with the touchscreen. Restaurant was clean and everything was in order. Didn't have much interaction with employees there but they seemed nice. Overall great experience. Especially for a McDonald's restaurant, which isn't generally somewhere you go for a good customer experience. I was pleased with my quick visit</t>
  </si>
  <si>
    <t>● employees: negative
● soda dispensers: positive
● order: positive
● self: positive
● touchscreen: positive
● kiosk machines: positive</t>
  </si>
  <si>
    <t>Atlantic Terminal. Busy place because another Mc Donald's is being renovated.  I used app to order so no wait.  Because so busy, a little dirtier than normal.</t>
  </si>
  <si>
    <t>I order a MC Chicken and the prepare everything like it but they put a burger meat instead of the chicken and I have to drive back.</t>
  </si>
  <si>
    <t>● chicken: negative
● burger meat: negative
● mc chicken: positive</t>
  </si>
  <si>
    <t>Exactly what you'd expect, from McDonald's, and 24 hours, too. Awesome.</t>
  </si>
  <si>
    <t>This place is very dirty even the playground where the kids are playing even it was vomit ,,, We couldnï¿½ï¿½ï¿½ï¿½ï¿½ï¿½</t>
  </si>
  <si>
    <t>● playground: negative
● place: negative</t>
  </si>
  <si>
    <t>We went on Friday night around 11:30, and it was slow. We waited in like for 20 minutes then waited for our order and even to get to the window for thirty minutes. The people on the window and intercom were beyond rude. like i understand you're busy, but you DO NOT need to be rude to your customers, reguardless how busy you are.</t>
  </si>
  <si>
    <t>● window: negative
● intercom: negative</t>
  </si>
  <si>
    <t>Too many homeless people sleeping at night. Near the restrooms &amp; nobody is taking them out of the place. It supposed to say "limit seating time 20 minutes" &amp; worst of all. Nobody is renovating the place with the red shingles &amp; the Playplace too. Please do something about this!</t>
  </si>
  <si>
    <t>● seating time: negative
● place: negative
● restrooms: neutral</t>
  </si>
  <si>
    <t>Unprofessional all employees had headphones ,incomplete uniform, no name tags ,too much time waiting just to get an Uber ....</t>
  </si>
  <si>
    <t>● head: neutral
● employees: negative</t>
  </si>
  <si>
    <t>weak place  ridiculous attitudes working there. Got order wrong   and the two in front of me.    Mgrs are in wrong position  -  its McDonalds. Enough said.</t>
  </si>
  <si>
    <t>They charged me twice on my credit card, and then when i went back they were straight lying on my face
Even when i had my statement open...
Employees and managers needs to learn how to behave</t>
  </si>
  <si>
    <t>● credit: negative</t>
  </si>
  <si>
    <t>Love this location because, it was actually fast paced at the drive thru.</t>
  </si>
  <si>
    <t>● drive thru: positive
● paced: positive
● location: positive</t>
  </si>
  <si>
    <t>Manager saw me waiting a little longer than usual and went back to the kitchen to see what was wrong and got back with my order. Very thoughtful!</t>
  </si>
  <si>
    <t>● kitchen: neutral</t>
  </si>
  <si>
    <t>This place was very nice, I was there with my daughter and grandsons in the play area, it was full of other kids and we were very relaxed watching the boys play.</t>
  </si>
  <si>
    <t>● play area: positive
● place: positive</t>
  </si>
  <si>
    <t>Very good.</t>
  </si>
  <si>
    <t>● very: positive</t>
  </si>
  <si>
    <t>Was great but now they no longer stay open late. Have to go to another one in next town over. Inconvenient..</t>
  </si>
  <si>
    <t>● open: negative</t>
  </si>
  <si>
    <t>Popped in for a drink to pass some time between appointments and charge my phone. Nothing works and homeless people were skattered everywhere, eating ketchup packets. Pass.</t>
  </si>
  <si>
    <t>● ketchup packets: neutral</t>
  </si>
  <si>
    <t>The cashier was super nice, but I received the wrong item at the drive- thru. My chocolate chip frappe did not seem to have a lot of chips in it. Overall the drinks and food were good though.</t>
  </si>
  <si>
    <t>● chips: negative
● chocolate chip frappe: negative
● cashier: positive</t>
  </si>
  <si>
    <t>when I was here it was during a rainstorm and the inside was very wet and dirty. It was also very crowded, as a lot of tourists and other people come here to try to use the bathroom for free. It was impossible to find a place to sit to eat my snack.</t>
  </si>
  <si>
    <t>● snack: positive
● sit: positive
● place: positive
● bathroom: positive</t>
  </si>
  <si>
    <t>This particular drive through is nice and fast. Its easy to get a Big Mac, fries and a coke in less than 5 minutes. Staff is also very helpful all around. This is one of the faster drive throughs in Queens or indeed the five boroughs.</t>
  </si>
  <si>
    <t>● coke: positive
● fries: positive</t>
  </si>
  <si>
    <t>Very rude staff.  Forgot 5 items of my food. Contact their phone to express my issue.  Never got a response.    Extremely rude drive through person.</t>
  </si>
  <si>
    <t>We went at 2am, and even though there were less than 5 other people in the restaurant we waited 25 minutes for our food with no explanation. Food was fine but the wait was horrible.</t>
  </si>
  <si>
    <t>Very disappointed was in line for twenty minutes. My burger was barely warm the fries were Luke warm and no salt.  I will never be back to this McDonald's</t>
  </si>
  <si>
    <t>● fries: negative
● burger: negative</t>
  </si>
  <si>
    <t>One of the people didn't day have a goodnight and the fries were Lowkey bad lmao</t>
  </si>
  <si>
    <t>● fries: negative</t>
  </si>
  <si>
    <t>The store is up to date very small and with exception of a few the staff sucks. The few taking orders cool, the people getting the food the worst! Period!!!</t>
  </si>
  <si>
    <t>It's McDonald's. I like getting breakfast here it tastes okay and is super convenient and fairly cheap.</t>
  </si>
  <si>
    <t>● breakfast: positive
● mcdonald: positive</t>
  </si>
  <si>
    <t>Very poor customer service, rude staff, and we paid for a burger and fries that did not come and the manager did not believed we didn't receive it even with the receipts.. I've never seen anything like it before</t>
  </si>
  <si>
    <t>● manager: negative
● fries: negative
● burger: negative</t>
  </si>
  <si>
    <t>Fast food. Emphasis on fast. Holy moly does this specific location have it all figured out... They gave me my order in like 30sec</t>
  </si>
  <si>
    <t>It's no longer a happy place it's terrible dark I'm never ever eating g there again it's like ordering your food in a jail disgusting you put up the computers and you fired everybody shame on you I will not patronize your establishment anymore</t>
  </si>
  <si>
    <t>Forgot half our order, when my husband asked the manager to give us the rest of our food she completely ignored him twice. We're not going back ever obviously.</t>
  </si>
  <si>
    <t>● food: neutral
● manager: negative</t>
  </si>
  <si>
    <t>Food was cold. Taste like it had sat there for a while.  Very disappointed ï¿½ï¿½ï¿</t>
  </si>
  <si>
    <t>It's McDonald's. Ordered food from screens. Food was brought up to our table.  Simple.</t>
  </si>
  <si>
    <t>They missed half my order and I tried giving them a call but they sent me straight to voicemail or would answer and just leave the phone there this is by far the worst food chain I have ever been to and pretty much just stole my Money</t>
  </si>
  <si>
    <t>For self-help travel, choosing fast food is the most convenient way to solve meals. When you are in a foreign country, you think it is unpalatable, but it is actually quite delicious.</t>
  </si>
  <si>
    <t>● meals: positive
● fast food: positive</t>
  </si>
  <si>
    <t>It's fine for a meal on the go.</t>
  </si>
  <si>
    <t>The women bathroom doors didn't close,  and they were for dirty . There were long lines to order food that was unorganized and crowded.</t>
  </si>
  <si>
    <t>● food: negative
● lines: positive</t>
  </si>
  <si>
    <t>Very crowded, always. Tough to find a seat. Otherwise, food is same as any other McDonald's.</t>
  </si>
  <si>
    <t>● food: positive
● seat: negative</t>
  </si>
  <si>
    <t>It does not have a drink refill...</t>
  </si>
  <si>
    <t>● drink: negative</t>
  </si>
  <si>
    <t>Managed a good morning crowd with good time between order and getting the meal. Appropriately polite too.</t>
  </si>
  <si>
    <t>Does anyone ever expect to go there for the awesome food and beyond superior customer service? Nope. It's the only place with a decent sausage biscuit without having to drive to Carl JR's in cedar park.</t>
  </si>
  <si>
    <t>● sausage biscuit: positive</t>
  </si>
  <si>
    <t>Very clean very neat very friendly staff and very hot food!</t>
  </si>
  <si>
    <t>Wanted a nice quiet breakfast, there was a giant inflatable rat right out the window. 10/10</t>
  </si>
  <si>
    <t>Fast food at it's best but the amount of regular homeless people I see in the McDonald's is crazy. This location seriously needs security.</t>
  </si>
  <si>
    <t>The place seems cool, actually isnï¿½ï¿½ï¿½ï¿½ï¿½ï¿½ï¿½ï¿½ï¿½ï¿½ï¿½ï¿½ï¿½ï¿½ï¿½ï¿½ï¿½ï¿½ï¿½ï¿½ï¿½ï¿½ï¿½ï¿½ï¿½ï¿½ï¿½t bad as other M</t>
  </si>
  <si>
    <t>I bought two coffees for my twin and I, planned to buy some food tried to use the bathroom first it wasn't available for 45 minutes so I left without purchasing anything else.
That's a zero rating but I need 1 to post.</t>
  </si>
  <si>
    <t>● bathroom: neutral
● food: neutral
● coffees: neutral</t>
  </si>
  <si>
    <t>Mecca for junkies and the old.</t>
  </si>
  <si>
    <t>● mecca: positive</t>
  </si>
  <si>
    <t>Had to use the computerized ordering system in the store self serve, the employees didn't even know how to use it go figure</t>
  </si>
  <si>
    <t>● employees: negative
● ordering system: negative</t>
  </si>
  <si>
    <t>Wow what a great way to get the kids together and have a great weekend as well as the rest of the week!</t>
  </si>
  <si>
    <t>● kids: positive</t>
  </si>
  <si>
    <t>Yep, five stars.  Not Michelin five stars but best Mickey D's I've been to in a long time.  Fresh Beef Quarter-Pounder is better than I thought it would be... And they're everywhere.</t>
  </si>
  <si>
    <t>● beef quarter - pounder: positive
● fresh: positive</t>
  </si>
  <si>
    <t>It's McDonald's. You know what you're getting.  And the ice cream machine is always broken</t>
  </si>
  <si>
    <t>● ice cream machine: negative
● mcdonald: neutral</t>
  </si>
  <si>
    <t>Ok, packed, usually get the order wrong</t>
  </si>
  <si>
    <t>● packed: negative
● ok: neutral</t>
  </si>
  <si>
    <t>Very accessible place, clean and nice</t>
  </si>
  <si>
    <t>Very clean and nice people</t>
  </si>
  <si>
    <t>Ordered their signature Double BBQ Burger tonight at the drive thru... One patty wasn't even cooked.... The buns were burnt black instead of toasted. Fries came out cold. My wife ordered a #6 Chicken Nuggets with BBQ sauce.... Didn't get her sauce and nuggets were cold as well. HORRIBLE SERVICE!!!</t>
  </si>
  <si>
    <t>● sauce: negative
● chicken nuggets with bbq sauce: negative
● burger: neutral
● double: positive
● nuggets: neutral
● buns: negative
● bbq: neutral</t>
  </si>
  <si>
    <t>The reason why I'm keeping this McDonald's three stars is because the customer service was great. Although, the food wasn't that great honestly, I've had better McDonald's McChicken was felt like it was just warmed up in the microwave the bread was stale and the fries were great because I like to order my fries with no salt and if you're looking for some fresh fries remember to order fries with no salt. The parking-lot was clean. The inside of the McDonald's cooking area looked really clean and spic and span the only reason why I'm giving it three stars is because the food quality was not great at all so if you can improve that then you can either get another star or two more stars it depends on what you guys want for you to McDonalds.</t>
  </si>
  <si>
    <t>● cooking area: positive
● mcdonald: positive
● inside: positive
● parking lot: positive
● fries: positive
● food: negative</t>
  </si>
  <si>
    <t>Lots of parking, fast, reliable, good</t>
  </si>
  <si>
    <t>● parking: positive</t>
  </si>
  <si>
    <t>This place is more of a homeless shelter than a fast food restaurant. There is an upstairs seating area, which apparently only opens when the employees deem necessary. There is literally nowhere to sit here. Take- out only.</t>
  </si>
  <si>
    <t>● employees: negative
● seating area: negative
● upstairs: negative</t>
  </si>
  <si>
    <t>Okay good</t>
  </si>
  <si>
    <t>● okay: positive</t>
  </si>
  <si>
    <t>At first glance the place looks good but the first quarter pounder was cold and when I watched them fix the second I found the the commercial about being cooked fresh is bs. They pulled the meat from a drawer and it was barely warmer than the first. Then the flies inside were all over everything. Yuk... the last time I will come here. Right before I left a guy came in and tried to get some water and a rude sweaty security guard was stopping him. Wow, this place is not where I would take family.</t>
  </si>
  <si>
    <t>● security guard: negative
● water: negative</t>
  </si>
  <si>
    <t>Legit</t>
  </si>
  <si>
    <t>● legit: negative</t>
  </si>
  <si>
    <t>Staff was unfriendly and food tasted old. The fried onions on my signature hamburger tasted burnt. We had just got out of a concert and they were busy but our fries tasted like they had been sitting around for 20 - 30 minutes. It was gross</t>
  </si>
  <si>
    <t>● fries: negative
● hamburger: negative
● fried onions: negative</t>
  </si>
  <si>
    <t>Why would you have someone work the cash register and take orders who doesn't speak or understand English, especially at lunch time?</t>
  </si>
  <si>
    <t>● lunch time: negative
● cash register: neutral</t>
  </si>
  <si>
    <t>A major transformation every thing is new they got 8 monitors to order from plus 4 registers pretty fast  and a ATM.    Half a block from 34th with subway rite there</t>
  </si>
  <si>
    <t>● atm: positive
● registers: positive
● monitors: positive</t>
  </si>
  <si>
    <t>They need to stop hiring so many   Spanish  ppl makes me Donald's look trashy &amp; cheap.&amp; ï¿½ï¿½ï¿½ï¿½ï¿½ï¿½ï¿½ï¿½ï¿½ï¿½ï¿½ï</t>
  </si>
  <si>
    <t>● pp: negative</t>
  </si>
  <si>
    <t>Very bad customer service. Before ordering my food, I wanted to use the bathroom and the security didn't let me use it until I paid for the food first... it's illogical...</t>
  </si>
  <si>
    <t>● security: negative
● bathroom: neutral
● food: neutral</t>
  </si>
  <si>
    <t>Id only eat from here if there is no other option. Its on a good location since its kinda on my way from work to home. I finish work at 12am so i have literally no other option cause i am exhausted and not willing to drive further. Burgers are dry, patties are old, i got 4 nuggets instead of 6. In short, dont waste your money cook yourself at home.</t>
  </si>
  <si>
    <t>Even though someone in front of us was yelling at them they were still fast and great people!</t>
  </si>
  <si>
    <t>Wonderfully managed McDonald's with very fast service...  I go here all the time and the staff is truly genuinely nice and friendly... the best coffee for a dollar I've ever had... and even better when somebody else brews it for you...</t>
  </si>
  <si>
    <t>● coffee: positive
● staff: positive
● mcdonald: positive</t>
  </si>
  <si>
    <t>Renovated and they did just that; ask me again when I go back</t>
  </si>
  <si>
    <t>● renovated: positive</t>
  </si>
  <si>
    <t>They don't like to give creamer and get upset if you want refills.</t>
  </si>
  <si>
    <t>● creamerills: negative</t>
  </si>
  <si>
    <t>I am very dissatisfied with the service at this location. I asked for a #1 which is a big Mac instead they charged me for a quarter pounder. My son ordered a cheeseburger happy meal , he wanted the burger with mustard, onions, and pickles. My son was so upset and he refused to eat his food . The burger that I got slopply made and the meat was half way hanging out of the burger and it was so bad that it was almost dry. My little boy was so upset that he doesn't want to here any more. From a very mad Mommy and a hurt little boy</t>
  </si>
  <si>
    <t>● meat: negative
● burger: negative
● food: negative
● pounder: negative
● quarter: neutral</t>
  </si>
  <si>
    <t>Quality tends to be hit or miss, and this location has gotten rather pricey.</t>
  </si>
  <si>
    <t>● location: negative
● quality: negative</t>
  </si>
  <si>
    <t>You are forced to place your order using the kiosk; quite a pain in the neck for the computer challenged people in the world</t>
  </si>
  <si>
    <t>This establishment is disgusting when it comes receiving a request from the customer ant getting the customer order wrong or incomplete or not having food offered on the menus every single time it's one or the other when it come to this place it can't just be me</t>
  </si>
  <si>
    <t>● place: negative
● establishment: negative</t>
  </si>
  <si>
    <t>I like to order here whenever I want to add more layer of flab</t>
  </si>
  <si>
    <t>● fl: positive</t>
  </si>
  <si>
    <t>Needing to use a bathroom here is like asking the Queen for her royal jewels.</t>
  </si>
  <si>
    <t>If i could give negative stars i would this location is awful and who locks the doors during business hours with customers in the store?</t>
  </si>
  <si>
    <t>● doors: negative</t>
  </si>
  <si>
    <t>Okay i guess</t>
  </si>
  <si>
    <t>ext</t>
  </si>
  <si>
    <t>● ex: positive</t>
  </si>
  <si>
    <t>McDonalds was fine; the people I went with sucked. But honestly this place is really sketch, they even have a security guard at the front door in case things go sideways. If you are wondering HOW things could go sideways, you wouldn't have to expand your view further then the amount of druggys that go to this McDonalds. Half of them don't even buy anything, they just stand around (to heat up I presume) waiting for the security to kick them out. The other half stand in line and figure out that they can't buy anything at the front desk then leave. Normally I wouldn't have a problem with this if they kept to themselves like everyone else ordering something at the McDonald's, but they would  randomly yell, ask questions, pan handle, and just were being a general nuisance. I understand that an establishment can't control who their costumers are, so it's not exactly the MD's fault, but still this Micky D's should be avoided at all costs for that reason. I give them 2 stars instead of one because the good customer service and magically clean bathroom. Seriously these cashiers have to deal with a lot of weird stuff and they somehow aren't mentally broken by the end of the day. I went at 11 at night which probably affects my review, but from the first impression I'm not inclined to go again to find out how it is in the day unless it was simultaneously the only restaurant, I was starving more than a communist in the gulag, and I lost my ability to cook food myself. Seriously don't go here it's horrible.</t>
  </si>
  <si>
    <t>● bathroom: positive
● customer service: positive
● front desk: neutral
● security: negative</t>
  </si>
  <si>
    <t>The 2 for give dollar deal was bad. I ordered two quarter pounders and they we're left over from the past definitely not fresh from frozen do worst burgers I've had at any mc Donald's</t>
  </si>
  <si>
    <t>● frozen food: negative
● quarter: negative
● pounders: negative</t>
  </si>
  <si>
    <t>Good location, very clean!</t>
  </si>
  <si>
    <t>Eh. Good When You're On The Road.</t>
  </si>
  <si>
    <t>● eh: positive</t>
  </si>
  <si>
    <t>Personally, I think the service was slow. The food was old, and not very good quality. The workers were nice and friendly but overall didn't seem to know what they were doing. I honestly do not like this location.</t>
  </si>
  <si>
    <t>● workers: positive
● quality: negative
● food: negative</t>
  </si>
  <si>
    <t>Unless I ask how much something extra costs, dont tell me how much something extra costs. Especially when i use the word EXTRA.</t>
  </si>
  <si>
    <t>● costs: negative</t>
  </si>
  <si>
    <t>I went to get some dollar items which they did not have.</t>
  </si>
  <si>
    <t>● items: negative</t>
  </si>
  <si>
    <t>Extremely rude lady in the morning. I spoke to her with a smile and that did not deter her from the destain she showed, from what I assume because she had to serve me. Waaay too many other McDonald's around for me to need to deal with that in the morning.
If you see a short Asian lady with a grey uniform shirt, do not bother, she will just make your morning worse.</t>
  </si>
  <si>
    <t>Would give zero starts if I would, they all have an ugly attitude as if I was responsible for them working there. I asked for a caramel macchiato and they said the machine wasnï¿½ï¿½ï¿½ï¿½ï¿½ï¿½ï¿½ï¿½ï¿½ï¿½ï¿½ï¿½ï¿½ï¿½ï¿½ï¿½ï¿½ï¿½ï¿½ï¿½ï¿½ï¿½ï¿½ï¿½ï¿½ï¿½ï¿½t working. Then the person behind me or</t>
  </si>
  <si>
    <t>● caramel macchiato: negative</t>
  </si>
  <si>
    <t>Standard McDonald. There are kiosks for self-order. A LOT OF PEOPLE, constant queues. Some positions are missing.</t>
  </si>
  <si>
    <t>● standard mcdonald: positive</t>
  </si>
  <si>
    <t>Drive through was exceptionally speedy when I got waived off to park. I had asked for a cup of water to still get waived off. I get my meal and asked about my cup of water the staff member seemed to not car and walked away. I walked in to ask for a water cup to have the rest of the staff say that if I wanted a water cup with a lid in a small cup, I would have to be in drive through... Where I came from... It wasn't until a shift manager 3 associates later did they ok for me to have a child cup of water.... Water.</t>
  </si>
  <si>
    <t>● shift manager: negative
● lid: negative
● staff: negative
● water cup: neutral
● cup of water: neutral</t>
  </si>
  <si>
    <t>The worst MCDONALD'S I've been to and I'm from NYC! The managers look like they dont shower and the food is always terrible!! Drive a few miles down john young and you will find better spots. DONT BRING YOUR MONEY HERE! HOPEFULLY THEY WILL GO OUT OF BUSINESS AND MAKE ROOM FOR A GOOD RESTAURANT!!!</t>
  </si>
  <si>
    <t>● spots: negative
● food: negative
● managers: negative
● mcdonald: negative</t>
  </si>
  <si>
    <t>Horrible service, nobody knows what they're doing, they short you on everything. The guy at the window with painted nails was listening to music on his phone with both earbuds in and didnt say a word to me, I ordered pancakes with sausage and a medium coffee. They gave me a small coffee and kept saying that's what a medium is now, and it wasnt even drinkable. I know this is my fault for not checking especially after that, there was no butter, syrup, napkins, or utensils in the bag for the pancakes and sausage. Never coming here again</t>
  </si>
  <si>
    <t>● sausage: negative
● pancakes: neutral
● syrup: negative
● butter: negative
● coffee: negative
● pancakes with sausage: negative
● utensils: negative
● napkins: negative</t>
  </si>
  <si>
    <t>I don't go there often, the fast food is simple and convenient, and occasionally there are big discounts, so I need to download the app. The environment is average.</t>
  </si>
  <si>
    <t>● app: neutral
● fast food: positive
● discounts: positive</t>
  </si>
  <si>
    <t>An over-busy nightmare. Washrooms are likely cleaned often, but can't keep up with the hordes of people ransacking them.</t>
  </si>
  <si>
    <t>● washrooms: negative</t>
  </si>
  <si>
    <t>I had sex with an employee but she was black and had cirrhosis, put healthy people</t>
  </si>
  <si>
    <t>● employee: negative
● cirrhosis: neutral</t>
  </si>
  <si>
    <t>This McDs SUCKS. Their food is disgusting and their service sucks. They forgot my kids entire happy meal and when they brought it out there was no toy and no chicken nuggets. We ordered sundaes to go and they delivered it to a random table and took some other guys marker. And to top it all off they were RUDE, like it was my fault they suck at their job. This is the absolute WORST experience I've ever had at a restaurant ever.</t>
  </si>
  <si>
    <t>● table: neutral
● chicken nuggets: negative
● meal: negative
● sundaes: neutral</t>
  </si>
  <si>
    <t>This 1 McDonald I'll say surpasses all in Central Florida. Being a father of two teenagers who are always hungry (!) and it's very convenient for me to stop by in a McDonald to pick up some snacks (burgers...).
I always park and go inside and order. I ordered on the kiosk and a lady (manager, perhaps) acknowledged me and in 4 minutes, I got my food whereas the drive through would've cost me at least 10 minutes.
Clean, fast and friendly service!</t>
  </si>
  <si>
    <t>● food: positive
● kiosk: neutral</t>
  </si>
  <si>
    <t>My sister and I went there 9:30ish after getting into town late for a funeral the next day. We ordered off of their little automated order taking thing which we had never done before and got our orders and headed back to the hotel. When we got back to the hotel I noticed that they had given me one of their $1 spicy chicken sandwichs instead of $1 cheeseburger I had ordered but as it was late and only over a dollar I didn't feel like going back to correct it. But the rest of the order was correct and as far as the quality of the food I guess it was as decent as fast food from McDonald's can be</t>
  </si>
  <si>
    <t>● spicy chicken sandwiches: negative
● automated taking system: negative
● cheeseburger: neutral</t>
  </si>
  <si>
    <t>I would love the exact location McDonald's i dined at. This one employee only seemed to be against having me eat there. The woman cashier literally did'nt want to order with the 2 for one menu sandwich deal i just recieved on on my phone. She wouldn't offer me a pen to write my code on the receipt, so i used a penny to write the code, so she tells me it's invalid, but i wrote the exact code and it looked as though i wrote in oencile. She immediately try calling security, so i asked the other employees for a manager. The manager was very understanding, and even after helped with all and left to the back, the woman tells me how this is my last order and i have 14 minutes left to eat. It was ammusing so i played the idiot customer roll. I definitely appreciate the manager's understanding for i was also a little short on exact cash, so you can already guess how the woman treated me about that. On the plus side I enjoyed my meal !!</t>
  </si>
  <si>
    <t>● sandwich deal: negative
● menu: neutral</t>
  </si>
  <si>
    <t>The manager and the staff here treat customers very disrespectful. I ordered two quarter pounders and they were pink in the middle. We asked for a remake and was told that's how they are made. After we pushed for a remake the "redone" was still pink. The manager sarcastically asked for extra extra extra well done burgers, at which I noticed the cooking staff laughing and one was wiping their nose and face with their arms. After I immediately cancelled my order and asked for a refund. The night staff compared to the day staff is just like that; night and day. If I could give no stars I would.</t>
  </si>
  <si>
    <t>● cooking staff: negative
● burger: positive
● manager: negative
● quarter: neutral
● pounders: neutral</t>
  </si>
  <si>
    <t>They get you in the drive thru. I bought big breakfasts and made sure I got the syrup and forks. The employee rolled her eyes because I seemingly didnï¿½ï¿½ï¿½ï¿½ï¿½ï¿½ï¿½ï¿½ï¿½ï¿½ï¿½ï¿½ï¿½ï¿½ï¿½ï¿½ï¿½ï¿½ï¿½</t>
  </si>
  <si>
    <t>● forks: neutral
● syrup: positive
● breakfast: positive</t>
  </si>
  <si>
    <t>For the first time, I noticed that drinks can be refilled freely.
It was hard to tell where the tomato ketchup came out.
2019/02/19 Ordered an egg McMuffin. Same taste all over the world.</t>
  </si>
  <si>
    <t>● tomato ketchup: negative
● drinks: negative</t>
  </si>
  <si>
    <t>Excellent location. This place is not very clean because it's too crowdy.</t>
  </si>
  <si>
    <t>There was blood on the womens bathroom toilet I told the old cashier and she said o well! I tried talking the manager and she completely ignored me I tried calling the number on my receipt 4 different times and everytime I got a busy signal. My daughter and I were standing off to the side waiting for our drinks and thank god after seeing the kitchen area we did not order food I was completely and utterly disgusting!!!!! Please do not go to this McDonalds! I rated it 1 star only because I had to rate it to leave this to bad!!</t>
  </si>
  <si>
    <t>● mcdonald: negative
● manager: negative
● women: negative
● cashier: negative</t>
  </si>
  <si>
    <t>I ordered two combos on the uber eats my total was 30 dollars and when my food arrived two of the shakes I ordered where missing, I called the mcdonalds and they never answered. Be carful when you order so that your money does not go to waste</t>
  </si>
  <si>
    <t>● mcdonald ' s: neutral
● shakes: negative
● food: neutral</t>
  </si>
  <si>
    <t>Fast service good customer service no complaints</t>
  </si>
  <si>
    <t>● service service: positive</t>
  </si>
  <si>
    <t>Tl;Dr poor service, frequently gets orders wrong.
We try and avoid this place even when we specifically have a hankering for McDonald's. We always have an issue at this McDonald's no matter what time of day,  whether we order from a food delivery service or in person. The orders always get screwed up,  from missing items to getting a sausage egg and cheese mcgriddle that just had cheese! If there was other fast food options besides pizza and halal nearby we'd probably never go here again.
But today I finally understood why it's a mess: there's no communication. It was a busy time since school had just let out and I stood for about 5 minutes waiting for a Dr. Pepper and watched the crew work in relative silence while pushing out food orders without tickets and without speaking to each other. Anyone who has worked in food service knows a quiet kitchen spells more trouble than a loud one. Eventually my sister flagged down the man doing drink orders and asked if the drink he'd just placed in the row of 8 other drinks he'd been setting down indiscriminately was our Dr. Pepper and he said yes...it was a Coke.
Management here really needs to have a talk to the crew about working together as a team and communication, especially when it's busy. Yes it's just a McDonald's, and I'm not expecting white glove service from a fast food joint, but our community deserves better than what we're getting for sure.</t>
  </si>
  <si>
    <t>● pizza: neutral
● fast food options: negative
● cheese: negative
● sausage egg and cheese mcmuffin: positive
● food delivery service: negative
● halal: negative</t>
  </si>
  <si>
    <t>Great place worker are nice too.</t>
  </si>
  <si>
    <t>● place worker: positive</t>
  </si>
  <si>
    <t>The rudest stuff in DC, and it's not open 24/7</t>
  </si>
  <si>
    <t>● open: negative
● stuff: negative</t>
  </si>
  <si>
    <t>Ordered a bacon, egg and cheese biscuit meal, and they give me no bacon! They did send me 2 complimentary meals which was great. I go back with the free coupon and they gave me a chicken sandwich when I ordered a signature burger. Called their office to let them know and they did not care. Now I call Corporate in Chicago, how do you like me now????</t>
  </si>
  <si>
    <t>● chicken sandwich: positive
● meals: neutral
● egg and cheese biscuit meal: negative
● bacon: negative
● coupon: positive</t>
  </si>
  <si>
    <t>We didn't enjoy our visit to this McDonald location.  The ice tea was warm, our fries and burger were cold and rubbery. The only thing I enjoyed was my cappuccino. We will not be visiting this McDonald's again. It wasn't that busy for them not to have hot fresh food prepared.</t>
  </si>
  <si>
    <t>● mcdonald: negative
● fries: negative
● ice tea: negative
● burgers: negative</t>
  </si>
  <si>
    <t>I was forced to buy something just because I had to use the restroom. SMH I understand that some business do that but really . No thank you plus manager was rushing everyone.</t>
  </si>
  <si>
    <t xml:space="preserve">I ordered a bacon McGriddle with White American cheese. They gave me Swiss. I acknowledged them the issue they said they only have white American cheese and no other white cheese. They are currently advertising the mushroom and Swiss burger.. thatï¿½ï¿½ï¿½ï¿½ï¿½ï¿½ï¿½ï¿½ï¿½ï¿½ï¿½ï¿½ï¿½ï¿½ï¿½ï¿½ï¿½ï¿½ï¿½ï¿½ï¿½ï¿½ï¿½ï¿½ï¿½ï¿½ï¿½s a white cheese too I thought?
Or is the Swiss the only American cheese? Or does anyone not know the difference.
I need a manager. At least ask me if I want my food replaced with regular cheese.
So the McGriddle eventually was eaten </t>
  </si>
  <si>
    <t>● white cheese: negative
● white american cheese: negative
● bacon mcgriddle with white american cheese: negative</t>
  </si>
  <si>
    <t>This place shouldnt even be open. Super nasty.</t>
  </si>
  <si>
    <t>Only go in for the chicken nuggets an DC unsweetened tea with Splenda.</t>
  </si>
  <si>
    <t>● chicken nuggets: positive
● tea with splenda: positive</t>
  </si>
  <si>
    <t>This place is great for kids to play when the weather is  not great.</t>
  </si>
  <si>
    <t>Terrible! Ordered an artisan grilled chicken sandwich and this is what I got. Old soggy lettuce. So that tells me the person preparing the sandwich just didnt care or that this restaurant does not care about keeping fresh items in their kitchen. $8 for this meal to get home just to throw out this sorry excuse for a sandwich. And this was after I had to go BACK through the drive through a second time because my son's happy meal was missing the fries. I mean isn't there a screen that shows what should go in the bags before handing to the customer? And after the second time through I got home to that trash sandwich and they also forgot the sauce for the nuggets, even through I saw it on my receipt so they knew I wanted it, and hot cakes without butter. Just carelessness on all fronts at this location. Oh and when I got to the pick-up window I told the woman I have a boy so please put a boy toy in the happy meal, and she said all of our toys are unisex. I will include a picture of his "unisex" toy. Take the time and drive pass to the next McDonalds along your route.</t>
  </si>
  <si>
    <t>● fries: negative
● meal: positive
● sandwich: positive
● grilled chicken sandwich: positive
● artisan: neutral</t>
  </si>
  <si>
    <t>35 minutes in line just to order, the line was all the way to the parking lot ï¿½ï¿½ï¿½ï¿½ï¿½ï¿½ï¿½ï¿</t>
  </si>
  <si>
    <t>● parking lot: neutral</t>
  </si>
  <si>
    <t>McDonald's is McDonald's everywhere in the world. In the US it's even more junk.</t>
  </si>
  <si>
    <t>I bought a Big Mac..  I was eating And I saw a hair on the meet..  never ever going to buy in this place</t>
  </si>
  <si>
    <t>● mac: positive</t>
  </si>
  <si>
    <t>Worst service ever. Slow and always forget items.</t>
  </si>
  <si>
    <t>A fast food as we know many. Clean and pleasant staff.</t>
  </si>
  <si>
    <t>● staff: positive
● fast food: positive</t>
  </si>
  <si>
    <t>Istopped in at this location at 3 am on Sun morning it was super busy and understaffed. Surprisingly however  the overwhelmed staff was super nice. Even through the place was crowed it didn't take long to get a customized order. The bathroom was understandably a mess.</t>
  </si>
  <si>
    <t>Hello, I  would have gave this McDonald's  a better review but.. They have a person or the store manager  on the floor  telling  people they have to sit and the back or leave.. these people are the homeless and IV drug users....FYI THEY PAYED FOR THEIR FOOD!!</t>
  </si>
  <si>
    <t>● food: negative
● manager: negative</t>
  </si>
  <si>
    <t>It is a small McDonalds in Manhattan. Not very crowded. The staff is grumpy. The food is what you can expect at McDonalds.</t>
  </si>
  <si>
    <t>● food: neutral
● staff: negative</t>
  </si>
  <si>
    <t>Bad attention. The cashier making a face and super rude. Other than that there is no refill</t>
  </si>
  <si>
    <t>● cashier: negative</t>
  </si>
  <si>
    <t>Staff is surly not clean druggies in the bathroom</t>
  </si>
  <si>
    <t>Good day . Clean undisturbed. Good pleasant staff.</t>
  </si>
  <si>
    <t>same as the others as far as food. patron-wise... lots of interesting characters in and around</t>
  </si>
  <si>
    <t>Charged me for one thing and I recived another, because the cashier was rushing...not nice. The food as usual.</t>
  </si>
  <si>
    <t>● food: neutral
● cashier: negative</t>
  </si>
  <si>
    <t>Employee forgets to give me the drink which i payed for argues about me not prderinging it and when i showed him the reipct then goes on saying his coworker had msssed up amd its not his fault.</t>
  </si>
  <si>
    <t>Food was fine, but they got part of my order wrong twice. However, they were responsive in correcting the matter.</t>
  </si>
  <si>
    <t>Always incomplete order, when u order cream and equal with your order, they never give, and when u ask for it, they just ignore you</t>
  </si>
  <si>
    <t>● cream: negative</t>
  </si>
  <si>
    <t>First and last time to this McDonald's. Had to stand around for 20 mins aside from only 2 people being there. One employee caught an attitude when i asked for no pickles. None of the burgers were wrapped right. And they were so lazy about they job that at first they wouldn't even come to the register to take my order. Kept staring at me expecting me to use their damn machine.
Customer service and being polite goes a long way ladies! And learn how to wrap your food.</t>
  </si>
  <si>
    <t>● burgers: negative
● pickles: neutral</t>
  </si>
  <si>
    <t>I just watched a vagrant peeing in a cup while eating my breakfast. He then dumped his piss cup out on the sidewalk. For God's sake ppl stop handing out money to hobos it just makes the issue worse. He wasn't even handicapped, yet he sat in a wheelchair. I watched him for an hour. When he didn't get any money from passing customers he stood up and walked away with his "Help Please" sign. This McDonalds is filled woth hobos often and I won't be back.</t>
  </si>
  <si>
    <t>Horrible service horrible food why is it that no matter where you go these days it gets worse McDonald's is food that's all you have to do and they can't even do that right frappe machine is constantly down they say because of cleaning I doubt they even clean the thing they just don't want to do it. Wake up your fast food you don't want to do the job go somewhere else and be lazy</t>
  </si>
  <si>
    <t>This place is hit or miss...the food is usually good, but the employees aren't very friendly. Must be because they're so busy, so often.</t>
  </si>
  <si>
    <t>● employees: negative
● food: positive</t>
  </si>
  <si>
    <t>I ordered the all day breakfast and it was stale. Hard around the edges.</t>
  </si>
  <si>
    <t>● breakfast: negative</t>
  </si>
  <si>
    <t>I had to throw away the sausage because it was old and dried out.</t>
  </si>
  <si>
    <t>● sausage: negative</t>
  </si>
  <si>
    <t>Don't purchas the nuggets after 11pm cold hard and overall just not good</t>
  </si>
  <si>
    <t>● nuggets: neutral</t>
  </si>
  <si>
    <t>The 2 for $4 is the cheapest you can get for breakfast. Very filling.</t>
  </si>
  <si>
    <t>Excellent, the person suggested the best menu for us and they were very attentive</t>
  </si>
  <si>
    <t>● menu: positive</t>
  </si>
  <si>
    <t>What a joke I went to this McDonaldï¿½ï¿½ï¿½ï¿½ï¿½ï¿½ï¿½ï¿½ï¿½ï¿½ï¿½ï¿½ï¿½ï¿½ï¿½ï¿½ï¿½ï¿½ï¿½ï¿½ï¿½ï¿½ï¿½ï¿½ï¿½ï¿½ï¿½s I work at Gateway got some chicken nuggets asked for an extra  sweet-and-sour sauce on top of the two that they usually give you was very nice to the lady didnï¿½ï¿½ï¿½ï¿½ï¿½ï¿½ï¿½ï¿½ï¿½ï¿½ï¿½ï¿½ï¿½ï¿½ï¿½ï¿½ï¿½ï¿½ï¿½ï¿½ï¿½ï¿½ï¿½ï¿½ï¿½ï¿½ï¿½t say youï¿½ï¿½ï¿½ï¿½ï¿½ï¿½ï¿½ï¿½ï¿½ï¿½ï¿½ï¿½ï¿½ï¿½ï¿½ï¿½ï¿½ï¿½ï¿½ï¿½ï¿½ï¿½ï¿½ï¿½ï¿½ï¿½ï¿½re welcome when I said thank you and did not put my sauce in the bag no I donï¿½ï¿½ï¿½ï¿½ï¿½ï¿½ï¿½ï¿½ï¿½ï¿½ï¿½ï¿½ï¿½ï¿½ï¿½ï¿½ï¿½ï¿½ï¿½ï¿½ï¿½ï¿½ï¿½ï¿</t>
  </si>
  <si>
    <t>● sauce: neutral</t>
  </si>
  <si>
    <t>I have never visited a place like this McDonald's that can not get an order correct. While waiting for the correct order the cashier was complaining how tired he was.  I just want a correct order and enjoy it without hearing complaints.</t>
  </si>
  <si>
    <t>staff were very nice, got my order right however the people that are usually in there are just so obnoxious, you're probably better off eating outside or taking it to go</t>
  </si>
  <si>
    <t>It's awesome experience, staff was very friendly nd nice.</t>
  </si>
  <si>
    <t>Food was hot. There was a bunch of kids hanging out there because they new some of the employees there.</t>
  </si>
  <si>
    <t>Meh. Not enough staff to serve the busy morning rush.</t>
  </si>
  <si>
    <t>I think this is the worst Mac Donalds I have been to . The worst customer service. A Spanish guy supposedly to be the Manager, was very rude to customers taking orders and was very  rude and nasty to  the employees giving orders.
He took my order and he didn't even know the menu. Gave the wrong order..
And he talked nasty to customers.
I think  MacDonald's head quarters should go and check up on this place specially on give a  training to employees and managers in how to  give an excellent service. But this is not a plasent place to have a Burger..
Sorry, for me I let my money there.. Shame on you MacDonalds.</t>
  </si>
  <si>
    <t>Big place sort of empty but great customer service</t>
  </si>
  <si>
    <t>Alma does not fit the proper image or the standards of a manager.  From hickey's to over excessive make up and unprofessionalism</t>
  </si>
  <si>
    <t xml:space="preserve">Employees donï¿½ï¿½ï¿½ï¿½ï¿½ï¿½ï¿½ï¿½ï¿½ï¿½ï¿½ï¿½ï¿½ï¿½ï¿½ï¿½ï¿½ï¿½ï¿½ï¿½ï¿½ï¿½ï¿½ï¿½ï¿½ï¿½ï¿½t know there product. Was given something that could have put me in the hospital which </t>
  </si>
  <si>
    <t>OK food, wonderful and friendly staff. Really great at there jobs.</t>
  </si>
  <si>
    <t>Good ol micky D's same thing as usual nothing really changes but one thing this I've been going to this location for quite a while every morning order same thing a LARGE ICE HAZELNUT and a MED REG COFFEE  with a few fixings added most of the employees know me on a HELLO basis same for two MANAGERS there they see ME in line they make eye contact with me I shake my head get to the counter Cashier ask me the USUAL SUR i say yes and BLAM there's my two morning favorites so i go every day just to see great EMPLOYEES of this location ï¿½ï¿½ï¿½ï</t>
  </si>
  <si>
    <t>Very Rude Customer service. Store Manager Name Clark . Does not have any Customer service experience at all. Doesnï¿½ï¿½ï¿½ï¿½ï¿½ï¿½ï¿½ï¿½ï¿½ï¿½ï¿½ï¿½ï¿½ï¿½ï</t>
  </si>
  <si>
    <t>It was good great customer service recommended</t>
  </si>
  <si>
    <t>Would have been nice to get some warm food and to not have to listen to the workers screaming and arguing through the hole meal.  Also could have lived w/o all the foul language the workers were using.  I will not be back!</t>
  </si>
  <si>
    <t>● meal: neutral
● workers: negative
● food: positive</t>
  </si>
  <si>
    <t>The cashier was friendly and pretty fast.</t>
  </si>
  <si>
    <t>This place is the one in front of the Lehigh Valley mall do not go there  there  was glass in the inside of my Burger and the manager refused to even hear me. I will be contacting corporate</t>
  </si>
  <si>
    <t>● manager: negative
● burger: neutral</t>
  </si>
  <si>
    <t>Sadly, I get mistreated every time I come here.. I put this review off for a while now and the mistreatment continues.. The workers here need to be trained on customer service.. :(</t>
  </si>
  <si>
    <t>● customer service: negative
● workers: negative</t>
  </si>
  <si>
    <t>Poor slow service an older man came to my table showed me words on his phone saying I had 30 minutes to finish my food and leave.
I asked the cashier about the Man and he claimed he is security and that even though I had paid for my items I could only be there 30 minutes.
I asked to speak with a supervisor and was told there was not one on duty that day. I then asked for corporate office phone number and was told they don't have it.
Very rude way to treat anyone at all.</t>
  </si>
  <si>
    <t>● food: neutral
● cashier: neutral</t>
  </si>
  <si>
    <t>Manager was rude.. staff is very unprofessional</t>
  </si>
  <si>
    <t>This morning after ordering and paying for my food, I waited over 5 minutes in line to get my meal. I was in a rush to get to an appointment so I decided to call to see what was the hold up. Needless to say, the manager Ashleigh that answered the phone was 1. Very rude and 2. She hung up on me after I asked her to have the car in front of me pull up so I can get my meal and leave. When I got to the window, she not only disrespected me but she cursed me out and yelled at me. That is NOT a form of respect especially to a customer and not only that, the ENTIRE staff was fooling around and not getting any of their work done. Very unprofessional and needless to say, I felt very disrespected and disgusted. I have NEVER been treated in such a more disgusting way than this team that was on today. Not only that, she had her little brother Jordan message a family member of mine to complain about my own family members. I didnï¿½ï¿½ï¿½ï¿½ï¿½ï¿½ï¿½ï¿½ï¿½ï¿½ï¿½ï¿½ï¿½ï¿½ï¿½ï¿½ï¿½ï¿½ï¿½ï¿½ï¿½ï¿½ï¿½ï¿½ï¿½ï¿½ï¿½t know they wernprofessional. I donï¿½ï¿½ï¿½ï¿½ï¿½ï¿½ï¿½ï¿½ï¿½ï¿½ï¿½ï¿½ï¿½ï¿½ï¿½ï¿½ï¿½ï¿½ï¿½ï¿½ï¿½ï¿½ï¿½ï¿½ï¿½ï¿½ï¿½t think I will be returning after this. I will gladly take my money and business t</t>
  </si>
  <si>
    <t>● manager: negative
● meal: neutral
● food: neutral</t>
  </si>
  <si>
    <t>When I told the cashier my drink wasnt right he argued with me that that's how they make them there.  No way!</t>
  </si>
  <si>
    <t>● drink: negative
● cashier: negative</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</si>
  <si>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McDonaldï¿½ï¿½ï¿½ï¿½ï¿½ï¿½ï¿½ï¿½ï¿½ï¿½ï¿½ï¿½ï¿½ï¿½ï¿½ï¿½ï¿½ï¿½ï¿½ï¿½ï¿½ï¿½ï¿½ï¿½ï¿½ï¿½ï¿½s there could be 3 cars and it still takes 30 mins and 3+ tries to get my order right! makes no logical sense.
Moral of rant save your time and money and drive around the corner to chic-fil-a they got your</t>
  </si>
  <si>
    <t>some homeless was there semi clean although great customer service</t>
  </si>
  <si>
    <t>One snotty cashier..to the next .. they need to teach friendly customer service</t>
  </si>
  <si>
    <t>● customer service: positive
● cashier: negative</t>
  </si>
  <si>
    <t>Every two seconds the door flings open with another customer and you freeze to this cold weather. On top of that the bathrooms require a token to be inserted and can  be obtained by anyone at the registers free of charge. Meanwhile there are fully unlocked and working bathrooms on the second floor that everyone can use. The worse part was that the entire staff was Mexican and did not speak one word of English to each other. As a matter of fact they were laughing and having a great time in their own language while taking my order which is extremely rude to me and to other customers.</t>
  </si>
  <si>
    <t>ALOT smaller inside after the remodel but staff is also ALOT friendlier than they used to be too</t>
  </si>
  <si>
    <t>Great customer service from the drive through</t>
  </si>
  <si>
    <t>I personally don't like fast food but McDonald's is a mainstay. NYC has much more to offer than that as a food choice.</t>
  </si>
  <si>
    <t>● food: negative
● fast food: negative</t>
  </si>
  <si>
    <t>The food was dry, the fries were stale.  I had better at other McDonalds.</t>
  </si>
  <si>
    <t>● fries: negative
● food: negative</t>
  </si>
  <si>
    <t>The rating is acceptable ... But it's quite decent considering that this is the center of New York and you won't find cheaper food than in Mac. Actually, there is nothing to look forward to.</t>
  </si>
  <si>
    <t>Nothing's better than a big mac and fries after work.</t>
  </si>
  <si>
    <t>● fries: positive</t>
  </si>
  <si>
    <t>The personal is not kind. The food is alright.</t>
  </si>
  <si>
    <t>Absolutely functional! You can order fast and sure, when I went I was sure that It would take lot of time but that didnï¿½ï¿½ï¿½ï¿½ï¿½ï¿½ï¿½ï¿½ï¿½ï¿½ï¿½ï¿½ï¿½ï¿½ï¿½ï¿½ï¿½ï¿½ï¿½ï¿½ï¿½ï¿½ï¿½ï¿½ï¿½ï¿½ï¿½t happen, the food was cooked in just a few minutes, and it</t>
  </si>
  <si>
    <t>Got the 20 peice mc chicken nuggets and a large fry. The nuggets we're fine, but the Fry's we're stale and that made me sad. The fries can be the best part of the meal. I know that I could have and should have returned them... But I didn't.</t>
  </si>
  <si>
    <t>● meal: positive
● fries: positive
● nuggets: positive</t>
  </si>
  <si>
    <t>● drink: positive
● frozen lemonade: neutral</t>
  </si>
  <si>
    <t>Food comes out quick and the food came out warm. too much traffic in the drive thru however</t>
  </si>
  <si>
    <t>super fast, even though they forgot my fries and i had to go back.</t>
  </si>
  <si>
    <t>McDonald's just have the best fries no matter what time of day you go. No matter which chain you go to it is still the best</t>
  </si>
  <si>
    <t>It's fast, it's food, it's cheap. It could be better, it could be faster, it could be cheaper, but it's familiar food, and it's never terrible food, sometimes it is even good food. So if you need reasonable quality food quickly and cheaply McDonald's is your place.</t>
  </si>
  <si>
    <t>They were fast and accurate,  many locations are not well ran but this one is. That's important when you have a 4 year old who asks for a happy meal once a on a while.</t>
  </si>
  <si>
    <t>If I could give this place a -0000000 I would. I placed my order and paid at 8:20pm.  I waited literally over 30 minutes for my food. Once I received my food, I made sure to check to see if everything was there. The order was completely WRONG. How do you get an order wrong when everything is on the receipt? I will never understand. The fries were cold and once the order was remade we got home only to find out that the meat was raw. Never again. ï¿½ï¿½ï¿½ï¿½ï¿½ï¿½ï¿½ï¿½ï¿½ï¿½ï¿½ï¿½ï¿½ï¿½ï¿½ï¿½ï¿½ï¿½ï¿½ï¿½ï¿½ï¿½ï¿½ï¿½ï¿½ï¿½ï¿½Having a lot of ordersï¿½ï¿½ï¿½ï¿½ï¿½ï¿½ï¿½ï¿½ï¿½ï¿½ï¿½ï¿½ï¿½ï¿½ï¿½ï¿½ï¿½ï¿½ï¿½ï¿½ï¿½ï¿½ï¿½ï¿½ï¿½ï¿½ï¿½ shoul</t>
  </si>
  <si>
    <t>Unfortunately had to eat here cause the BF wanted to go there. I hate MD food in itself  but the people at this MD were cool none the less.</t>
  </si>
  <si>
    <t>Live nearby and this is our choice McDonald's compared to others in close distance. I gotta say though that the last order of fries I got really were so yucky I chewed on 2 and didnt eat the rest. They tasted over cooked or double cooked. Something made them rubbery and inedible to me.</t>
  </si>
  <si>
    <t>Poor service, after waiting for 10 minutes to get my food, I left. No special order, and the people that ordered after me had their food brought to them. I left and went to KFC.</t>
  </si>
  <si>
    <t>Worst service ever. Waited over 40 minutes in drive thru. Only to get cold food. Never will i go there again. Horrible service. I would have given 0 stars if I could.</t>
  </si>
  <si>
    <t>I always order special food, they usually get it right at this location.</t>
  </si>
  <si>
    <t>I ordered around midnight and it was fairly busy; about 7 people in line for the drivethru. I order all my fries with no salt for a few reasons.. 1. I was sick of always getting cold fries.  2. They put way too much salt on these days...
I needed to add something to my order at the end,  and apologized thoroughly, as i have worked fast food and understand the annoyance.
The guy that helped me did not say one word in response about it, which was rather rude.
My change in order did not take any extra time,  and by the time i got my fries... guess what?
They were cold.</t>
  </si>
  <si>
    <t>● fries: neutral</t>
  </si>
  <si>
    <t>Seriously who forgets to put everything on a burger. Lol I can understand missing one item but everything except the burger itself lol not once but twice lol ï¿½ï¿½ï¿½ï¿½ï¿½ï¿½ï¿½ï¿½ï¿½ï¿½ï¿½ï¿½ï¿½ï¿½ï¿½ï¿½ï¿½ï¿½</t>
  </si>
  <si>
    <t>● burger: neutral</t>
  </si>
  <si>
    <t>2021-12-21</t>
  </si>
  <si>
    <t>They tried to charge me for a piece of egg when I asked for a bacon egg and cheese McGriddle through the drive thru. I went inside and the manager tried to charge me when her employee never confirmed my order. All I said was sub bacon instead of the sausage and somehow the egg got taken off? I donï¿½ï¿½ï¿½ï¿½ï¿½ï¿½ï¿½ï¿½ï¿½ï¿½ï¿½ï¿½ï¿½ï¿½ï¿½ï¿½ï¿½ï¿½ï¿½ï</t>
  </si>
  <si>
    <t>● egg: negative
● sausage: negative
● bacon: positive
● sub: negative
● manager: negative
● cheese mc: positive
● bacon egg: negative</t>
  </si>
  <si>
    <t>Good location, friendly staff and food seemed well prepared compared to other locations.
I went during overnight hours and still was well attended.</t>
  </si>
  <si>
    <t>● food: positive
● staff: positive
● location: positive</t>
  </si>
  <si>
    <t>● sandwich: positive
● crew: positive
● evening manager: positive</t>
  </si>
  <si>
    <t>Go everyday for my morning breakfast before work. Staff is nice and if I ever had a error with my to go order the manager has made it right.</t>
  </si>
  <si>
    <t>Ice cream never fails, staff found our bag, called the police to help locate us. So kind of them.</t>
  </si>
  <si>
    <t>● staff: positive
● ice cream: positive</t>
  </si>
  <si>
    <t>It's okay for a fast food place, though it's not going to win any awards for cleanliness, especially in the bathrooms.</t>
  </si>
  <si>
    <t>● bathrooms: negative
● fast food: positive
● cleanliness: positive</t>
  </si>
  <si>
    <t>Fast, fresh &amp; hot! Staff was very nice! Great job! ï¿½ï¿½ï¿</t>
  </si>
  <si>
    <t>● staff: positive
● fast: positive</t>
  </si>
  <si>
    <t>I went through the drive-through and ordered a double Mac meal. I received a single Mac meal And the food was cold. I drove away and call back and told  Them  my meal was wrong. The manager tells me on my next visit I will receive a complimentary order. NO how about giving me the right order or given me my money back. I gave this McDonald's the benefit of Benefit of the doubt is not my 1st Bad Experience in this McDonald's. But it will be my last as I will never visit this McDonald's again.</t>
  </si>
  <si>
    <t>● manager: negative
● food: negative
● meal: neutral
● mac: neutral
● mac meal: neutral</t>
  </si>
  <si>
    <t>1st let me apologize for butchering the spelling... but Jamizia has this place on lock! Been in twice recently and usually have a difficult order due to picky kids. Both times she made sure my order was perfect! An i still had my order by the time i was done getting drinks! Her management is on point! She was keeping the flow going, directing staff, and made sure all her guest were taken care of promptly! Highly recommend this location!</t>
  </si>
  <si>
    <t>Nice, clean, and friendly. The cashier was knowledgeable and patient especially when people could not make up their minds on their food choices.  The food seems better than most McDonald's but not by much.</t>
  </si>
  <si>
    <t>● food choices: neutral
● food: positive
● cashier: positive</t>
  </si>
  <si>
    <t>Went through the drive thru at around 12:30 after coming off a 16 hour shift. Ordered a Big Mac, med fry and a water. Got home and took one bite of the Big Mac, the bread absorbed so much grease that I had grease dripping from both of my hands. The grease from the burger had absorbed into the bread so much that I squeezed the bread and grease dripped from it. The frys were not at all fresh. I threw my meal in the trash where it belonged. Called the store and spoke with John. He apologized and took my name down and I will get a refund but it doesnt help my hunger NOW. Worst encounter with McDonalds ever. And this is why I dont eat there, I'll choose Burger King next time. The carelessness of the staff there really shows and the food they produced tonight was among the worst I have ever seen in the food industry.</t>
  </si>
  <si>
    <t>● burger king: positive
● staff: negative
● food: negative</t>
  </si>
  <si>
    <t>The fries were soggy and seemed undercooked, and the staff didn't seem to care about the poor quality.</t>
  </si>
  <si>
    <t>● quality: negative
● staff: negative
● fries: negative</t>
  </si>
  <si>
    <t>The staff delivered the best customer service anyone could ever ask for. The environment was very clean.Fast check out. Good job guys.</t>
  </si>
  <si>
    <t>● environment: positive
● customer service: positive
● staff: positive</t>
  </si>
  <si>
    <t>Store was dirty and the staff were pushy.</t>
  </si>
  <si>
    <t>● staff: negative
● store: negative</t>
  </si>
  <si>
    <t>Food was fine tho I have reason to believe it was spit in. Also when I requested the inspection report (as the sign clearly specifies) I was given a nasty look and was completely ignored by the cashier named Greta.</t>
  </si>
  <si>
    <t>● inspection report: negative
● cashier: negative</t>
  </si>
  <si>
    <t>Clean tables. Fast service and friendly staff</t>
  </si>
  <si>
    <t>● staff: positive
● service: positive
● tables: positive</t>
  </si>
  <si>
    <t>Good customer service bad security guard had bad attitude.</t>
  </si>
  <si>
    <t>● security guard: negative
● customer service: positive</t>
  </si>
  <si>
    <t>The worst one ever... So rude staff. Dirty floor... Won't come back.</t>
  </si>
  <si>
    <t>Not much I can say, it's a McDonald's. Customer service was good.</t>
  </si>
  <si>
    <t>● customer service: positive
● mcdonald: positive</t>
  </si>
  <si>
    <t>Unfriendly employees who don't really care for people, they there to collect their paychecks that's it. Acting like robots</t>
  </si>
  <si>
    <t>It's a place you can't stay for more than 30 mins even though you buy its food. It's better to just close this McDonald, so that the manager will not worry about the time anymore.</t>
  </si>
  <si>
    <t>● manager: negative
● food: positive</t>
  </si>
  <si>
    <t>It was my first time visiting this location it was nice. It was clean, staff was helpful. I would visit again if in the area.</t>
  </si>
  <si>
    <t>The night supervisor in grey is very rude. Although it says 24/7 they often close around 1 am.  Unless you order uber eats u are not able to come in and place your order.</t>
  </si>
  <si>
    <t>● uber: negative
● supervisor: negative</t>
  </si>
  <si>
    <t>They're rather consistent at this McDonald's. The food obviously taste the same everywhere so I don't feel I need to speak on that aspect. The workers listen and it's a quick eat everytime I go on my break so I can't complain</t>
  </si>
  <si>
    <t>● eat: positive
● workers: positive
● food: neutral</t>
  </si>
  <si>
    <t>2 different visits: The supervisor in the grey shirt was the one give out the food with an attitude like he didnt want to be bothered. And I ordered 4 apple pies at night and all of them were old, dried out, and their box had no sell by time stamped so who knows how long they been in that warmer. Probably will place my food orders elsewhere</t>
  </si>
  <si>
    <t>● apple pies: negative
● food: neutral
● supervisor: negative</t>
  </si>
  <si>
    <t>Very good just stopped in withe the kids for a little ice cream. Nice staff and place was very clean</t>
  </si>
  <si>
    <t>● place: positive
● staff: positive
● ice cream: positive</t>
  </si>
  <si>
    <t>They had a very limited space, but to make an agile experience, they have two big touch screen menus to place your order faster than going to directly to the cashier line. They only have one unisex restroom, so if you are in a hurry, be prepared mentally to wait. Anyway I think you'll enjoy your meal, if you take in consideration these things.</t>
  </si>
  <si>
    <t>● wait: neutral
● restroom: negative
● touch screen menus: positive
● space: negative
● cashier: neutral</t>
  </si>
  <si>
    <t>It's McDonalds.  Who doesn't love it.  Went through drive thru and staff pleasant.</t>
  </si>
  <si>
    <t>● staff: positive
● mcdonald: positive</t>
  </si>
  <si>
    <t>Good customer service, and correct stuff that was ordered. Verry professional.</t>
  </si>
  <si>
    <t>Improved service. Clean. Very courteous crew. Improvement</t>
  </si>
  <si>
    <t>● crew: positive
● service: positive</t>
  </si>
  <si>
    <t>Clean, and workers are friendly enough.</t>
  </si>
  <si>
    <t>● workers: positive
● clean: positive</t>
  </si>
  <si>
    <t>Clean, friendly staff!</t>
  </si>
  <si>
    <t>Clean, friendly staff, and fresh food prepared to order.  Extra seating upstairs too.  I'm still not a huge fan of the ordering kiosks, but so it goes...</t>
  </si>
  <si>
    <t>● seating: positive
● food: positive
● staff: positive</t>
  </si>
  <si>
    <t>Visited a couple of times while in the area for civil court and the staff behind the counter are usually great, but the security guy in the lobby or the floor manager or whatever blocked me trying to leave with my drink, telling me the sitting area was upstairs when i was literally just trying to leave. When I sat down here this morning a manager started harassing a customer who was sitting with a cup of coffee, calling him homeless, telling him he had to leave in 10 minutes and causing an argument between the guy and another customer, and just walked away while they yelled at each other. Not very cool ï¿½ï</t>
  </si>
  <si>
    <t>● cup of coffee: neutral
● manager: negative</t>
  </si>
  <si>
    <t>It was really busy and the late night staff was out numbered but they pulled through and did a very great job. I am very proud of them and also my sammie was yummy</t>
  </si>
  <si>
    <t>This McDonald's in wind gap has a manager who cares about the customer and about placing a good product out for the customer. The staff there is always friendly and helpful. They also make sure you get your burger how you want it and stacked properly so you can eat it without a big mess in your hands and let's not forget about the hot fries. I have heard her tell her employees to make sure people get hot fries. Nobody does that except for her.  That's why this is the best McDonald's.</t>
  </si>
  <si>
    <t>● staff: positive
● manager: positive</t>
  </si>
  <si>
    <t>The girl at the front very bad customer service.</t>
  </si>
  <si>
    <t>Not much good to say about the staff</t>
  </si>
  <si>
    <t>One of the worst McDonalds I've ever been to in the world! 1 person works here!! No cashier, no one in the kitchen, 1 person at drive through!! Totally unacceptable!</t>
  </si>
  <si>
    <t>● mcdonald: negative
● cashier: negative</t>
  </si>
  <si>
    <t>Pure beauty! Fast service. Agile as in most stores. Immaculate bathroom. And in this one there were two bathrooms. Different from the Mac I posted earlier. Note: The attendant speaks at least 3 languages. I liked!!!</t>
  </si>
  <si>
    <t>● attendant: neutral</t>
  </si>
  <si>
    <t>Love the manager she very clean</t>
  </si>
  <si>
    <t>It easy to go and out
Very friendly staff</t>
  </si>
  <si>
    <t>Everytime I order a Mcafe here, it's made wrong. Staffs need better training</t>
  </si>
  <si>
    <t>Slow service. Staff member was on there phone while working. Food was good quality.</t>
  </si>
  <si>
    <t>● food: positive
● staff: negative
● service: negative</t>
  </si>
  <si>
    <t>We had to ask for our order because people before us were getting served, and there were employees in the back cursing and being loud with each other. Very uncomfortable experience</t>
  </si>
  <si>
    <t>● employees: negative
● served: negative</t>
  </si>
  <si>
    <t>The employees where very kind n tge store was clean the whole experience was pleasant the one thing wrong was they didn't have the third floor open so limited space n someone left so we could sit down they should of had tge third floor open.</t>
  </si>
  <si>
    <t>● space: negative
● employees: positive</t>
  </si>
  <si>
    <t>Terrible service.
I came into the store and bought my dinner at 9pm.  I sit there for 1 hour and then the staff came to me and asked me to leave. I thought that the store might be closing so I left. However, after I came out, I noticed that this is a 24 hour store. I bought food and no one else was waiting for a table. There was no reason for letting me out. The staff was rude!!!</t>
  </si>
  <si>
    <t>● staff: negative
● dinner: neutral</t>
  </si>
  <si>
    <t>The staff decided that there were no longer any mcflurries, after they prepared 2 sundaes and a milk shake . Suddenly the icecream machine was broken. A Spanish speaking customer after me was then able to order not only a milkshake but3 mcflurries. When I inquired about it I was told that it was now fixed although no one has gone near the machine during the time since I was denied IN ENGLISH. I then stepped outside to get my friends and tell them our food was ready, they took the tray and headed up while I put our other friend in an Uber. When I came back in security who had just been no more then 5 feet from me while I ordered, paid, and received my food, made someone come down to confirm that I was a paying customer. If only the counter staff was as particular as the security guard.
I won't be coming back here again, at least until my Spanish is better</t>
  </si>
  <si>
    <t>● milk shake: neutral
● staff: negative
● ice cream: negative
● milkshakery: neutral
● sundaes: negative
● mcflurries: negative</t>
  </si>
  <si>
    <t>I love this McDonald's location for its easy access in Flushing, NY.
Especially since the staff is very professional and respectful, and I must mention that they can serve customers in different languages, including Spanish.</t>
  </si>
  <si>
    <t>● staff: positive
● access: positive</t>
  </si>
  <si>
    <t>Majority of the workers don't speak English and the ones that do are mad rude</t>
  </si>
  <si>
    <t>Poor costumer service, staff arguing with costumers for asking questions.</t>
  </si>
  <si>
    <t>● staff: negative
● costumer service: negative</t>
  </si>
  <si>
    <t>Very clean,Employees nicest people l met.</t>
  </si>
  <si>
    <t>Great staff, clean place and fast service!</t>
  </si>
  <si>
    <t>● service: positive
● place: positive
● staff: positive</t>
  </si>
  <si>
    <t>Nice, place is very clean, fast service - friendly staff</t>
  </si>
  <si>
    <t>● staff: positive
● service: positive
● place: positive</t>
  </si>
  <si>
    <t>I only come here late at night.  Staff do okay, they seem pretty busy with drive through or other tasks.  The dining room stays dirty for a long time while the cashiers are helping out behind the line even if there are only a few customers.</t>
  </si>
  <si>
    <t>● dining room: negative
● staff: positive
● cashiers: negative</t>
  </si>
  <si>
    <t>My son and I love coming here. Amazing staff, food is great, and the new renovations look great. A shout out to Nick who works here.. thank you again for smiling and making my son feel very welcome.</t>
  </si>
  <si>
    <t>New building, same poor service. Frankly, for service to be this bad for this long, it becomes harder to blame the workers and easier to blame management. Went to the drivethrough at 2am and ordered some value menu sandwiches...after waiting nearly 20 minutes for them to process a single order (with three cars in front of me), I decided to leave. Their credit card machine is also down intermittently.</t>
  </si>
  <si>
    <t>● menu sandwiches: positive
● management: negative
● workers: negative
● service: negative</t>
  </si>
  <si>
    <t>Clean, new McDonald's with a new policy of lunch beginning at 11am - even though their menus start showing lunch at 10:30am... Found no mention of the change anywhere in the internet when checking for lunch start before going, so I had to sit for half an hour to wait for lunch....
One thing that is still classic McDonald's? Their poorly trained, rude staff. Don't assume I know that lunch is at 11 because "it has been this way since we reopened". Classic McDonald's - poor customer service experience...</t>
  </si>
  <si>
    <t>● staff: negative
● lunch: neutral</t>
  </si>
  <si>
    <t>Went to the location on 73rd and Kissena Blvd. last night for the first time since the renovation.  It was a very nice experience.  The renovations was nice but most of all, the staff was so very pleasant and could not have been more helpful.  Such lovely people.  Thank you.</t>
  </si>
  <si>
    <t>● staff: positive
● renovations: positive</t>
  </si>
  <si>
    <t>Attitude with no straws or ketchup. I torture myself by coming here because I always hope the customer service will improve. The staff's unprofessionalism has helped me to decide to detox from fast food.</t>
  </si>
  <si>
    <t>● fast food: negative
● staff: negative
● customer service: negative</t>
  </si>
  <si>
    <t>They renovated this place for no reason. The staff forgot things in my order and not to mention that I had to wait long for simple stuff while people who came after me got their food and left. They gave my daughters the wrong toy and forgot food items.</t>
  </si>
  <si>
    <t>● staff: negative
● food items: negative</t>
  </si>
  <si>
    <t>This seems like a new building. But better than that is the super friendly staff! Every employee with whom we spoke was super nice, polite, helpful and smiling! Highly recommend this McDonalds!</t>
  </si>
  <si>
    <t>Just okay the place was clean but the attendant wants to me to order from the kiosk and I wanted to be a real person and talk to a real person at a register she would not let me send it was not a good experience</t>
  </si>
  <si>
    <t>● register: neutral
● attendant: negative
● place: positive
● kiosk: neutral</t>
  </si>
  <si>
    <t>Clean and friendly staff, typical food. Great service bring food to your table</t>
  </si>
  <si>
    <t>I went to McDonald's on Kissena Blvd in Kew Gardens Hills today and ordered an ice cream cone.  They said they have no cones they can give me a cup.  I said ok.  When I get to the cashier she charges me for a sundae.  I said to her why are you charging me for a sundae when i am just getting ice cream.  She said thats the only other option, I am charging you for a plain sundae.  I reiterated that a sundae is defined by ice cream with topping.  The cashier made me over pay for my ice cream in a cup. I didn't get a topping but she made me pay for one.</t>
  </si>
  <si>
    <t>● topping: negative
● cones: negative
● ice cream cone: neutral
● sundae: neutral
● cashier: neutral</t>
  </si>
  <si>
    <t>This location is supposed to be closing in August for major construction and it will be replaced with a new McDonalds. This was my go-to McDonalds when I went to Queens College and I still come here on occasion. I will miss it for sentimental reasons and the staff here is usually friendly and not bad to look at. Hope it reopens soon.</t>
  </si>
  <si>
    <t>This place is severely understaffed. I hope upper management sees this and doesn't punish the workers instead of actually fixing the problem.</t>
  </si>
  <si>
    <t>That was the most dry and burnt burger I've ever had. Incompetent employees.</t>
  </si>
  <si>
    <t>● employees: negative
● burger: negative</t>
  </si>
  <si>
    <t>The manager was very rude, every time I try to talk she would cut me off</t>
  </si>
  <si>
    <t>Friendly customer service and clean environment. Will definitely come back</t>
  </si>
  <si>
    <t>● environment: positive
● customer service: positive</t>
  </si>
  <si>
    <t>My daughter and I stopped in for a quick bite about 3:30 on Saturday 14th. We were charged for something that should have been free. The young female supervisor or manager that had to take care of the refund was very rude and unapologetic for their mistake. The worst customer service I've had in that square in years.  Perhaps when they did the remodel they should have gotten rid of the terrible staff as well. Come on McDonald's you can do better than that. Please take some pride and have expectations for your employees serving your public. Terrible place, I truly hope they fire that supervisor, trust me she's not worth the money she's being paid.</t>
  </si>
  <si>
    <t>● customer service: negative
● manager: negative
● supervisor: negative</t>
  </si>
  <si>
    <t>The food quality is good, service is fast. Location is downtown and clientele can be an interesting mix. Staff is a bit hardened, they get the job done but I think they have to put up with some unruly customers and it can affect there friendliness. I receive consistently good quality food.</t>
  </si>
  <si>
    <t>● food: positive
● staff: negative
● service: positive
● food quality: positive
● clientele: positive</t>
  </si>
  <si>
    <t>McDonald's? Really? You need a review? If you eat here regularly, I guarantee that your health is not good right now or soon won't be! They don't serve actual food here.</t>
  </si>
  <si>
    <t>● serve: negative</t>
  </si>
  <si>
    <t>Busy place, not too ghetto. But the McRib is not that good, and they gave me a medium fries that is smaller than a small fries</t>
  </si>
  <si>
    <t>● fries: negative
● place: negative
● mcb: neutral</t>
  </si>
  <si>
    <t>Went through drive thru at 11:30pm June 29 2019 the lady at window was extremely rude with attitude and eating ICECREAM while taking orders in the pay window, rolling her eyes at me</t>
  </si>
  <si>
    <t>● pay window: neutral
● ice cream: neutral
● eating: negative
● lady: negative</t>
  </si>
  <si>
    <t>Clean restaurant and great service. I used the kiosk and my number was called quickly. Thanks!</t>
  </si>
  <si>
    <t>The food is good, but the portions are very small for the price. The attention is good, the place clean and organized, the bathroom clean and modern. I love McDonald's!</t>
  </si>
  <si>
    <t>● bathroom: positive
● place: positive
● price: negative
● portions: negative
● food: positive</t>
  </si>
  <si>
    <t>The $1 cheeseburgers and chicken sandwiches I order from every McDonaldï¿½ï¿½ï¿½ï¿½ï¿½ï¿½ï¿½ï¿½ï¿½ï¿½ï¿½ï¿½ï¿½ï¿½ï¿½ï¿½ï¿½ï¿½ï¿½ï¿½ï¿½ï¿½ï¿½ï¿½ï¿½ï¿½ï¿½s were noticeably better here. The extra onions were actually noticeable at this location but what really caught my attention was the beef patty. It was still hot when I got and juicy too so I know it was fresher than most other McDonaldï¿½ï¿½ï¿½ï¿½ï¿½ï¿½ï¿½ï¿½ï¿½ï¿½ï¿½ï¿½ï¿½ï¿½ï¿½ï¿½ï¿½ï¿½ï¿½ï¿½ï¿½ï¿½ï¿½ï¿½ï¿½ï¿½ï¿½s. The chicken patty was still hot too and I could taste the spice more than usual as well.
This would have been a 5/5 but the drive through speakers wasnï¿½ï¿½ï¿½ï¿½ï¿½ï¿½ï¿½ï¿½ï¿½ï¿½ï¿½ï¿½ï¿½ï¿½ï¿½ï¿</t>
  </si>
  <si>
    <t>● beef patty: negative
● onions: negative</t>
  </si>
  <si>
    <t>I had an excellent experience in this place, the girl who served us at night through the drive thru was super friendly and cordial, she gave us information about what we asked her and she explained everything with pleasure.
highly recommended</t>
  </si>
  <si>
    <t>Just ok.</t>
  </si>
  <si>
    <t>● just: neutral</t>
  </si>
  <si>
    <t>Fish sandwich had been sitting and was terrible.  Had gone through drive up...and just threw it away.</t>
  </si>
  <si>
    <t>Reliable, inexpensive, pretty good and a value</t>
  </si>
  <si>
    <t>● value: positive</t>
  </si>
  <si>
    <t>No words. I really like this place.</t>
  </si>
  <si>
    <t>Employees too loud and some costumers wasn't happy about it.</t>
  </si>
  <si>
    <t>● employees: negative
● costumers: negative</t>
  </si>
  <si>
    <t>Do not ask. A joke,  both the staff and food. It's sad the quality had fallen so far</t>
  </si>
  <si>
    <t>Came with my friends they were all over the place we were mid order and they left us to go talk another worker had to help us and she was not very nice</t>
  </si>
  <si>
    <t>I will give 5 stars only if Mc Donald's bring the peanuts for the Sundays back.
They say is because some people are allergic.
But I'm not.
People has to know about what can eat and what can't eat.
Thank you Mc Donald's to make me eat my favorite Sundae without peanuts ï¿½ï</t>
  </si>
  <si>
    <t>● peanuts: negative</t>
  </si>
  <si>
    <t>Ordered through the mobile app and it didn't go through was told they couldn't receive online orders.  Should have something through the app to let people know if a location can receive mobile orders or not.</t>
  </si>
  <si>
    <t>● mobile app: negative</t>
  </si>
  <si>
    <t>Employees this time are little less stressed. Also the new look of the store compared with the old 200 years old one makes everything else easier, even dealing with those always non conformist customers</t>
  </si>
  <si>
    <t>● look: positive</t>
  </si>
  <si>
    <t>Service was quick but the person taking my order was completely unprofessional and not accommodating at all. Horrible service. When asked for my drink I stated ï¿½ï¿½ï¿½ï¿½ï¿½ï¿½ï¿½ï¿½ï¿½ï¿½ï¿½ï¿½ï¿½ï¿½ï¿½ï¿½ï¿½ï¿½ï¿½ï¿½ï¿½ï¿½ï¿½ï¿½ï¿½ï¿½ï¿½half coke....ï¿½ï¿½ï¿½ï¿½ï¿½ï¿½ï¿½ï¿½ï¿½ï¿½ï¿½ï¿½ï¿½ï¿½ï¿½ï¿½ï¿½ï¿½ï¿½ï¿½ï¿½ï¿½ï¿½ï¿½ï¿½ï¿½ï¿½ the lady cut me off and aggressively said ï¿½ï¿½ï¿½ï¿½ï¿½ï¿½ï¿½ï¿½ï¿½ï¿½ï¿½ï¿½ï¿½ï¿½ï¿½ï¿½ï¿½ï¿½ï¿½ï¿½ï¿½ï¿½ï¿½ï¿½</t>
  </si>
  <si>
    <t>● coke: neutral
● drink: neutral</t>
  </si>
  <si>
    <t>bad service , was trying to order and the lady walked away after nothing was happening and she was just talking to a guy instead of helping and trust me if i could give 0 stars i would but thatï¿½ï¿½ï¿½ï¿½ï¿½ï¿½ï¿½ï¿½ï¿½ï¿½ï¿½ï¿½ï¿½ï¿½ï¿½ï¿½ï¿½ï¿½ï¿½ï¿½ï¿½ï¿½ï¿½ï¿½ï¿½ï¿½ï¿½s not possible. Thank you - Juliana and i would like a contact saying you fix this and maybe ev</t>
  </si>
  <si>
    <t>Under construction, had drive-through only, and somehow "didn't have water." McDonald's makes the worst breakfast sandwiches, but that's not particular to this location.
Only pro is open 24 hours.</t>
  </si>
  <si>
    <t>● breakfast sandwiches: negative
● water: negative
● through: negative
● drive: negative</t>
  </si>
  <si>
    <t>The franchise is good - Years ago when I ate there regularly - the owner would be there often - she worked onthe line and if you didn't know her you would never know.  Went back recently - I don't know if she still works in the store - but it was as good as I remembered</t>
  </si>
  <si>
    <t>● owner: positive
● franchise: positive</t>
  </si>
  <si>
    <t>Recently renovated, with self ordering kiosks inside, guest WiFi, Uber eats parking, and dependable food.</t>
  </si>
  <si>
    <t>● food: positive
● uber: positive
● kiosks: positive</t>
  </si>
  <si>
    <t>What's the say about McDonald's wherever you go by McDonald's to default favorite True Value Meal service is always good and the food quality is always good it's not for me the price is right</t>
  </si>
  <si>
    <t>● price: positive
● food quality: positive
● service: positive
● mcdonald: positive</t>
  </si>
  <si>
    <t>Drive thru was blocked at 1230pm. Had to make a 3 point turn to get out. Not sure why block it when there are cars (placed orders and waiting). Location is a nightmare since under renovation. Parking lot is taken by reno vehicles. Nearby has awkward design...</t>
  </si>
  <si>
    <t>Very disappointed in McDonald's in today's world. To me McDonald's has really gone downhill is service is the pits. Any employees most of all can use a lot more training I know I used to be the head manager at 556 East El Camino McDonald's and I'm appalled of what it turn into. I know when I was head manager there we always have a store I can just imagine what it is today.</t>
  </si>
  <si>
    <t>● employees: negative
● service: negative
● head manager: negative</t>
  </si>
  <si>
    <t>They spending millions to renovate all their stores to stay pertinate,while selling smaller portions of their fattining foods and raising their prices to pay for making the place look modern,anybody else notice that McDonald's has gotten way more expensive,taken alot of stuff away from what used to be the dollar menu,and took away alot of the all day breakfast</t>
  </si>
  <si>
    <t>● place: negative
● prices: negative
● fatty foods: neutral
● portions: negative
● breakfast: neutral
● menu: negative</t>
  </si>
  <si>
    <t>Had to wait for RESTROOMS. When I got in the men's room was clean, well stocked with soap and TP. The rest of the restaurant was clean and the staff was good to me.</t>
  </si>
  <si>
    <t>● staff: positive
● t: positive
● soap: positive
● men ' s room: positive</t>
  </si>
  <si>
    <t>Standard McDonalds.
But what was going on with the restrooms? Only two available and one is permanently closed. The other one is a favorite place for the homeless people in ten area as it seems. Two of them spend there 30+ mins. No chance to get in.</t>
  </si>
  <si>
    <t>● place: positive
● restrooms: negative</t>
  </si>
  <si>
    <t>Ordered a big mac for the first time in 20 years.  Very disappointed because there was not enough thousand island dressing in my burger.  This will be the last time that I will be eating at McDonald's.</t>
  </si>
  <si>
    <t>Fries tasted stale, one of the ordered 10 piece nugget only had 9, they forgot Any of the two flavored sauces requested (2 of the 10 piece nuggets were in the order). Just not a great day to go to McD's I guess...</t>
  </si>
  <si>
    <t>● flavored sauces: negative</t>
  </si>
  <si>
    <t>Made me wait in the drive through overflow parking, messed up half my order. I should have checked but I wanted to leave by then.</t>
  </si>
  <si>
    <t>● parking: negative
● wait: negative</t>
  </si>
  <si>
    <t>Waited 15 mins in the Reserved for Drive thru spot for my very simple order, and they missed two of the items that I've ordered and paid... Speechless</t>
  </si>
  <si>
    <t>● spot: neutral</t>
  </si>
  <si>
    <t>I usually get the big Mac and or cheese burger for my meal. Instead I was hungry today and got the quarter pounder with cheese and was grossly disappointed. No pickles or onions, just cheese, a hamburger patti, and ozing grease. Worse burger I've ever had and I will never have another</t>
  </si>
  <si>
    <t>● burger: positive
● hamburger patti: negative
● cheese: positive
● onions: negative
● quarter pounder with cheese: negative
● meal: positive
● cheese burger: positive
● ozing grease: negative
● pickles: positive</t>
  </si>
  <si>
    <t>service pretty good for McDonald's. I find myself going out of the way for their drive thru coz their order accuracy is on point!</t>
  </si>
  <si>
    <t>Went there late at night. The food was good and hot. The people working the shift were very polite.</t>
  </si>
  <si>
    <t>● people: positive
● food: positive</t>
  </si>
  <si>
    <t>Service good,tables extremely dirty..not enough employees to come out from back counter to even help wipe down</t>
  </si>
  <si>
    <t>● counter: negative
● employees: negative
● tables: negative</t>
  </si>
  <si>
    <t>McD is best value for coffee. I tried the Big Breakfast plus coffee for $5.11, and felt that I got a great value.</t>
  </si>
  <si>
    <t>● breakfast: positive
● coffee: positive
● value: positive</t>
  </si>
  <si>
    <t>They removed tellers add kiosk which slows down the service. 10 minutes to get a Mcflurry and two cookies..... Mcflurry is small is tiny, cookies are as well. Kitchen floor was dirty. Kitchen crew was understaffed. It won't be sad to see McDonald's decline, I won't be going back to any of them. Rarely ever do won't be hard to put a nail in the coffin.</t>
  </si>
  <si>
    <t>● mcdonald: negative
● cookies: positive
● service: negative
● mcflurry: positive
● kiosk: positive
● tellers: positive</t>
  </si>
  <si>
    <t>If you want to meet angry homeless people who leave a giant mess at the counter-height seating area and then practically acost you for sitting at THEIR spot when they return from 20 minutes destroying the restroom to find that you, as a customer, have cleaned the wrappers off of the counter, wiped it down, and seated yourself for a meal, you COULD think McDonald's. Fortunately for this particular location, the staff are all very nice and the food is as good as McDonald's gets. Homeless people need to eat, too... forgive me for 'cleaning up' and not thinking anyone was there. It really was just a pile of trash. I wasn't trying to ruin anyone's day. Oh, well, you can't win 'em all!</t>
  </si>
  <si>
    <t>● food: positive
● staff: positive
● seating area: negative</t>
  </si>
  <si>
    <t>The bathroom was disgusting. Someone had left a mess in one of the stalls and bloody tissues by the sink (biohazard). I let someone know to come clean it but she just came in, looked at it and left. I was in a hurry with three children, so we had to cycle through using one stall and there was a constant line forming behind us. If my kids didn't have to go so badly, we would have gone somewhere else. I would never stop there again.</t>
  </si>
  <si>
    <t>● sink: negative
● bathroom: negative</t>
  </si>
  <si>
    <t>Literally the worstMcD's in the world. Going through drive thru she gave us our drinks and told us to pull forward by door...then blocking the person behind us from getting out. We took initiative and parked in th he drive thru spot. Husband then went in to find out what was happening...defeating the point of drive thru. He said the staff were abysmally slow taking forever to put each item in the bag. We were starving but only ate a little. I've never had McDonald's where grease runs down your arms and the fries were revoltingly greasy too. Surprisingly none of us got food poisoning.</t>
  </si>
  <si>
    <t>● staff: negative
● drinks: neutral</t>
  </si>
  <si>
    <t>Terrible. I have ordered my food and after 15 mins the security came on me saying that I should finish and leave soon because I cant occupy the chair for too long</t>
  </si>
  <si>
    <t>● security: negative
● food: neutral</t>
  </si>
  <si>
    <t>It's been alright, but there are times when they have vagrants hanging around making the place less pleasant to eat there.</t>
  </si>
  <si>
    <t>Nice and friendly staffs, however need to keep up on cleaning...</t>
  </si>
  <si>
    <t>● staffs: positive</t>
  </si>
  <si>
    <t>Great customer service. Not all McDonald's are the same anymore.</t>
  </si>
  <si>
    <t>● mcdonald: negative
● service: positive</t>
  </si>
  <si>
    <t>Very busy, tables not cleaned , bathroom dirty  and doors not locking, service was fast</t>
  </si>
  <si>
    <t>● service: positive
● doors: negative
● bathroom: negative
● tables: negative</t>
  </si>
  <si>
    <t>Worst service in the history of human time. Waited 30 minutes for a cheeseburger. And the store was dirty!</t>
  </si>
  <si>
    <t>● service: negative
● cheeseburger: negative</t>
  </si>
  <si>
    <t>It was McDonald's. ... what else can I say? Well, for an inner city McDonald's, it was as good as it can get. No problems or complaints.</t>
  </si>
  <si>
    <t>● mcdonald ' s: positive</t>
  </si>
  <si>
    <t>Too crowded and not enough workers. The workers are so tired that they forget orders and screams to the customers.</t>
  </si>
  <si>
    <t>● workers: negative
● crowded: negative</t>
  </si>
  <si>
    <t>Possibly the worst McDonalds Ive ever visited.  The place was dirty and the food was cold.</t>
  </si>
  <si>
    <t>● food: negative
● place: negative
● mcdonald: negative</t>
  </si>
  <si>
    <t>It's almost 3 am and it took 40 min for me to get to the pay window</t>
  </si>
  <si>
    <t>● pay window: negative</t>
  </si>
  <si>
    <t>Well i like it in general . the coffee is very nice and also ice cream these are the two favorite things in MCDONALD'S</t>
  </si>
  <si>
    <t>● mcdonald: positive
● cream: positive
● ice: positive
● coffee: positive</t>
  </si>
  <si>
    <t>Just another place trying to automate to our detriment. Ordered on machine - requested eat in - asked for a table ticket. (What the hell is a table ticket) mashed in a number. Received a to go order and my sandwich didn't have the lettuce / tomatoes removed as I requested. Can we go back to the days of just ordering at the counter from a human being?</t>
  </si>
  <si>
    <t>● table ticket: neutral
● eat: neutral</t>
  </si>
  <si>
    <t>Ordered for stay and followed the kiosk to use the table service. Waited for 15 mins and never delivered. Went to the pick up area and don't see my order number on the display.</t>
  </si>
  <si>
    <t>● pick up area: neutral</t>
  </si>
  <si>
    <t>Location:   Right by the A/C train line and M34 bus.  1 floor.  Clean.  Lots of sketchy individuals out front.
Service:  Always fast
Wait:   Hardly ever a long line</t>
  </si>
  <si>
    <t>it's your typical McDonald's. it's clean besides the crumbs on the tables but that's typical.
i didn't get any food, just some coffee; but it didn't taste right so i left it.
restrooms were also filthy when i went.</t>
  </si>
  <si>
    <t>● coffee: positive
● food: negative
● tables: negative</t>
  </si>
  <si>
    <t>this is my 2nd order Uber is great but my drinks were not delivered I did not say anything the first time but it happened again and when I tried to call the phone is not in service</t>
  </si>
  <si>
    <t>● drinks: negative</t>
  </si>
  <si>
    <t>it was ok the food was good and the workers were kinda nice but the place is like entering a toxic zone</t>
  </si>
  <si>
    <t>● place: negative
● workers: positive
● food: positive</t>
  </si>
  <si>
    <t>I got an vanilla milk shake and it was watery and warm not good it taste more like vanilla milk from the gallon.</t>
  </si>
  <si>
    <t>● vanilla milk: negative
● vanilla milk shake: negative</t>
  </si>
  <si>
    <t>It is one of the more modern type of McDonald's with the smart order machines and overall an attractive appeal.</t>
  </si>
  <si>
    <t>● appeal: positive
● mcdonald: positive</t>
  </si>
  <si>
    <t>Nothing has changed with McDonald's, I didn't even order food I ordered a latte and they couldn't even get my order correctly. Smh!</t>
  </si>
  <si>
    <t>● food: negative
● latte: negative</t>
  </si>
  <si>
    <t>Just like any other McDonald's and thats a good thing. You always know what you are going to get</t>
  </si>
  <si>
    <t>Probably the fastest, most simple and delicious experience I have had with McDonald's so far. The management is on top of it with the system they have going. I really respect that after the many disappointments I have had with McDonald's before.  They know what they're doing at this location! It's great!</t>
  </si>
  <si>
    <t>● system: positive
● management: positive</t>
  </si>
  <si>
    <t>Love my McDonald's! They have the best employees! I go there 5 days a week on my way to work and they are always cheerful, fast and just a great way to start the day!</t>
  </si>
  <si>
    <t>● employees: positive
● mcdonald: positive</t>
  </si>
  <si>
    <t>I like the way they do the egg McMuffin with sausage here. I think it's just the muffins aren't toasted so much so they're a little softer everything else seems fresh and tasty. This one happens to have a bunch of one-way streets around it but soon as you know that you can figure out how to get in and out. Fast service in the Drive-Thru no complaints.</t>
  </si>
  <si>
    <t>● egg mcmuffin with sausage: positive
● muffins: positive</t>
  </si>
  <si>
    <t>We went through the drive thru and to start it took too long for anyone to come over the speaker and then they were quiet and hard to understand. One of the things we ordered was "a number two". He was asked what size he wanted and what to drink as part of the order. They didn't give us fries with our combo meal and when the manager FINALLY noticed me he gave us a medium fry not the large we ordered.</t>
  </si>
  <si>
    <t>● fry: neutral
● manager: negative
● meal: negative
● fries: negative
● speaker: negative</t>
  </si>
  <si>
    <t>My neighborhood McDonald's and it's meh... lack luster service especially inside. They gotta keep the drive through times down so the dining room service is at best a "C". The security people there are always pressuring people to leave. Its assumed you're homeless or a bum so security gives you a time in which you've got to go. Then there's the food. I suggest a 5 - 10 minute walk to Apollo Burger.</t>
  </si>
  <si>
    <t>● security: positive
● room service: neutral</t>
  </si>
  <si>
    <t>PLAN TO BE UNWELCOMED!!! 15 Mar 2020 p.m.
I expect to be treated with basic common courtesyï¿½ï¿½ï¿½ï¿½ï¿½ï¿½ï¿½ï¿½ï¿½ï¿½ï¿½ï¿½ï¿½ï¿½ï¿½ï¿½ï¿½ï¿½ï¿½ï¿½ï¿½ï¿½ï¿½ï¿½ï¿½ï¿½ï¿½nothing moreï¿½ï¿½ï¿½ï¿½ï¿½ï¿½ï¿½ï¿½ï¿½ï¿½ï¿½ï¿½ï¿½ï¿½ï¿½ï¿½ï¿½ï¿½ï¿½ï¿½ï¿½ï¿½ï¿½ï¿½ï¿½ï¿½ï¿½and, especially, nothing less!
I have had customer service issues with this McDï¿½ï¿½ï¿½ï¿½ï¿½ï¿½ï¿½ï¿½ï¿½ï¿½ï¿½ï¿½ï¿½ï¿½ï¿½ï¿½ï¿½ï¿½ï¿½ï¿½ï¿½ï¿½ï¿½ï¿½ï¿½ï¿½ï¿½s franchise before and have taken issues  to the managers.ï¿½ï¿½ï¿½ï¿½ï¿½ï¿½ï¿½ï¿½ï¿½ï¿½ï¿½ï¿½ï¿½ï¿½ï¿½ï¿½ï¿½ï¿½ï¿½ï¿½ï¿½ï¿½ï¿½ï¿½ï¿½ï¿½ï¿½ï¿½ï¿½ï¿½ï¿½ï¿½ï¿½ï¿½ï¿½ï¿½Tonight I became livid!
I
parked my rented scooter along the side of the building, like Iï¿½ï¿½ï¿½ï¿½ï¿½ï¿½ï¿½ï¿½ï¿½ï¿½ï¿½ï¿½ï¿½ï¿½ï¿½ï¿½ï¿½ï¿½ï¿½ï¿½ï¿½ï¿½ï¿½ï¿½ï¿½ï¿½ï¿½ve done for the last year with no problem.ï¿½ï¿½ï¿½ï¿½ï¿½ï¿½ï¿½ï¿½ï¿½ï¿½ï¿½ï¿½ï¿½ï¿½ï¿½ï¿½ï¿½ï¿½ï¿½ï¿½ï¿½ï¿½ï¿½ï¿½ï¿½ï¿½ï¿½ï¿½ï¿½ï¿½ï¿½ï¿½ï¿½ï¿½ï¿½ï¿½Tonight, a large black security guard got out of his car and yelled across the lot that I couldnï¿½ï¿½ï¿½ï¿½ï¿½reep moving on (he had gone inside by this time.)ï¿½ï¿½ï¿½ï¿½ï¿½ï¿½ï¿½ï¿½ï¿½ï¿½ï¿½ï¿½ï¿½ï¿½ï¿½ï¿½ï¿½ï¿½ï¿½ï¿½ï¿½ï¿½ï¿½ï¿½ï¿½ï¿½ï¿½ï¿½ï¿½ï¿½ï¿½ï¿½ï¿½ï¿½ï¿½ï¿½It was not the words, though gruffly spat, but his tone and his pompous, condescending attitude towards me.
I continued to the front, parked the scooter AGAIN, and went straight to the manager to vent my complaint about the treatment I had received.ï¿½ï¿½ï¿½ï¿½ï¿½ï¿½ï¿½ï¿½ï¿½ï¿½ï¿½ï¿½ï¿½ï¿½ï¿½ï¿½ï¿½ï¿½ï¿½ï¿½ï¿½ï¿½ï¿½ï¿½ï¿½ï¿½ï¿½ï¿½ï¿½ï¿½ï¿½ï¿½ï¿½ï¿½ï¿½ï¿½Initially, the complaint was well and openly received by a young, demur manager on duty, and she apologized for the treatment.ï¿½ï¿½ï¿½ï¿½ï¿½ï¿½ï¿½ï¿½ï¿½ï¿½ï¿½ï¿½ï¿½ï¿½ï¿½ï¿½ï¿½ï¿½ï¿½ï¿½ï¿½ï¿½ï¿½ï¿½ï¿½ï¿½ï¿½ï¿½ï¿½ï¿½ï¿½ï¿½ï¿½ï¿½ï¿½ï¿½I also explained that I lived in the area, frequented this McDï¿½ï¿½ï¿½ï¿½ï¿½ï¿½ï¿½ï¿½ï¿½ï¿½ï¿½ï¿½ï¿½ï¿½ï¿½ï¿½ï¿½ï¿½ï¿½ï¿½ï¿½ï¿½ï¿½ï¿½ï¿½ï¿½ï¿½s, and that I would rather inconvenience myself and go an additional mile and a half to Burger King than spend one dime at this McDï¿½ive change in their employees, or the District/Corporate Big-Wigs are allowing this to happen.ï¿½ï¿½ï¿½ï¿½ï¿½ï¿½ï¿½ï¿½ï¿½ï¿½ï¿½ï¿½ï¿½ï¿½ï¿½ï¿½ï¿½ï¿½ï¿½ï¿½ï¿½ï¿½ï¿½ï¿½ï¿½ï¿½ï¿½ï¿½ï¿½ï¿½ï¿½ï¿½ï¿½ï¿½ï¿½ï¿½The lack of customer service and concern is appalling---especially for a name like McDonalds!ï¿½ï¿½ï¿½ï¿½ï¿½ï¿½ï¿½ï¿½ï¿½ï¿½ï¿½ï¿½ï¿½ï¿½ï¿½ï¿½ï¿½ï¿½ï¿½ï¿½ï¿½ï¿½ï¿½ï¿½ï¿½ï¿½ï¿½ï¿½ï¿½ï¿½ï¿½ï¿½ï¿½ï¿½ï¿½ï¿½I stormed out and left in disgust!
Advice:ï¿½ï¿½ï¿½ï¿½ï¿½ï¿½ï¿½ï¿½ï¿½ï¿½ï¿½ï¿½ï¿½ï¿½ï¿½ï¿½ï¿½ï¿½ï¿½ï¿½ï¿½ï¿½ï¿½ï¿½ï¿½ï¿½ï¿½ï¿½ï¿½ï¿½ï¿½ï¿½ï¿½ï¿½ï¿½ï¿½Donï¿½ï¿½ï¿½ï¿½ï¿½ï¿½ï¿½ï¿½ï¿½ï¿½ï¿½ï¿½ï¿½ï¿½ï¿½ï¿½ï¿½ï¿½ï¿½ï¿½ï¿½ï¿½ï¿½ï¿½ï¿½ï¿½ï¿½t expect to be treated like a valued customer.ï¿½ï¿½ï¿½ï¿½ï¿½ï¿½ï¿½ï¿</t>
  </si>
  <si>
    <t>● mcdonald: positive
● customer service: negative</t>
  </si>
  <si>
    <t>Pretty good experience, considering I didn't buy anything this time.  Not too spectacular to get around the peeps hangin around outside for no reason... but it IS downtown... and the only McDonald's for a pretty big radius.  Inside was pretty good, with the new self-order station things.  They've recently done some good renovations.  Not too shabby, McD's... not too shabby.</t>
  </si>
  <si>
    <t>● station things: positive
● mcdonald: positive</t>
  </si>
  <si>
    <t>Got charged twice for a mobile order, and even when I went to get my curbside order, I ended waiting for 10 minutes and went to the side door, and even got disrespect from the manager of the store. Don't care how good their fries are, this just made me quit on Macdonalds all together.</t>
  </si>
  <si>
    <t>● mcdonald: neutral
● manager: negative
● side door: neutral
● waiting: negative
● curbside: neutral</t>
  </si>
  <si>
    <t>Fast food, fast service. Low quality meals. But, you will probably already know that because it is a McDonald's fast-food, and not a whole foods Cafe organic foods.
The food price is above normal for what you are getting. So, the value is low in the area of food quality for the price. What you are paying for is convenience. They have a very fast drive-thru.</t>
  </si>
  <si>
    <t>● thru: positive
● drive: positive
● price: negative
● food quality: negative
● value: negative</t>
  </si>
  <si>
    <t>Just went in to use the bathroom while my friend bought a couple of little burgers. Restroom itself did not seem dirty but I did feel compelled to construct a toilet seat cover from toilet tissue in the absence of actual seat covers available in a dispenser. ï¿½ï¿½ï¿</t>
  </si>
  <si>
    <t>● toilet seat cover: neutral
● burgers: neutral</t>
  </si>
  <si>
    <t>Very clean, friendly staff, fast table service. Wish the McDonald's in my home town were as nice as this one.</t>
  </si>
  <si>
    <t>● table service: positive
● staff: positive</t>
  </si>
  <si>
    <t>There was nobody at the register for about 5 minutes and one customer walked out. The burger I got had Gouda cheese which tasted good but the bun was soggy and flat like it was on a warmer for some time. They didn't have AARP specials but the manager offered a special anyway.</t>
  </si>
  <si>
    <t>● bun: negative
● burger: positive
● gouda cheese: positive</t>
  </si>
  <si>
    <t>The McDonald's app is a great find, you can usually always get a discount or a free item. I feel like the value is fair and overall the food is fresh.</t>
  </si>
  <si>
    <t>● food: positive
● value: positive
● mcdonald: positive</t>
  </si>
  <si>
    <t>The staff was rude and needs training on their people skills. There was no good morning greeting and when asking about menu options it was like talking to a brick wall. The service was also very slow even though it was not busy.</t>
  </si>
  <si>
    <t>● service: negative
● menu options: negative</t>
  </si>
  <si>
    <t>I park into the parking lot I see 2 vans full of homeless people's junk. I walked in the MacDonald's bathroom one of the stalls was full of poop. Later I got my food . Was in my car ready to leave then I smelled poop   on my hands. The entrance door had poop from the person's hand. But on the bright side they gave me an extra meal for free. But the cleaning service was not good.</t>
  </si>
  <si>
    <t>● meal: positive
● stalls: negative</t>
  </si>
  <si>
    <t>I liked the $3.00 Bundle and the diet coke refill. Crowded on a Friday before the lunch menu started.</t>
  </si>
  <si>
    <t>● lunch menu: neutral
● diet coke: positive</t>
  </si>
  <si>
    <t>My son enjoyed the milkshake, but the AC wasn't working right. Place was hot and uncomfortable.</t>
  </si>
  <si>
    <t>● place: negative
● ac: negative
● milkshake: positive</t>
  </si>
  <si>
    <t>Better service and security now so no more drug dealers and addicts taking over</t>
  </si>
  <si>
    <t>I understand that mistakes can be made, but when the order is done on Uber and you have the receipt and time to complete the order, how do you confuse a small Sprite for a tote of cookies?</t>
  </si>
  <si>
    <t>● sprite: negative</t>
  </si>
  <si>
    <t>The McDouble is terrible. Very dry and very little ketchup and mustard on it. Couldn't finish my first one. Bread should taste soft and fresh. Meat should be juicy. And they through it together which makes a mess. And hardly any onions on it. Fries should be soft not hard and with plenty of salt on them. ALL burgers should be juicy. That's what makes a great burger.</t>
  </si>
  <si>
    <t>● meat: positive
● bread: positive
● mustard: negative
● ketchup: negative
● mcble: negative</t>
  </si>
  <si>
    <t>If I could give zero stars I would there lazy to make guava pies I ordered 3 and they gave me 2 I paid for 3! Then they said itï¿½ï¿½ï¿½ï¿½ï¿½ï¿½ï¿½ï¿½ï¿½ï¿½ï¿½ï¿½ï¿½ï¿½ï¿½ï¿½ï¿½ï¿½ï¿½ï¿½ï¿½ï¿½ï¿½ï¿½ï¿½ï¿½ï¿½s 12 mins to wait thatï¿½ï¿½ï¿½ï¿½ï¿½ï¿½ï¿½ï¿½ï¿½ï¿½ï¿½ï¿½ï¿½ï¿½ï¿½ï¿½ï¿½ï¿½ï¿½ï¿½ï¿½ï¿½ï¿½ï¿½ï¿½ï¿½ï¿½s fi</t>
  </si>
  <si>
    <t>● wait: negative
● fruit pies: neutral</t>
  </si>
  <si>
    <t>As an employee of McDonald's I usually give them the benefit of the doubt but the nuggets we ordered were fried together making them raw in the middle and still served.  And never in a my years of working for McDonald's have I ever had undercooked fries that tasted hours old.</t>
  </si>
  <si>
    <t>● served: negative
● nuggets: negative</t>
  </si>
  <si>
    <t>Hard to get in and out. Other then that it is a regular McD's.</t>
  </si>
  <si>
    <t>● mc: positive
● hard: negative</t>
  </si>
  <si>
    <t>Fast and friendly service but absolutely filthy. No clean tables or chairs in the open areas. Bags, food and everything else under the sun on the floors. Floors sticky. Food in bathroom sinks. Only here because itï¿½ï¿½ï¿½ï¿½ï¿½ï¿½ï¿½ï¿½ï¿½</t>
  </si>
  <si>
    <t>● food: positive
● chairs: negative
● tables: negative
● service: positive</t>
  </si>
  <si>
    <t>I had to give 2 star because I've been trying to call the phone number listed on the website multiple times and no one responded or go to voice mail with Verizon. I had few missing items that I wanted to report. The food came fast but I have had better food from McDonald's than from this location.</t>
  </si>
  <si>
    <t>Good food (most of the time) but do not like the anti-homeless people atmosphere. Not appetizing.</t>
  </si>
  <si>
    <t>● atmosphere: negative
● food: positive
● appetizing: negative</t>
  </si>
  <si>
    <t>Fast, quick, good! Better management control...</t>
  </si>
  <si>
    <t>Its location is easy to get to and the employees are kind and professional</t>
  </si>
  <si>
    <t>● employees: positive
● location: positive</t>
  </si>
  <si>
    <t>Terrible, unhealthy, poison, deadly</t>
  </si>
  <si>
    <t>● poison: negative
● terrible: negative</t>
  </si>
  <si>
    <t>I/0</t>
  </si>
  <si>
    <t>● i: positive</t>
  </si>
  <si>
    <t>The self serve stations dont have table tags so you go through the motions only to get stuck and have to go to the counter or know to put in a random number to self order... they are busy and the place is clean enough but they are under staffed.</t>
  </si>
  <si>
    <t>● place: positive
● counter: neutral
● table tags: negative
● self: neutral</t>
  </si>
  <si>
    <t>There is sufficient seating on three floors. Restrooms could be cleaner.and so could the rest of the premises.</t>
  </si>
  <si>
    <t>● seating: negative
● restrooms: negative</t>
  </si>
  <si>
    <t>It's a big space, it's a bit allover the place when it comes to management and foot traffic, some go to this mcd's with the intention of hanging out. The service is a hit and miss, and at times the place can be a bit dirty, but the prices r decent for the area.</t>
  </si>
  <si>
    <t>● prices: positive
● place: negative
● service: negative
● foot traffic: negative
● management: negative
● space: negative</t>
  </si>
  <si>
    <t>This location constantly serves stale food, have received hard/burnt/overcooked sandwiches and freezer burned chicken tenders. Even though it says open 24 hours Iï¿½ï¿½ï¿½ï¿½ï¿½ï¿½ï¿½ï¿½ï¿½ï¿½ï¿½ï¿½ï¿½ï¿½ï¿½ï¿½ï¿½ï¿½ï¿½ï¿½ï¿½ï¿½ï¿½ï¿½ï¿½ï¿½ï¿½ve been told turned away at 3AM, 1AM, and even as early as 10PM a couple of weeks ago. I had to wait an hour on food after the kiosks malfunctioned and my order disappeared in their system and the people working wouldnï¿½ï¿½ï¿½ï¿½ï¿½ï¿½ï¿½ï¿½ï¿½ï¿½ï¿½ï¿½ï¿½ï¿½ï¿½ï¿½ï¿½ï¿½ï¿½ï¿½ï¿½ï¿½ï¿½ï¿½ï¿½ï¿½ï¿½t even hook me up with a large fry instead of a medium after waiting so long. This location just canï¿½ï¿½ï¿½ï¿½ï¿½ï¿½ï¿½</t>
  </si>
  <si>
    <t>● food: neutral
● kiosks: negative</t>
  </si>
  <si>
    <t>I was waiting in line with my six year old son who had to go to the bathroom.  The security guard was sitting down talking to a customer, I knocked on the door and realized there was no one inside. So I asked him to open the door. He told me that if I did not have attitude he could do it faster. Then he opened the door and said Black people always have attitudes. He proceeded to curse at. I went to talk to the manager who pretty much ignored me and continued cooking French fries. I called the corporate number. This was by far the worse experience I have ever had in a McDonaldï¿½ï¿½ï¿½ï¿½ï¿½ï¿½ï¿½ï¿½ï¿½ï</t>
  </si>
  <si>
    <t>Very slow drive thru. They pretended to accept and acknowledge my coupon when I placed my  order. When I pulled up to pay they charged me full price without telling me that they never input the coupon. Find another location,  because the people here don't do the job properly n</t>
  </si>
  <si>
    <t>● price: negative
● coupon: neutral</t>
  </si>
  <si>
    <t>The only good thing McDonald's has is the Shamrock Shakes.  If they ever stop making these I will never go back.   I do wish they would put them back in the large drink cups.  It seems the prices keep getting higher, and the cups are getting smaller and smaller.  Very sad.</t>
  </si>
  <si>
    <t>● cups: negative
● prices: negative</t>
  </si>
  <si>
    <t>Very good. Food is good. Price is good. Service is excellent.</t>
  </si>
  <si>
    <t>● service: positive
● price: positive
● food: positive</t>
  </si>
  <si>
    <t>My bagel sandwich was stale. Bottom could not even eat. Very disappointed for the price.</t>
  </si>
  <si>
    <t>● price: negative
● bagel sandwich: negative</t>
  </si>
  <si>
    <t>Only 3 people working in back, all cashes are closed because they don't have enough people. You have to use the machine to order. Waited 35 mins for my Mcflurry. Managers should be ashamed that they didn't help these employees.</t>
  </si>
  <si>
    <t>● machine: neutral
● people: negative</t>
  </si>
  <si>
    <t>No seats in any of the floors. Too many people sleeping over the tables. I just wanted to eat in peace.</t>
  </si>
  <si>
    <t>● tables: neutral
● seats: negative</t>
  </si>
  <si>
    <t>Extremely cozy with soothing music and decor to match, very clean , duplex area.</t>
  </si>
  <si>
    <t>● area: positive
● decor: positive
● music: positive</t>
  </si>
  <si>
    <t>The food was so delicious, better than other McDonald's.  Also love that location and the ambience.</t>
  </si>
  <si>
    <t>● location: positive
● food: positive
● ambience: positive</t>
  </si>
  <si>
    <t>Absolutely terrible. This McDonald's had a worker bleeding and throwing up all over the food and when my mother politely asked them what was taking so long (we were in the drive thru like for 20-30 MINUTES) we were bad mouthed by the manager. I'm so angry this is unacceptable</t>
  </si>
  <si>
    <t>● manager: negative
● food: negative</t>
  </si>
  <si>
    <t>Waited 10mins at front counter for service no one ever greeted me or attended to me horrible customer service</t>
  </si>
  <si>
    <t>● customer service: negative
● service: negative
● counter: neutral</t>
  </si>
  <si>
    <t>The food was fresh and very good, only the attitude of the manager had a bad attitude and a client complained because Hispanic people came and spoke to her in Spanish and an Anglo-Saxon person was upset, she told the manager and they sent her to the back, I did not do that I support this country, languages ï¿½ï¿½ï¿½ï¿½ï¿½ï¿½ï¿½ï¿½ï¿½ï¿½ï¿½ï¿½ï¿½ï¿½ï¿½ï¿½ï¿½ï¿½</t>
  </si>
  <si>
    <t>Decent for junk food, but each extra packet of your desired sauce costs an extra $.25. Good and quick staff.</t>
  </si>
  <si>
    <t>● staff: positive
● sauce: negative</t>
  </si>
  <si>
    <t>The staff was nice, the restaurant is just a little small, so be aware.</t>
  </si>
  <si>
    <t>I am not happy with how dirty the bathrooms and the place is kept, it is so awful that you should avoid it at all costs.
I give three stars because it is very busy for majority of day so staff can be overwhelmed with all the young people causing such reckless messes in disregards to the hardworking staff and employees. However the staff are rarely friendly and difficult to communicate with. I felt that if my order was wrong and I told the man that took my order he would just explode on me.
I felt on edge, uncomfortable, and the place was dirty
I think the staff are overworked and need more employees considering the traffic this place sees.</t>
  </si>
  <si>
    <t>● staff: negative
● place: negative
● bathrooms: negative</t>
  </si>
  <si>
    <t>"Payment Warning!" The non-American foreigners who run this restaurant is the only McDonald's in United States that do not accept Discover Card for payment.</t>
  </si>
  <si>
    <t>● mcdonald: negative
● payment: negative</t>
  </si>
  <si>
    <t>I have never been to such a clean place and what I ordered a big Mac this burger was exceptionally delicious I never seen such a well prepared burger since I was a kid the atmosphere was tranquil considering it was rush hour and service was great polite even someone from outside came in asking for money immediately manager came to check it out but the individual was gone by the time manager came upstairs which was very quick</t>
  </si>
  <si>
    <t>● money: positive
● service: positive
● atmosphere: positive
● place: negative</t>
  </si>
  <si>
    <t xml:space="preserve">This place is not very clean. When I first walked in, I heard yelling from a waitress saying ï¿½ï¿½ï¿½ï¿½ï¿½ï¿½ï¿½ï¿½ï¿½ï¿½ï¿½ï¿½ï¿½ï¿½ï¿½ï¿½ï¿½ï¿½ï¿½ï¿½ï¿½ï¿½ï¿½ï¿½ï¿½ï¿½ï¿½302, 302ï¿½ï¿½ï¿½ï¿½ï¿½ï¿½ï¿½ï¿½ï¿½ï¿½ï¿½ï¿½ï¿½ï¿½ï¿½ï¿½ï¿½ï¿½ï¿½ï¿½ï¿½ï¿½ï¿½ï¿½ï¿½ï¿½ï¿½ and there were many insects in this </t>
  </si>
  <si>
    <t>● waitress: negative</t>
  </si>
  <si>
    <t>Ordered McNuggets through the electronic menu and they made me select sauces, but none were given in the order.  The nuggets were dry and overcooked, especially without any sauce.  They also took my receipt when I wanted to keep it, so overall a poor experience.</t>
  </si>
  <si>
    <t>● menu: neutral
● saucesets: neutral</t>
  </si>
  <si>
    <t>This is now my new favorite McDonalds in New York City. Good location near Penn Station. The soda is refillable, acceptable to customers!!!. Some really fast WiFi. I could move my officeï¿½ï¿½ï¿½ï¿½ï¿½ï¿½ï¿½ï¿½ï¿½ï¿½ï¿½ï¿½ï¿½ï¿½ï¿½ï¿½ï¿½ï¿½ï</t>
  </si>
  <si>
    <t>● soda: positive
● mcdonald: positive
● wifi: positive</t>
  </si>
  <si>
    <t>Today date is 8/4/2019 , time 6:59 pm, just walked in to use the bathroom and was told by a security guy that I couldnï¿½ï¿½ï¿½ï¿½ï¿½ï¿½ï¿½ï¿½ï¿½ï¿½ï¿½ï¿½ï¿½ï¿½ï¿½ï¿½ï¿½ï¿½ï¿½ï¿½ï¿½ï¿½ï¿½ï¿½ï¿½ï¿½ï¿½t use the bathroom unless I buy something. He had a key from the bathroom and was sitting right next to the bathroom. I said ok, and then looked for a manager. The manager had confirmed that you had to buy something to use a bathroom. But for me, she would do a favor by letting me t</t>
  </si>
  <si>
    <t>● manager: negative
● bathroom: neutral
● security guard: negative</t>
  </si>
  <si>
    <t>Food was up to their standard, except the chocolate shake was thin and not frozen. But the place was a total mess with all the tables dirty and trash all over the floor, and no table numbers at the ordering kiosks. One person did come out and start sweeping before we left, but it seems some retraining may be in order for this location.</t>
  </si>
  <si>
    <t>● table numbers: negative
● tables: negative
● place: negative
● chocolate shake: negative
● food: positive
● kiosks: negative</t>
  </si>
  <si>
    <t>I've been here numerous times and have no complaints about the food or the staff. As mentioned in other reviews here, there is a problem with the overall cleanliness of the restaurant and the "transients" that call the place "home".
I'm not sure if there is a homeless shelter nearby or if people just love to hang out in the place, but there are always less fortunate people there especially in the morning. Just this morning I've witnessed the NYPD escort a woman out of the restaurant that was loitering. There are signs throughout the restaurant that clearly state No Loitering and that there is a 30 min time limit. Now that the weather is getting colder, people are just looking to stay warm.
Unfortunately, McDonalds is in a difficult position. As a former General Manager of a fast food restaurant, I used to deal with "rough" teenagers and "undesirables" especially at night. I wanted my paying customers to have a friendly, warm and inviting environment to eat in with their families. The "rough" crowd made that very difficult to maintain. I, like McDs started with signs. The McDs in this review also has full time security to help keep the people safe and moving.
You see, you just can't stand at the door and not allow people to come into McDs. The best you can do is try to manage it. I give them a lot of credit for trying to do just that. I also give credit to the employees as they have to deal with it all day long. As far as the cleanliness, they can do a much better job there. I can't speak for all the people given Lobby Duty, but I've never seen one with a cleaning bottle and rag to clean the tables. So, even I had to sit at a table this morning that wasn't clean. It wasn't exactly disgusting, but it wasn't clean either.
I've never been in the bathrooms because I try to avoid them at all costs. I've seen the people that come out of there and also the bathrooms at Penn Station down the block. It can't be pleasant in there and frankly, I wouldn't want to clean it either.
There are other McDs in the area, but this one is at times convenient for me. You can't beat the price for breakfast in that area in NYC. I would NEVER bring my family there. But for a quick stop in the morning, it's ok.
So, the 3 stars are just for the environment, the "ambiance" and the cleanliness. The food and the staff are great, it's just a "difficult" place to eat in given the community.</t>
  </si>
  <si>
    <t>● security: negative
● breakfast: negative
● price: negative
● place: negative
● staff: negative
● food: negative</t>
  </si>
  <si>
    <t>Pretty clean place, crowded of course but that can be overseen when you find a table. Service is pretty speedy, got my food pretty quickly. Security by the bathroom though, need your receipt just to use it. Gets annoying hearing "ma'am wait, sir your receipt?" "You need a receipt". Tip, don't throw away your receipt until you leave, and don't sit next to the bathroom if you don't wanna hear that everytime a person tries to enter the bathroom.</t>
  </si>
  <si>
    <t>● security: negative
● food: positive
● service: positive
● table: positive
● place: positive</t>
  </si>
  <si>
    <t>The service and the food were good. The place itself was not quiet.</t>
  </si>
  <si>
    <t>Very poor service, I was anxious to go to the toilet, but I was asked by the security to provide a receipt first, otherwise I would not be allowed to go to the toilet. The security attitude was bad, I do nï¿½ï¿½ï¿½ï¿½ï¿½ï¿½ï¿½ï¿½ï¿½ï¿½ï¿½ï¿½ï¿½ï¿½ï¿½ï¿½ï¿½ï¿½ï¿½ï¿½ï¿½ï¿½ï¿½ï¿½ï¿½ï¿½ï¿½t know if it was racial discrimination, I wanted to buy two burgers an</t>
  </si>
  <si>
    <t>● security: negative
● burgers: neutral</t>
  </si>
  <si>
    <t>I messed up the order and they fixed it with any issues.</t>
  </si>
  <si>
    <t>Messy MC Donald's. Staff is grumpy. And the tables were very dirty. the food is fine.</t>
  </si>
  <si>
    <t>● food: positive
● tables: negative
● staff: negative</t>
  </si>
  <si>
    <t>It's ok, the price is a bit different then I remembered. But I haven't been to one for awhile.</t>
  </si>
  <si>
    <t>● price: negative</t>
  </si>
  <si>
    <t>McD's is a good place to eat fairly cheaply! The wait time for your food DOES vary from restaurant to restaurant though! (Sometimes great! &amp; sometimes terrible!). The food quality seems to be the same from restaurant to restaurant! I love their sweet tea!, regular cheeseburger, and their fantastic fries! I would recommend it to people looking for a decent meal at a reasonable price!</t>
  </si>
  <si>
    <t>● price: positive
● meal: positive
● fries: positive
● tea: positive
● sweet: positive
● quality: positive
● food: neutral
● wait time: negative
● cheeseburger: positive</t>
  </si>
  <si>
    <t>This place had garbage on the tables and floors. It looked like a section 8 soup kitchen in there. Understaffed with unprofessional delinquents. they have their street friends coming from behind the counter after hanging out in the kitchen while tons of people were waiting for their food.</t>
  </si>
  <si>
    <t>● floors: negative
● tables: negative
● soup: negative</t>
  </si>
  <si>
    <t>Good food, nice place. I was in Washington DC and was hungry. Hehe order on a tablet and the bring it to you. :) thanks McDonald's</t>
  </si>
  <si>
    <t>● tablet: neutral</t>
  </si>
  <si>
    <t>Food was fresh, service was fast and it was inexpensive. Yes it is frequented by transient person's
Where would you go without a home. The facilities are kept clean.</t>
  </si>
  <si>
    <t>● facilities: positive</t>
  </si>
  <si>
    <t>Omg whatever compelled me to come in here aside from the fastest and courteous service ever, it's frequented by the worst elements of society ever. Police or security needed here cause these methadonians and crack addicts are over the top not to mention least harassing patrons for money</t>
  </si>
  <si>
    <t>● patrons: negative
● crack: negative</t>
  </si>
  <si>
    <t>Fast, clean, polite what else can you ask for</t>
  </si>
  <si>
    <t>● fast: positive</t>
  </si>
  <si>
    <t>Dnt let the long lines fool you, they move fast and efficiently.  The restaurant dining area is always clean, im not afraid to use their drink machine lol . All nyc McDonald's should follow suit lol</t>
  </si>
  <si>
    <t>● drink machine: negative
● dining area: positive
● restaurant: positive
● lines: positive</t>
  </si>
  <si>
    <t>The chicken patty taste old not fresh. But over all good place to eat.</t>
  </si>
  <si>
    <t>● eat: positive
● place: positive
● chicken patty: positive</t>
  </si>
  <si>
    <t>I visited McDonald's today and got a big Mac. No complaints. The food was good and I got what I expected. The servers were courteous and I got my food fairly quick. They got me in and out. All in all a great visit.</t>
  </si>
  <si>
    <t>● servers: positive
● food: positive</t>
  </si>
  <si>
    <t>Its an average McDonalds. And i would have rated it 3 stars or higher. But there is always   A rude and sometimes and literate security guard who in morning doesn't speak any English the only English he does know is typed on his cellphone which he charmingly shows you if you don't buy something quick enough he says if you don't buy something get out then at night there's another security guard that isn't that much better he does speak English but again all he ever says is by something or leave</t>
  </si>
  <si>
    <t>We go here after almost every late night event we attend in Salt Lake City. Concerts, Jazz games, Utes games. Will probably find another place. The Fries have been way below the McDonald's standard for the last few times and this last time, they changed their ice cream completely. Now the vanilla cones and the hot fudge sundaes are made with that cheap "ice cream" that is a cross between a terrible sorbet and cheap refrozen ice milk. Truly disgusting. At least the Cokes were $1.00...but that won't bring us back.</t>
  </si>
  <si>
    <t>● hot fudge sundaes: negative
● vanilla cones: negative
● ice cream: negative
● mcdonald: negative
● fries: negative
● refrozen ice milk: negative
● sorbet: negative</t>
  </si>
  <si>
    <t>Awful place. Really. Bad service and everything is dirty and stinks</t>
  </si>
  <si>
    <t>Under construction, best to avoid until it is finished.</t>
  </si>
  <si>
    <t>● construction: negative</t>
  </si>
  <si>
    <t>My kids love this place and the food is always fresh and tasty.</t>
  </si>
  <si>
    <t>● food: positive
● place: positive</t>
  </si>
  <si>
    <t>Terrible place, even though it's 5 minutes from my house, I'll never go to that place again. I'd rather go to the next McDonald's, even if it's a little further away, but they know how to serve their customers there</t>
  </si>
  <si>
    <t>● serve: positive
● mcdonald: positive</t>
  </si>
  <si>
    <t>Jose was great everyone was so nice
Place is very clean everywhere</t>
  </si>
  <si>
    <t>● place: positive
● jose: positive</t>
  </si>
  <si>
    <t>Can't remember the last time I was here.  Great job to them!! Not 1 issue &amp; the food was very good!! Every employee we had contact with, very pleasant &amp; kind. The restaurant itself, very clean. Hats off to all of you!! ï¿½ï¿½ï¿½ï¿½</t>
  </si>
  <si>
    <t>Worst McDonald's experience ever.  Do not visit this location. It doesn't matter how many times you ask for a special request with your food, they will still make it wrong and than lie to you when they give it to confirming your request was done, when in fact it was wrong the whole time.  They will not give you your complete order the first time, you have to drive around and wait inline again or go inside to get your order correct, and if you don't double check it at the counter, they may get it wrong again. I do not recommend this location to anyone. ï¿½ï¿½ï¿½ï¿½</t>
  </si>
  <si>
    <t>● wait: negative
● order: negative
● food: negative</t>
  </si>
  <si>
    <t>Security was rude. Has an emergency to use Restroom. He said No unless u purchase something.  I explained I would get a coffee but I an Urgent need to twinkle.  He state not my problem! I purchased a coffee. Will Never patronize this business.</t>
  </si>
  <si>
    <t>● coffee: neutral</t>
  </si>
  <si>
    <t>This place in particular is a complete mess. And that day I went in was a Saturday afternoon, it was FULL of drug addicts and they took over the place, I believe there's a Rehabilitation Center near by and that's the reason. But however, I DON'T RECOMMEND THIS PLACE, unless you order to take out.</t>
  </si>
  <si>
    <t>Dirty, sticky tables and floors. Crowded. Expect to wait a while for food ordered at kiosk and at the cashier. No table service here. Dark space. Lots of transients, though the guards do a good job of making sure people buy stuff.</t>
  </si>
  <si>
    <t>● table service: negative
● food: neutral
● floors: negative
● tables: negative
● cashier: negative
● kiosk: negative</t>
  </si>
  <si>
    <t>Staff member made a mistake which we didnï¿½ï¿½ï¿½ï¿½ï¿½ï¿½ï¿½ï¿½ï¿½ï¿½ï¿½ï¿½ï¿½ï¿½ï¿½ï¿½ï¿½ï¿½ï¿½ï¿½ï¿½ï¿½ï¿½ï¿½ï¿½ï¿½ï¿½t realise until back at our hotel. Returned to pick-up the missing salad and drink - rude member of staff who ignored us so we went to the collect desk - that staff member ignored us too so we followed her - she told us to go to the other woman! We refused and requested she deal with us. We had no receipt just the ticket number - they had taken the receipt with the initial order! Eventually gave in and tried to give us the original drink (erm if we had been trying to con them, how would we know the drink was there just sat on the side going cold?). Anyway donï¿½ï¿½ï¿½ï¿½ï¿½ï¿½ï¿½ï¿½ï¿½ï¿½ï¿½ï¿½ï¿½ï¿½ï¿½ï¿½ï¿½ï¿½ï¿½ï¿½ï¿½ï¿½ï¿½ï</t>
  </si>
  <si>
    <t>● staff: negative
● drink: negative
● salad: negative</t>
  </si>
  <si>
    <t>Iï¿½ï¿½ï¿½ï¿½ï¿½ï¿½ï¿½ï¿½ï¿½ï¿½ï¿½ï¿½ï¿½ï¿½ï¿½ï¿½ï¿½ï¿½ï¿½ï¿½ï¿½ï¿½ï¿½ï¿½ï¿½ï¿½ï¿½ve never left a review in my life but I had to for this location. The ï¿½ï¿½ï¿½ï¿½ï¿½ï¿½ï¿½ï¿½ï¿½ï¿½ï¿½ï¿½ï¿½ï¿½ï¿½ï¿½ï¿½ï¿½ï¿½ï¿½ï¿½ï¿½ï¿½ï¿½ï¿½ï¿½ï¿½securityï¿½ï¿½ï¿½ï¿½ï¿½ï¿½ï¿½ï¿½ï¿½ï¿½ï¿½ï¿½ï¿½ï¿½ï¿½ï¿½ï¿½ï¿½ï¿½ï¿½ï¿½ï¿½ï¿½ï¿½ï¿½ï¿½ï¿½ guard on staff tonight in this location was horrible, to say the least. The lack in customer service and decency is appalling. Iï¿½ï¿½ï¿½ï¿½ï¿½ï¿½ï¿½ï¿½ï¿½ï¿½ï¿½ï¿½ï¿½ï¿½ï¿½ï¿½ï¿½ï¿½ï¿½ï¿½ï¿½ï¿½ï¿½ï¿½ï¿½ï¿½ï¿½ve never walked into a business where the ï¿½ï¿½ï¿½ï¿½ï¿½ï¿½ï¿½ï¿½ï¿½ï¿½ï¿½ï¿½ï¿½ï¿½ï¿½ï¿½ï¿½ï¿½ï¿½ï¿½ï¿½ï¿½ï¿½ï¿½ï¿½ï¿½ï¿½securityï¿½ï¿½ï¿½ï¿½ï¿½ï¿½ï¿½ï¿½ï¿½ï¿½ï¿½ï¿½ï¿½ï¿½ï¿½ï¿½ï¿½ï¿½ï¿½ï¿½ï¿½ï¿½ï¿½ï¿½ï¿½ï¿½ï¿½ guard is finding any issue he can to cause a scene and Iï¿½ï¿½ï¿½ï¿½ï¿½ï¿½ï¿½ï¿½ï¿½ï¿½ï¿½ï¿½ï¿½ï¿½ï¿½ï¿½ï¿½ï¿½ï¿½ï¿½ï¿½ï¿½ï¿½ï¿½ï¿½ï¿½ï¿½ve never seen a ï¿½ï¿½ï¿</t>
  </si>
  <si>
    <t>● dec: negative
● customer service: negative</t>
  </si>
  <si>
    <t>Awesome I Like It</t>
  </si>
  <si>
    <t>● awesome: positive</t>
  </si>
  <si>
    <t>This visit, they were a little slow at the drive thru. Otherwise everything was great.</t>
  </si>
  <si>
    <t>Security person didn't let me use the restroom without showing a receipt. I said "the line is long, and I have to go man, I'd be buying something after I use the restroom, I promise" he said no, so now I'm writing this from the pizzeria next door, after using the restroom, two slices and a juice.
Thinking of going here? Go nextdoor!</t>
  </si>
  <si>
    <t>● juice: neutral
● slices: neutral</t>
  </si>
  <si>
    <t>Do not go after 9pm. The store was trashed and dirty and staff moved liked they'd just smoked a spliff. Very slow and had to repeat my order, which was on 2 cups of coffee!! Try to avoid this place like the plague.</t>
  </si>
  <si>
    <t>● cups of coffee: neutral
● staff: negative</t>
  </si>
  <si>
    <t>Attention tourists: due to the high volume of homeless people, the chain hired a rude BOUNCER. Local authorities can not handle the increasing population of unfortunate citizens living in trains stations and NOW residing on stores and/or food chains. The staff EXCEPT for that individual, is good. First time I see this type of worker at a McDonald's franchise.</t>
  </si>
  <si>
    <t>● food: negative
● trains: negative</t>
  </si>
  <si>
    <t>Where's the beef , was on my break and didn't know what  to get so I got a big Mac I crave about once a year so surprised to see how small the party is now for a moment I thought there was no meat it so small that the lettuce was hidding it and it just didnt have that big Mac tast.</t>
  </si>
  <si>
    <t>● lettuce: positive</t>
  </si>
  <si>
    <t>It's a McDonald's. If you want you've eaten at one, you've eaten at them all.
However, this review is based solely on the location. 8th Avenue has a SERIOUS homeless problem, and the restaurant is always swarmed with them. If it were just that they were begging for change, I could forgive it. Unfortunately most of the people I've seen are out of their minds on whatever drugs and usually screaming and carrying on. They make me incredibly uneasy, to the point where I'm not comfortable eating here anymore. More than once, I've seen fights break out. Best to find another location.</t>
  </si>
  <si>
    <t>● location: neutral</t>
  </si>
  <si>
    <t>As good as they come for a McDonalds. Plenty of seats. Friendly workers. Unlocked bathrooms. Clean establishment.</t>
  </si>
  <si>
    <t>● establishment: positive
● bathrooms: positive
● workers: positive
● seats: positive
● mcdonalds: positive</t>
  </si>
  <si>
    <t>Workers especially on young man order taker /cashiet eas excellent.  Too bad I didn"ask his name.</t>
  </si>
  <si>
    <t>● cash: positive
● workers: positive</t>
  </si>
  <si>
    <t>Terrible service, slow, understaffed, dirty place and food was raw</t>
  </si>
  <si>
    <t>● food: negative
● place: negative
● service: negative</t>
  </si>
  <si>
    <t>Terrible experience. Nobody knows what's happening. I ordered at the kiosk and wanted to pay cash. When I went to pay the girl just took my money and left. Didn't give me the cup I paid for or the new receipt with the order. 2 people then told me I didn't pay when I infact did but the other girl didn't give me nothing. Won't be coming back.</t>
  </si>
  <si>
    <t>● cup: negative
● kiosk: neutral</t>
  </si>
  <si>
    <t>I ordered a 6 piece chicken nuggets and when I get to my room I open the box to only find 4. They rip you off, check before you leave! Also, employees may follow you outside while saying insults towards you even if you patiently wait.</t>
  </si>
  <si>
    <t>● employees: negative
● chicken sandwich: negative</t>
  </si>
  <si>
    <t>Their customer service was excellent as if you were at a five-star ï¿½ï¿½ï¿½ï¿½ï¿½ï</t>
  </si>
  <si>
    <t>Bad service, cold food. I didn't get my complete order and had guide the staff multiple times to complete the order.</t>
  </si>
  <si>
    <t>● staff: negative
● food: negative
● service: negative</t>
  </si>
  <si>
    <t>I am tired of the inconsistency of this particular establishment. The first thing is that this is the only McDonalds in the area that starts serving breakfast at 3 am. It is next to a club and i am sure a burger sounds better after drinking, but anyway back to the inconsistency. I show up everyday at 2:45 am and sometimes i can get a qtr pounder and other days they say it's not on the late night menu. What really bugs me is that several time I am told breakfast only! No ody shows up at that time for a mcgriddle. Stop being lazy and make the food. Most of the breakfast is ready to slap together and is why they do it, but i show up before 3 am and I want a burger! Why can't the staff get their stuff together as i wrote this review 3 people drove off because they did not want breakfast either.</t>
  </si>
  <si>
    <t>● breakfast: neutral
● menu: negative
● quarter: positive</t>
  </si>
  <si>
    <t>I entered to the restaurant and immediately a black guy with black clothes told me with a rude attitude that I need to buy something. I tell him that's ok then I start watching the Menu and 3 minutes later the same guy with a rude attitude again and raising his voice told me that if I do not buy anything right away I need to leave the building. By far the worst experience in a fast food at my Life.</t>
  </si>
  <si>
    <t>I was staying next door at the hotel and decided to stop in for breakfast sandwich and the sandwich was nasty wasn't cooked. But my #1 reason for the one star is the way the manager spoke to her worker in front of customers this was on 9/23/2019. I was like WOW really... Talk to people the way you would want to be spoken to. If you want to be rude talk to the person in the back. But otherwise learn to be a better manager that was unacceptable.</t>
  </si>
  <si>
    <t>● manager: negative
● sandwich: negative
● breakfast: neutral</t>
  </si>
  <si>
    <t>Slow service. No Ice at Breakfast.  Coffee tasted like cleaning solution was not rinsed out.  Hilariously a McDonald's employee was walking around the corner with a peanut butter and jelly sandwich on a plate to eat for their own breakfast. Why no US flag?</t>
  </si>
  <si>
    <t>● coffee: negative
● breakfast: neutral
● peanut butter and jelly sandwich: positive
● mcdonald: neutral</t>
  </si>
  <si>
    <t>The food was fresh and hot. The service was quick and the restaurant was clean.  Maybe it's McDonald's policy, but why do you have to ask for ketchup, salt and pepper? And then there's none of that in the seating area either. I go upstairs, find a seat, take my food out of the bag, and no condiments! To get some, I'd have to pack my food up and go back downstairs for some frickin ketchup! No other fast food place is like that.</t>
  </si>
  <si>
    <t>● fast food: neutral
● food: neutral
● seating area: negative
● salt pepper: neutral
● ketchup: neutral</t>
  </si>
  <si>
    <t>Really didn't care much for the area...
Homeless people in and outside of this restaurant. (Not that I dont like them) but made me feel very uncomfortable eating meal with my small child. The lady that took my order overcharged me.... The food tasted great. Even put a Happy meal toy with my big Mac .. but I'm not complaining everyone loves Olaf!  Restaurant has recently been remodeled and seemed fairly clean. I probably won't go back. But it was okay.</t>
  </si>
  <si>
    <t>Restaurant was clean and food was hot. Took four times to get a simple order right. The manager was finally about to get it right.</t>
  </si>
  <si>
    <t>● manager: positive
● food: neutral</t>
  </si>
  <si>
    <t>Mobile Communication problems to order the food. Dirty and to many homeless people sometimes you scare to walk inside</t>
  </si>
  <si>
    <t>The location is alway clean despite always being busy.  My food always comes out hot (huge plus for me).  I ordered the fillet-o fish sandwich, and a small dr.pepper.
I live near a McDonald's in Brooklyn, but the food quality sucks.  So despite living closer to the Brooklyn location, I would rather get my food from this location and travel home to eat it. Lol</t>
  </si>
  <si>
    <t>● food: positive
● food quality: negative</t>
  </si>
  <si>
    <t>Very dirty, I tried to get some water and they told me I wasnï¿½ï¿½ï¿½ï¿½ï¿½ï</t>
  </si>
  <si>
    <t>● water: negative</t>
  </si>
  <si>
    <t>Quick service and the food was hot and tasty.</t>
  </si>
  <si>
    <t>Food was Mc Donald's quality.
But the service was horrible.
Took half an hour to get out breakfast and our order was wrong when we got it.</t>
  </si>
  <si>
    <t>We have the food all wrong. The manager charged for what was missing in the order. Is not the first time. Oh well they need to improve costumer service.</t>
  </si>
  <si>
    <t>The worst McDonalds ever in the world.Having already spended 12 dollars in coffees i was waiting for a friend for food.The manager insulted me and told me to go outside because i wasnt consuming .My friend came at that time so he made us the favour to let us eat there.
We spended 50 more dollars and after 1 hour he told us to go out again because you can eat only 30 minutes.The whole time the shop was half empty....At the next table a guy was eating duck from home having only a coka cola and no one told him anything.....DONT GO THERE</t>
  </si>
  <si>
    <t>● manager: negative
● food: neutral
● coffee: neutral</t>
  </si>
  <si>
    <t>Its hit or miss here. Sometimes its fast sometimes it takes forever to get your food. The one thing I must say is unlike other mcdonalds they always get your order right so that is definitely a plus. It is a little more expensive too because it's in Manhattan/Chinatown. If you go to the bronx or brooklyn it cost you less.</t>
  </si>
  <si>
    <t>The McDonalds on M Street is newly renovated and spacious.  You place your order on touch screen and take a table number and the food is delivered.  How about that fast food that is that and convenient.  BTW THE MCRIB IS BACK!!!!</t>
  </si>
  <si>
    <t>No restroom available. Closed to public. We had a breakfast and it was very expensive and not really tasty. We were disappointed.</t>
  </si>
  <si>
    <t>● breakfast: negative
● restroom: negative</t>
  </si>
  <si>
    <t>Ordered 2 sausage McMuffins and a large drink. McMuffins were cooked good and not burnt on the edges. Not bad</t>
  </si>
  <si>
    <t>● drink: positive
● sausages: positive</t>
  </si>
  <si>
    <t>New store technology and modern layout. Hope their food and service are at same level after the remodeling.
They forgot to replace the soda machine! Oh-ohh</t>
  </si>
  <si>
    <t>● soda: negative
● service: positive
● food: positive
● layout: positive</t>
  </si>
  <si>
    <t>Look, it is good food for the money. It is fast food people, but I will rather go to McDonald's than all the other fast food burger places. Fries are off the chain everytime, honestly.
Craving one as we speak!</t>
  </si>
  <si>
    <t>● fries: negative
● fast food: neutral</t>
  </si>
  <si>
    <t>I had a 5 star before. But his time i bougght a southwest saldad with crispy chicken and when i reached home there was no chicken at all in my salad. Tried to call back and no one answer the phone</t>
  </si>
  <si>
    <t>● salad: negative
● chicken: negative
● southwest salad crisp chicken: positive</t>
  </si>
  <si>
    <t>I ordered from uber eats, I didnt get any of my sauces, ( i ordered a 40 piece nugget. 2 large fries and a spicy mcchicken,) my fries were ice cold, my sauces non existent, and the food was mediocre I LITERALLY live blocks away MAYBE 3 blocks MAYBE.I Called st least 3 tomes trying to speak to a manager and it rang so long it went to voice mail at least 3 times if not 4. Worst McDonald's i have ever been to.</t>
  </si>
  <si>
    <t>● food: neutral
● spicy chicken: positive
● fries: neutral
● sauces: negative
● nugget: neutral</t>
  </si>
  <si>
    <t>City is busy and this McDonald's is no exception, but the order was done Fast! Got a table and was able to enjoy my meal.</t>
  </si>
  <si>
    <t>● meal: positive
● table: positive</t>
  </si>
  <si>
    <t>Food is often cold. No matter what burger you order it comes made wrong. I only go here to get chicken nuggets or a mcflurry.</t>
  </si>
  <si>
    <t>● chicken nuggets: positive
● burger: negative</t>
  </si>
  <si>
    <t>THE NIGHT SECURITY AT HERE IS A RACIST. DISRESPECT MAKE ME SICK. WE STAYED THERE FOR LESS THAN 30 MINUTES, AND THE FOOD TOOK 15 MINUTES TO GET READY. HE SAID THERE  IS A 30 MINUTES LIMITS FOR SITTING WHILE THERE WERE NOBODY ELSE THERE.</t>
  </si>
  <si>
    <t>Ickey.  Nasty.   Supppse to smell food. Not piss  workers.  Are. Unreal  i will never. Go to this one EVER again</t>
  </si>
  <si>
    <t>I'm rarely disappointed whenever I go to McDonald's. The food is mostly always great.</t>
  </si>
  <si>
    <t>Literally the only thing they did not mess up was the drinks. The frys were old and barely filled halfway and we ordered a large, the only condiment we asked for was ketchup...didnï¿½ï¿½ï¿½ï¿½ï¿½ï¿½ï¿½ï¿½ï</t>
  </si>
  <si>
    <t>● fries: negative
● drinks: negative
● ketchup: negative
● condiment: negative</t>
  </si>
  <si>
    <t>All that I had ordered was two McDoubles and large soda. Both burgers were not just pink but Red in the center. Was the last time I have even TRIED eating fast food altogether.</t>
  </si>
  <si>
    <t>● soda: neutral
● burgers: negative
● mcdoubles: neutral</t>
  </si>
  <si>
    <t>It was very quiet and clean. Good place to have breakfast..</t>
  </si>
  <si>
    <t>● breakfast: positive
● place: positive</t>
  </si>
  <si>
    <t>I love how they have re-renovated the place and I like that they bring the food to the table</t>
  </si>
  <si>
    <t>● table: neutral
● food: neutral
● place: negative</t>
  </si>
  <si>
    <t>I like the freedom over there
Get your food and coffee, sit and relax
Nobody bothers
Leave whenever you want
Itï¿½ï¿½ï¿½ï¿½ï¿½ï¿½ï¿½ï¿½ï</t>
  </si>
  <si>
    <t>● coffee: positive
● food: positive</t>
  </si>
  <si>
    <t>This McDonald's was so hi-tech I was unsettled. You order from machines and put your card in that way.
Like all Mickey D's, the fries are only good for about 7 minutes before they're cold and soggy. Shovel it all in before it all feels gross.</t>
  </si>
  <si>
    <t>● fries: negative
● mcdonald: negative</t>
  </si>
  <si>
    <t>Went in with a coupon for a premium sandwich. Got it. It was fresh and I was happy.</t>
  </si>
  <si>
    <t>● sandwich: positive
● coupon: positive</t>
  </si>
  <si>
    <t>Good place for a quick bite. Their menu has gotten better. They will add new items to their menu every few months which is very nice of them to keep attracting customers.</t>
  </si>
  <si>
    <t>The service is good and fast and the food is regular McDonaldï¿½ï¿½ï¿½ï¿½ï¿½ï¿½ï¿½ï¿½ï¿½ï¿½ï¿</t>
  </si>
  <si>
    <t>Food was good and the place was very clean. Just need more room in dinning area.</t>
  </si>
  <si>
    <t>● place: positive
● food: positive
● roomning area: positive</t>
  </si>
  <si>
    <t>For a fast food burger,  the quarter  pound deluxe was actually pretty good. Not like back yard grilling, decent.</t>
  </si>
  <si>
    <t>● quarter: positive
● fast food burger: positive
● grilling: negative</t>
  </si>
  <si>
    <t>First and last time I go to this location. Look at my receipt and what I got. Thatï¿½ï¿½ï¿½ï¿½ï¿½ï¿½ï¿½ï¿½ï¿½ï¿½ï¿½ï¿½ï¿½ï¿½ï¿½ï¿½ï¿½ï¿½ï¿½ï¿½ï¿½ï¿½ï¿½ï¿½ï¿½ï¿½ï¿½s a plain sausage biscuit plus a double quarter pounder. I didnï¿½ï¿½ï¿½ï¿½ï¿½ï¿½ï¿½ï¿½ï¿½ï¿½ï¿½ï¿½ï¿½ï¿½ï¿½ï¿½ï¿½</t>
  </si>
  <si>
    <t>● sausage biscuit: neutral
● plain: positive</t>
  </si>
  <si>
    <t>Mornings are their best time, anytime when lunch starts after expect your order to be screwed up even if it's only 2 sandwiches. Happens every to every other time but it's the only McDonald's around us.</t>
  </si>
  <si>
    <t>● sandwiches: negative
● breakfast: neutral
● lunch: neutral</t>
  </si>
  <si>
    <t>Horrible service. They got my order wrong so many times, like i order a customize sandwich and they made it with things i said no to.smh the mc donalds is very humid like there is no working air condioning</t>
  </si>
  <si>
    <t>● sandwich: positive</t>
  </si>
  <si>
    <t>Tasty Food. Recieves Food very fast. Nice Service and Kept Neat. Two Floors to sit and Eat. Mostly Crowded.</t>
  </si>
  <si>
    <t>Gave me the wrong burgers, and seemed very dirty. I did come again though and the food was correct and tasted like normal McDonaldï¿½ï¿½ï¿½ï</t>
  </si>
  <si>
    <t>● mcdonald: neutral
● food: positive
● burgers: negative</t>
  </si>
  <si>
    <t>Breakfast is the best meal of the day. Pancakes are good.</t>
  </si>
  <si>
    <t>● pancakes: positive
● meal: positive
● breakfast: positive</t>
  </si>
  <si>
    <t>By far the worst of the franchise. This location does not sell McDonald's recipes or guidelines. 2 times i made a u-turn for over salted fries that can't be eaten for the amount of salt put on them. The burgers are not built to McD recipes they appear slopped together and backwards. To top it off the packing is without care. They mix multiple orders in different bags where another petson has to dig food out of another bagto putmy meal together. This is serious ignorance, laziness and incompetence management to say the least! Need more prople to contact corporate about this location...</t>
  </si>
  <si>
    <t>● packing: negative
● mcdonald: negative
● burgers: negative</t>
  </si>
  <si>
    <t>Quick counter service even while the drive thru was busy!  Good McD's burgers,  just the way we expect,  no surprises.</t>
  </si>
  <si>
    <t>● service: positive
● burgers: positive</t>
  </si>
  <si>
    <t>Terrible as usual. 1 out of 10 when it comes to getting a good meal.  Slow slow slow service.  Stale fries again. Worst McDonald's in the area.  Terrible fries as usual. Feel ripped off.</t>
  </si>
  <si>
    <t>● fries: negative
● service: negative
● meal: positive</t>
  </si>
  <si>
    <t>I happen to love Tommy's, but it definitely is not everyone's cup of tea. Their chili burger is their traditional specialty. It has meat, chili, tomato, onions, and pickle. The chili seems greasy but I love it.
Tommy's is an acquired taste. I've been going to the original tommys since 1968 in Los Angeles at Beverly and rampart. That shack is open twenty-four hours a day, and you basically eat outside, putting your food on a ledge and standing to eat it.
This Tommy's is a more traditional restaurant, where are you give your order inside, pick it up and sit down in comfort.
I love that the fries are large because they hold the heat much longer than small fries.
I used to order extra chili with my hamburger, and it made things very messy. What I learned at this visit was to have the chili put on the side, so I could add it as I wanted.
there are many different types and flavors to chili. This was brought home to me one time when I was at the original Tommy's and picked up my burger and drink right after a couple. They ended up eating nearby, and I heard the mail of the couple exclaim, "That's not good chili!"
I was wondering what part of the Southwest he was from because of his critique. I just about choked on my drink when I heard him say, "If you want good chili, you need to come to New York!"
I'm sure that there are good places to get chili in New York, but that guy was probably one of the people that considers everything west of the Hudson River to be a dining desert.</t>
  </si>
  <si>
    <t>● hamburger: neutral
● heat: positive
● fries: negative
● bread: positive
● onions: positive
● tomato: positive
● meat: positive
● chili: positive</t>
  </si>
  <si>
    <t>The food was fresh and hot.</t>
  </si>
  <si>
    <t>The facility was clean and the food was great.</t>
  </si>
  <si>
    <t>● food: positive
● facility: positive</t>
  </si>
  <si>
    <t>Today I went in and bought a happy meal for my 4 year old, they are advertising Toy story 4 toys which was the toys she had been asking for, we opened her happy meal at home just to find out she got a peter rabbit figure instead. ï¿½ï¿½ï¿½ï¿½ï¿½ï¿½ï¿½ï¿½ï¿½ï¿½ï¿½ï¿½ï¿½ï¿½ï¿½ï¿½ï¿½ï¿½ï¿½ï¿½ï¿½ï¿½ï¿½ï¿½ï¿½ï¿½ï¿½ï</t>
  </si>
  <si>
    <t>Service wasn't the best and my food was cold</t>
  </si>
  <si>
    <t>I took my grandson to McDonald's in Broadheadsville today for his Birthday and the service and food was great!</t>
  </si>
  <si>
    <t>This location is I've of the better ones. Friendly and quick service. Food comes as expected and the fries are as good as you might expect from McDonald's - which is amazing.
It's McDonald's bro. MURICA.</t>
  </si>
  <si>
    <t>● mcdonald: positive
● fries: positive
● food: positive
● service: positive
● location: positive</t>
  </si>
  <si>
    <t>This McDonald's is terrible. I ordered Sprite and they gave me something that is like 10% Sprite and 90% water (I know the taste because I made the same mistake when I was young). Not only did this happen to me, it happened to another customer. Would not recommend.</t>
  </si>
  <si>
    <t>● water: positive
● sprite: neutral</t>
  </si>
  <si>
    <t>● coffee grounds: positive
● coffee: neutral
● sugars: neutral
● creamers: neutral
● splendas: neutral</t>
  </si>
  <si>
    <t>It's a McDonald as you would expect. Great if you want a quick bite but if you want a good meal go somewhere else. This location was just fine. Service was great and the food arrived fast.</t>
  </si>
  <si>
    <t>● meal: positive
● bite: positive
● food: positive
● service: positive</t>
  </si>
  <si>
    <t>I ordered food to stay and there were no table tents anywhere. In addition, my food was given to me in a bag despite asking for it to stay. Restaurant was fairly dirty</t>
  </si>
  <si>
    <t>● tables: negative
● food: neutral</t>
  </si>
  <si>
    <t>service was good only problem was with my drink but I'm glad they reimbursed me</t>
  </si>
  <si>
    <t>gross food and service from manager . the only good thing is the guy who was cleaning the lobby  and the cashier.</t>
  </si>
  <si>
    <t>● lobby: neutral
● service: negative
● food: negative
● cashier: neutral</t>
  </si>
  <si>
    <t>No electrical outlets for customers in a fairly large restaurant. They also got my order wrong--I ordered an egg and cheese biscuit and got chicken, which at least is more expensive than what I ordered even if it wasn't what I wanted. Hash browns overpriced. They make it look like you get two on the kiosk graphic to trick you.</t>
  </si>
  <si>
    <t>● chicken: positive
● egg and cheese biscuit: neutral
● electrical: negative</t>
  </si>
  <si>
    <t>The young lady at the drive thru is sweet and polite and does a great job in serving me hot food, I love going there at 230 am.</t>
  </si>
  <si>
    <t>● food: positive
● hot: positive
● serving: positive</t>
  </si>
  <si>
    <t>Always fast no matter what location.  The food is always consistent.  The classic taste of McDonalds never gets old to me!</t>
  </si>
  <si>
    <t>● food: positive
● location: neutral</t>
  </si>
  <si>
    <t>There was like no ac! The toilets were so gross!! The food was like normal McDonalds, but it lacked a good atmosphere.</t>
  </si>
  <si>
    <t>● atmosphere: negative
● mcdonald: negative
● food: positive
● toilets: negative</t>
  </si>
  <si>
    <t>The food that McDonald's is not food in my opinion and no one should eat fast food of any kind. Now that is my opinion. But the breakfast sandwiches are great especially with egg</t>
  </si>
  <si>
    <t>I am not sure if anyone in the USA would read reviews about McDonald's but here it is anyways.
They are mediocre even by fast food standard. Unless you are really hungry or thirsty always try to avoid it.</t>
  </si>
  <si>
    <t>● fast food: neutral</t>
  </si>
  <si>
    <t>Horrible. Bad customer service, awful food (cold, hot and spicys were burnt, fries were half empty, cold, and just tasted like oil), just a bad experience overall. Location on 700 east and 250 south is definitely worth the extra few minuteï¿½ï¿½ï¿½ï¿</t>
  </si>
  <si>
    <t>The food is always on point, but you can never predict if the service will be fast or extremely slow, especially in the drive through.</t>
  </si>
  <si>
    <t>● service: negative
● food: positive</t>
  </si>
  <si>
    <t>Went McDonald's in Manhattan. It was excellent. The food was hot and the service was good and fast. Note 33rd St McDonald's air conditioning was broken. No problems.</t>
  </si>
  <si>
    <t>My first time at this location I order some breakfast, my order was taken to my table and it was fast, employees really nice and helpful. I would definitely visit again and I recommended.</t>
  </si>
  <si>
    <t>● table: positive
● breakfast: positive</t>
  </si>
  <si>
    <t>The meal was as good as Mc Donald's can prepare. The store though , being located across the street from Penn Station one would expect a store size suitable for travelers with bags. This was not the case and the wifi was non existent.</t>
  </si>
  <si>
    <t>● mcdonald: positive
● meal: positive
● wifi: negative</t>
  </si>
  <si>
    <t>A very busy McDonald's! Whay under staffed! One young man seemed to be doing all the work involving the food. While they left a inexperienced young lad on the register. She told me my daughter could not have a Dr. Pepper cause it was not a drink choice for the cheeseburger meal. This sounded absurd so when I asked her to explain this she told me no we are just out of it. She was supper sweet and at this point I came to realize only her and the other young man were the only 2 working. As the manager sat there holding a mop and did literally nothing for 20 min. So many McDonald's in NYC and this one was in all Honesty just AWFUL!!</t>
  </si>
  <si>
    <t>● register: neutral
● food: neutral
● mcdonald: negative</t>
  </si>
  <si>
    <t>I had a better experience here  at this McDonald's.. they greeted me with kindness asked  me how was my day.. and offered me a courtesy meal. Without me asking.. I am grateful  and they put this cool note of gratitude  from MCDONALD'S</t>
  </si>
  <si>
    <t>Bad service, the manager with red hair i believe she is Hispanic is rude and disrespectful!!</t>
  </si>
  <si>
    <t>● manager: negative
● service: negative</t>
  </si>
  <si>
    <t>The employees were super helpful and nice. The service was very quick as well!</t>
  </si>
  <si>
    <t>● service: positive
● employees: positive</t>
  </si>
  <si>
    <t>Friendly staff, aweso.e place for the kids to play</t>
  </si>
  <si>
    <t>Cool staff who make the best out of terrible situations.</t>
  </si>
  <si>
    <t>They were all over the place, in the middle of the order they switch the worker and all they do is talk to other workers</t>
  </si>
  <si>
    <t>It's McDonals. It's what it is. Good staff though!</t>
  </si>
  <si>
    <t>Went in and the cashier didn't want to take my order she wanted me to do it for her when the restaurant was not busy at all this type of behavior is unexpected in the workforce</t>
  </si>
  <si>
    <t>Good Old McDonald's at their best as usual. Unfortunately timing is everything. Took me 20 minutes from the time I ordered my food to get my order. I couldn't figure out how they could be so crowded without even a place to sit down. Unless they all had a terrible time at the cash register which kept in there after ordering. I've been to this McDonald's before, it's been slow before. But nothing like today. terribly disappointing. My first five minutes I was with an inexperienced cashier. So I can't blame her. Before the manager to take another 15 minutes ridiculous.</t>
  </si>
  <si>
    <t>● cash register: negative
● place: negative
● food: neutral</t>
  </si>
  <si>
    <t>Employees there very rude, well be a very cold day in h*ll before I make that mistake...</t>
  </si>
  <si>
    <t>From a quick visit about 4 months ago:
Dining room was small, seemed clean (my order was to-go so didn't spend much time inside).
Loved the digital menu/self-order kiosks (ordered at the kiosk and it still gave the option to pay cash at the register, though not sure if that option's still available and/or if the dining room's even open right now...?).
Staff was friendly enough and very helpful, packed my to-go order like absolute pros.
The area where the fountain drinks, straws, etc., are wasn't super tidy (a bit of a spill on the countertop, if memory serves); however, seemed clean, otherwise.
Because it was such a quick trip, didn't get to see the condition of the bathrooms (a good indicator of an establishment's working and overall conditions, in my experience). Maybe another time?
Overall, a good experience.
Something to consider: there's no drive-through nor a parking lot and finding a parking space seems to be a nightmare/hit-or-miss in that area. Circled the surrounding blocks a few times before someone parked almost right in front of the store just happened to be leaving (not sure how often that happens, though). Score!
The previous parking spot I'd found was about 2 blocks away (doable), but kept searching in order to be closer to the other establishment my group and I were visiting prior to McD's.</t>
  </si>
  <si>
    <t>● parking: negative
● staff: positive
● dining room: negative
● menu: negative
● room: negative
● dining: negative
● kiosks: negative</t>
  </si>
  <si>
    <t>Overly unhealthy.   Customer service was very good.</t>
  </si>
  <si>
    <t>● customer service: positive
● overly: negative</t>
  </si>
  <si>
    <t>THE MANAGER JAMES McSPLOOGED ON MY McSPICY I CAME 3 TIMES TONIGHT THANK YOU FOR YOUR SERVICE, SIR, I RESPECT YOU AND ADMIRE YOU THANKS AGAIN</t>
  </si>
  <si>
    <t>You know what you get for food. Good. Today no one was paying attention. Line backed up while cashier was helping confused customer, manager came to help. Then left. Two customers left, and , no one knew it. Suggested to cashier another register should have opened. Only the one she was on was opened. Seemed to be lots of staff. Just saying .</t>
  </si>
  <si>
    <t>● manager: positive
● cashier: negative</t>
  </si>
  <si>
    <t>The staff is very rude and unprofessional and its dirty</t>
  </si>
  <si>
    <t>Because the manager and her cats are abusive liars and I tell them because this lady is a discriminator despite the fact that she is a Mexican who when they have a little puss they think they are duos</t>
  </si>
  <si>
    <t>avoid going in the morning before 7 am you cannot even go in or out of the door with out stomping into a homeless person  cashiers not ready and mobile order system down cannot even get my order and the workers walk around like you don't even exist in the line</t>
  </si>
  <si>
    <t>● mobile order system: negative
● workers: negative
● cashiers: negative</t>
  </si>
  <si>
    <t>It's ok.  The staff can be a bit more friendly to customers.</t>
  </si>
  <si>
    <t>We we're waiting for 20 minutes to order and she told us and the person in front to order in the machines they have inside..when she was counting money and her manager told her to stop and she still toke her time</t>
  </si>
  <si>
    <t>Very poor service...sometimes they don't have things, they can't get special orders right, staff is rude...all-around bad experience</t>
  </si>
  <si>
    <t>● staff: negative
● service: negative</t>
  </si>
  <si>
    <t>Very fast service; and some workers are very friendly!... Sometimes Filipinos don't care about the customer service side.</t>
  </si>
  <si>
    <t>● customer service: positive
● service: positive</t>
  </si>
  <si>
    <t>I was disgusted and appolled by this mcdonalds i would suggest NEVER go here. Walked in to the staff and security guard having a loud conversation or arguement im not sure, but after hearing the "N" word 20 times and standing there not being greeted i left. I felt unsafe and the staff were truly ghetto and extremely irresponsible. 0 work ethic 0 respect. If your a tourist avoid this location ! ! ! !</t>
  </si>
  <si>
    <t>The Employees are really nice &amp; patient. Peaceful enviornment &amp; quiet with a relaxing atmosphere.</t>
  </si>
  <si>
    <t>● atmosphere: positive
● employees: positive</t>
  </si>
  <si>
    <t>This McDonalds restaurant was Ok. Neither more or less compared to my expectations. However, I find it on a negative side note the constant stream of homeless people entering the restaurant, causing somewhat of a commotion.
The service and the employees of the restaurant was helpful and fine.</t>
  </si>
  <si>
    <t>This place was quite dirty and very noisy. We tried to order some food for dine in and it kept asking us table number. There is no number on any table. When I ask the staff, they said they will ignore that.... Very confusing.</t>
  </si>
  <si>
    <t>● staff: negative
● table: negative</t>
  </si>
  <si>
    <t>Came here twice as staying opposite, first time was poor but gave them the benefit of the doubt...unfortunately. Rude and ignorant staff...very unhelpful</t>
  </si>
  <si>
    <t>Dirty and unkempt. Limited staff around so tables not cleaned.
Seems to be a popular place for the homeless to visit.</t>
  </si>
  <si>
    <t>● tables: negative
● staff: negative</t>
  </si>
  <si>
    <t>Customer service is not that good so</t>
  </si>
  <si>
    <t>Poor customer service</t>
  </si>
  <si>
    <t>While the map said that this place is open 24 hours, we came to find the doors locked with a bunch of people casually hanging out/eating/drinking inside at 1am. The staff told us they're closed, even though they were not supposed to be.</t>
  </si>
  <si>
    <t>My last visit there was disdisgusting I went to the bathroom one of the stalls there was crap everywhere in it on the toilet seat and then I went to the other one and there was blood on the walls I'm never gonna to back and the customer service was not that great</t>
  </si>
  <si>
    <t>● customer service: negative
● stalls: negative</t>
  </si>
  <si>
    <t>ýýýýýýýý Happy ýýýý Thanksgiving 2019. ýýýýýýýý
This McDonaldýýýs located at 262 Canal Street, in Chinatown, New York City have been here for ages.
All McDonaldýýýs are created equal in terms of cleanliness, so it is no surprise that it is very clean, neat, tidy and spotlessly clean.
It is a huge McDonaldýýýs because it has 3 stories, but on the second and third floor, there is a limited number of chairs.  Poor design left it with about 40 to 50 seats on the 2 top floors.
The staff is very professional, friendly and polite with a smile, and there are staff who are bilingual {English and Chinese) (English and Spanish).
Enjoy  Mickey Dýýýs  and
A Happy Thanksgiving.</t>
  </si>
  <si>
    <t>● staff: positive
● chairs: negative
● mcdonald: positive</t>
  </si>
  <si>
    <t>Very unprofessional staff. Complained about receiving the wrong order they charge me extra to change it!</t>
  </si>
  <si>
    <t>They have rude staff and slow service. I have anxiety and this place just triggers my nerves. Overall food is as regular as it can be I guess. Forgot the sauce or forgot the straw kind of service.</t>
  </si>
  <si>
    <t>New electronic ordering system, but the servers are not trained to use it.  Servers don't use the table placards and instead keep calling out order # to look for customers.  Also missing items from menu.  Location renovated and looks nice, staff is incompetent.</t>
  </si>
  <si>
    <t>● menu: negative
● servers: negative
● ordering system: negative</t>
  </si>
  <si>
    <t>Very convenient location where you have NYU School, NYU Bookstore, subways and buses, Footlocker, Buffalo Exchange store, Washington Square Park, Joe's Pub, Donut shop (I highly recommend), etc. Lots of students around....always a busy area however; McDonald's is kept clean, on time with food, but go at a time when it's less busy.</t>
  </si>
  <si>
    <t>● food: positive
● mcdonald: positive
● locationut: positive</t>
  </si>
  <si>
    <t>Why did I ever think think that McDonald's had anything good for cheap. The best thing is their overpriced fries. The burger mouth feel was like tofu. I hope millennials kill ol' McDonald with their healthy spending habits.</t>
  </si>
  <si>
    <t>The food was very fresh. Although one man short, however they pulled it off. Amazing!</t>
  </si>
  <si>
    <t>Being remodeled. We stopped for a quick fast food and were advised they will be closing in a few days for 2 months remodeling. I cant wait until then because this is the only local McDs around here and will be missed during renovation. See ya soon. 2 months, like around November 2019 will revisit and rate.</t>
  </si>
  <si>
    <t>● food: positive
● fast: positive</t>
  </si>
  <si>
    <t>Newly renovated! They have added extra drive thru lanes. LOL! I think we waited longer to get food. The fish sandwich was good, but fries tasted like yesterday's!</t>
  </si>
  <si>
    <t>● fries: negative
● fish sandwich: positive</t>
  </si>
  <si>
    <t>Meals and counter service have improved. Open 24 hours to a diverse crowd of locals, tourists and visitors.</t>
  </si>
  <si>
    <t>● counter service: positive
● meals: positive</t>
  </si>
  <si>
    <t>It looks clean, food is like any other McDonald's.  Disappointed the playhouse is not there anymore. That really made this place worth going to. Gave the community ties to this particular mc Donald's. I'll be going to the one thats closer to my house from now on. R.I.P. RONALD MC DONALDS PLAY HOUSE.   SINCE I COULD REMEMBER - 2020.</t>
  </si>
  <si>
    <t>Fast service, clean bathroom, the lady was very nice and helpful. I didn't wait long for my food.</t>
  </si>
  <si>
    <t>● food: positive
● lady: positive
● bathroom: positive
● service: positive</t>
  </si>
  <si>
    <t>great service theres no play area and the food taste like...mcdonalds like a regular one very pecefull area</t>
  </si>
  <si>
    <t>● food: positive
● play area: negative
● service: positive</t>
  </si>
  <si>
    <t>Table service is chaotic. They walk around with your food on a tray searching for you for minutes. It can be better organized. The fountain soda was watery and needed itï¿½ï¿½ï¿½ï¿½ï¿½ï¿½ï¿½ï¿½ï¿½ï¿½ï¿½ï¿½ï¿½ï¿½ï¿½ï¿½ï¿½ï¿½ï¿½ï¿½ï¿½ï¿½ï¿½ï¿½ï¿½ï¿½ï¿½s syrup changed and it went ignored. The open floor pl</t>
  </si>
  <si>
    <t>● syrup: negative
● fountain soda: negative
● food: neutral</t>
  </si>
  <si>
    <t>Just got my food I got a number 2 lg I go to eat the burger and it was so pink in the middle fries were cold not a great experience</t>
  </si>
  <si>
    <t>● burger: negative
● food: positive</t>
  </si>
  <si>
    <t>Just isn't good food. Supersize Me just turned me off the whole chain.</t>
  </si>
  <si>
    <t>The fries are the best. Please bring back the Hi-c!</t>
  </si>
  <si>
    <t>I always loved McDonald's fries,  but I definitely do not recommend their bacon cheese fries.  Running errands I was so hungry and went to the drive up window ordered the bacon cheese fries,  The Box is so inconvenient to try to get the fries out of without messing your hands up, the cheese was cold,  and there was so much gristle in the bacon.</t>
  </si>
  <si>
    <t>● bacon: negative
● bacon cheese fries: negative
● fries: negative
● mcdonald ' s: negative
● cheeseistle: negative</t>
  </si>
  <si>
    <t>I like that there were 3 levels to this McDonald's.  They also have a security guard that you have to show your receipt to to get upstairs.  That should keep alot of people out that are just hanging out using seats and not eating. The food was typical of most McDonald's.</t>
  </si>
  <si>
    <t>● mcdonald: positive
● food: positive
● security guard: positive</t>
  </si>
  <si>
    <t>Billions and billions served here. I like the self kiosks to order food.</t>
  </si>
  <si>
    <t>● food: neutral
● servedosks: positive</t>
  </si>
  <si>
    <t>New renovated McDonaldï¿½ï¿½ï¿½ï¿½ï¿½ï¿½ï¿½ï¿½ï¿½ï¿½ï¿½ï¿½ï¿½ï¿½ï¿½ï¿½ï¿½ï¿½ï¿½ï¿½ï¿½ï¿½ï¿½ï¿½ï¿½ï¿½ï¿½s but the food taste old. I bought an</t>
  </si>
  <si>
    <t>● food: negative
● mcdonald: neutral</t>
  </si>
  <si>
    <t>It's McDonalds. Outdated. Needs a makeover. However, it's still McDonalds. We still go. Service is generally busy and rushed. Parking is plentiful on both sides. Food is okay, neither bad nor great.</t>
  </si>
  <si>
    <t>● food: positive
● service: negative
● mcdonald: positive</t>
  </si>
  <si>
    <t>The food is predictably reliable, as it is part of the McDonald's NY franchise.  Automated ordering and paying with a pick up counter puts this one up-to-date.  But the clientele here may be a little... wilder than some other locations, and at this one, the single bathroom was unsanitary and had no working lock!  Ugh...</t>
  </si>
  <si>
    <t>● lock: negative
● bathroom: negative
● single: negative
● mcdonald: neutral
● food: positive
● clientele: positive</t>
  </si>
  <si>
    <t>This place is newly renovated, but it is not spacious. The new touch screens for placing orders are the reason for this. The new seating is cramped as well. I placed my order with the cashier and she could barely understand plain English...probably why the touch screens are there. I'm not coming back to this McDonald's.</t>
  </si>
  <si>
    <t>● seating: negative
● touch screens: negative
● cashier: neutral</t>
  </si>
  <si>
    <t>All of the unmanned spots to purchase food didn't work so you had double the effort to buy something, not cool. If you have a feature that's not working turn it off till it works. If they have to test it I'll give em some possible credit there. This place is crazy busy usually.</t>
  </si>
  <si>
    <t>It's alright if you are looking for quick food. Usually very busy and not that clean.</t>
  </si>
  <si>
    <t>Food is edible when they get my order right. 95% of the time my order is not right. But don't get me wrong.i like the food that's why i go back even tho they get my order wrong.</t>
  </si>
  <si>
    <t>It was full of junkies. I was holding onto my purse n couldn't enjoy my meal.  Finally, my daughter and I had to leave.  If I were just rating the food, it was hot n served quickly.</t>
  </si>
  <si>
    <t>They were cleaning surfaces while simultaneously serving food off them- and i dont mean they were drying, there was water sloshing. And bizarrely, my 10 piece mcnugget order was ready and bagged up on the counter before I even paid. I ordered at a kiosk, so no one overheard my order and acted fast... I got to the train station a block away and opened my food to find that my food was soggy and slightly brownish. Dont eat here at night.</t>
  </si>
  <si>
    <t>● counter: neutral
● water: negative
● food: neutral
● kiosk: positive
● muffin: positive</t>
  </si>
  <si>
    <t>Nice staff, fast service.</t>
  </si>
  <si>
    <t>Great.. fast and friendly service Everytime I come...</t>
  </si>
  <si>
    <t>I donï¿½ï¿½ï¿½ï¿½ï¿½ï¿½ï¿½ï¿½ï¿½ï¿½ï¿½ï¿½ï¿½ï¿½ï¿½ï¿½ï¿½ï¿½ï¿½ï¿½ï¿½ï¿½ï¿½ï¿½ï¿½ï¿½ï¿½t usually do reviews but today, one of the worst service Iï¿½ï¿½ï¿½ï¿½ï¿½ï¿½ï¿½ï¿½ï¿½ï¿½ï¿½ï¿½ï¿½ï¿½ï¿½ï¿½ï¿½ï¿½ï¿½ï¿½ï¿½ï¿½ï¿½ï¿½ï¿½ï¿½ï¿½ve ever received. As I pulled in the drive thru the girl working (Elizabeth)  it had a really bad attitude I honestly donï¿½ï¿½ï¿½ï¿½ï¿½ï¿½ï¿½ï¿½ï¿½ï¿½ï¿½ï¿½ï¿½ï¿½ï¿½ï¿½ï¿½ï¿½ï¿½ï¿½ï¿½ï¿½ï¿½ï¿½ï¿½ï¿½ï¿½t know if sheï¿½ï¿½ï¿½ï¿½ï¿½ï¿½ï¿½ï¿½ï¿½ï¿½ï¿½ï¿½ï¿½ï¿½ï¿½ï¿½ï¿½ï¿½ï¿½ï¿½ï¿½ï¿½ï¿½ï¿½ï¿½ï¿½ï¿½s having a bad morning or something but she didnï¿½ï¿½ï¿½ï¿½ï¿½ï¿½ï¿½ï¿½ï¿½ï¿½ï¿½ï¿½ï¿½ï¿½ï¿½ï¿½ï¿½ï¿½ï¿½ï¿½ï¿½ï</t>
  </si>
  <si>
    <t>Really enjoyed how fast the service was.</t>
  </si>
  <si>
    <t>Great service with a smile.</t>
  </si>
  <si>
    <t>Its GOOD place but sometimes service is sliw due to lack of experience.</t>
  </si>
  <si>
    <t>● service: negative
● place: positive</t>
  </si>
  <si>
    <t>Its McDonald's so u cant go too wrong. But it was good and service was good</t>
  </si>
  <si>
    <t>● service: positive
● mcdonald: negative</t>
  </si>
  <si>
    <t>Service is no good, had me wait for 15 minutes then told me to go to another Mc. Donald's.. I'll never go there again.. five thumbs down !!!!!!</t>
  </si>
  <si>
    <t>One of the nastiest mac's I've ever been to. Small, loud and very dirty (read: toilet, tables, floors, brrrr)</t>
  </si>
  <si>
    <t>● floors: negative
● tables: negative
● toilet: negative</t>
  </si>
  <si>
    <t>DO NOT GO NOW - under renovation, thereï¿½ï¿½ï¿½ï¿½ï¿½ï¿½ï¿½ï¿½ï¿½ï¿½ï¿½ï¿½ï¿½ï¿½ï¿½ï¿½ï¿½ï¿½ï¿½ï¿½ï¿½ï¿½ï¿½ï¿½ï¿½ï¿½ï¿½s no drive thru either. Other than that theyï¿½ï¿½ï¿½</t>
  </si>
  <si>
    <t>● drive: negative
● renovation: negative</t>
  </si>
  <si>
    <t>Just the average Mc Donalds nothing special. has clean bathrooms and is near a lot of other stores to shop at. A fun place to visit in general I guess.</t>
  </si>
  <si>
    <t>● bathrooms: positive</t>
  </si>
  <si>
    <t>They totally redid the store, modernized and bright. The order kiosks help you customize orders and service is very fast.</t>
  </si>
  <si>
    <t>● service: positive
● orders: positive
● order kiosks: positive</t>
  </si>
  <si>
    <t>I waiting for five minutes nobody service me
My order is sitting on the table nobody give it to me</t>
  </si>
  <si>
    <t>● service: negative
● waiting: negative</t>
  </si>
  <si>
    <t>Lots of people, but manageable line and service is okay</t>
  </si>
  <si>
    <t>● service: positive
● line: positive</t>
  </si>
  <si>
    <t>Drive through was smooth and service was good</t>
  </si>
  <si>
    <t>Nice clean and friendly service</t>
  </si>
  <si>
    <t>Service was quick and good.</t>
  </si>
  <si>
    <t>the wait is long and the cashiers are rude</t>
  </si>
  <si>
    <t>● wait: negative
● cashiers: negative</t>
  </si>
  <si>
    <t>The service is lousy, the place is dirty, I hope they renew it soon, it is a home for homeless people, they already have their chairs marked where they sit. On one occasion, I went out to pick up my car and 5 people were smoking marijuana and it is getting worse and worse. It is nobody's MacDonald I hope it changes with your renewal.</t>
  </si>
  <si>
    <t>Not long after the renovation, it is very clean and the service is very good. I remember it well.</t>
  </si>
  <si>
    <t>Best and fastest drive through in the morning</t>
  </si>
  <si>
    <t>● drive: positive</t>
  </si>
  <si>
    <t>Very poor service and untidy.</t>
  </si>
  <si>
    <t>Food tastes like any other Mc Donald's. There was a short wait. They were out of Diet Coke in both soda fountains. They were also low on ice for the drinks. The dining area needed to be cleaned of all the trash by the soda fountains, tables, and floors.  They were also out of ketchup in the ketchup area by the soda fountains.</t>
  </si>
  <si>
    <t>● floors: negative
● tables: negative
● soda fountain: negative
● dining area: negative
● soda fountains: neutral
● diet coke: neutral
● wait: negative</t>
  </si>
  <si>
    <t>They never get my order right. The service sucks</t>
  </si>
  <si>
    <t>I'm so happy with the  service</t>
  </si>
  <si>
    <t>Friendly and fast service.</t>
  </si>
  <si>
    <t>Great service. Amazing view at the upper level.</t>
  </si>
  <si>
    <t>Speedy service . . . isn't that what everyone in the City wants?</t>
  </si>
  <si>
    <t>● service: positive
● speedy: positive</t>
  </si>
  <si>
    <t>Fast service, pretty clean.</t>
  </si>
  <si>
    <t>Good place for a fast food meal! The restaurant was clean!, and the service was good!</t>
  </si>
  <si>
    <t>● service: positive
● fast food meal: positive</t>
  </si>
  <si>
    <t>Not 24hrs! They said it was 24 hours and they said they would clean it and wait. what</t>
  </si>
  <si>
    <t>● wait: neutral</t>
  </si>
  <si>
    <t>It's McDonald's for the love of God get the order right 1st of all 2nd of all put some napkins and utensils in the bag salt and pepper wouldn't kill you what apparently don't go to the drive-through because you orders not gonna get done right and egg mcmuffin should not look like to sources rig muffins then you go inside and it takes you another 20 minutes to get U dam order it's McDonald's for the love of God just pay attention I understand the pool that you have to pick from for help is very thin and limited</t>
  </si>
  <si>
    <t>● drive: neutral
● salt pepper: negative
● mcdonald: positive
● utensils: neutral
● napkins: neutral</t>
  </si>
  <si>
    <t>Better service than usual. manager moved my order along. He wanted my order number to ease the wait!!</t>
  </si>
  <si>
    <t>● wait: negative
● service: positive</t>
  </si>
  <si>
    <t>The slowest service I have ever experienced. Even after ordering online I wait for far to long for pick up.</t>
  </si>
  <si>
    <t>Quick bite,fast service.</t>
  </si>
  <si>
    <t>Just a very busy place service was fast</t>
  </si>
  <si>
    <t>The environment is good, it is convenient to order food, and the distance between the tables is large</t>
  </si>
  <si>
    <t>● tables: negative
● distance: positive
● order food: positive
● environment: positive</t>
  </si>
  <si>
    <t>Pleasant atmosphere, clean and friendly</t>
  </si>
  <si>
    <t>Fast and very friendly service</t>
  </si>
  <si>
    <t>Clean. Fast and efficient for the time I was there during a weekday.</t>
  </si>
  <si>
    <t>Great to have this so close to the university must do great profits here!</t>
  </si>
  <si>
    <t>● profits: positive</t>
  </si>
  <si>
    <t>Always there when you need them I wish they made the old coffee though</t>
  </si>
  <si>
    <t>Convenient with the kiosk to customize my order and pay wirelessly.</t>
  </si>
  <si>
    <t>● kiosk: positive</t>
  </si>
  <si>
    <t>Says open 24 hrs, however says only uber is allowed to make orders.</t>
  </si>
  <si>
    <t>Its gotten a little better. But i think it might be time to change the managers. And definitely renovate..</t>
  </si>
  <si>
    <t>One of the cashiers was given tho much attitude and didn't have patience for the customer/s to get the coupon</t>
  </si>
  <si>
    <t>● coupon: neutral
● cashiers: neutral</t>
  </si>
  <si>
    <t>awesome great place awesome staff hospitality she even check my cell phone and help me do the survey</t>
  </si>
  <si>
    <t>● staff hospitality: positive
● place: positive</t>
  </si>
  <si>
    <t>Never open 24 hours. Always closes around 2 AM. They really need to change the hours online.</t>
  </si>
  <si>
    <t>● hours: neutral
● open: negative</t>
  </si>
  <si>
    <t>Dirty and security guard wants to kick you out for no reason</t>
  </si>
  <si>
    <t>They have music as if it were a disco. Here you can not eat you go crazy.</t>
  </si>
  <si>
    <t>● music: positive</t>
  </si>
  <si>
    <t>Very large, lots of space to sit</t>
  </si>
  <si>
    <t>● space: positive</t>
  </si>
  <si>
    <t>As far as a McDonald's goes, it gets 5 stars for being clean and having quick service as well as surprisingly adequate seating. I have not given this location a rating based upon my opinion of McDonald's in general.</t>
  </si>
  <si>
    <t>The slowest place I have ever been to. People where not nice at all and after we waited an hour they still didn't give us all we ordered. Pick a different place!</t>
  </si>
  <si>
    <t>Good fast food as expected :) I just don't like the fact the pickup panel is not used, need to keep hearing the ladies calling your number.</t>
  </si>
  <si>
    <t>● ladies: positive
● pickup panel: negative</t>
  </si>
  <si>
    <t>Horrible staff i was forced to hurry up and eat by security so someone else could eat comfortably without being bothered i spent my hard earned money in there i should be able to take my time to eat.</t>
  </si>
  <si>
    <t>Below-average Mï¿½ï¿½ï¿½ï¿½ï¿½ï¿½ï¿½ï¿½ï¿½ï¿½ï¿½ï¿½ï¿½ï¿½ï¿½ï¿½ï¿½ï¿½cces, especially in terms of cleanliness, but also the friendliness of the staff. You know that from Germany much more professional, cleaner and above all friendlier. I like McDonald's, but we won't be going back here. What was good: there was enough space and on the upper floor you can also look</t>
  </si>
  <si>
    <t>● view: positive
● space: positive</t>
  </si>
  <si>
    <t>Itwas nice and great but the rest room I waited in line but the upstairs was. Available</t>
  </si>
  <si>
    <t>● upstairs: negative
● waited: negative
● rest room: negative</t>
  </si>
  <si>
    <t>Will will not much new store but Amy sill there I left this store in 5/20/2003 as a assistant manager . And never went back to the store till now 17 years later and Iï¿½ï¿½ï¿½ï¿½ï¿½ï¿½ï¿½ï¿½ï¿½ï¿½ï¿½ï¿½ï¿½ï¿½ï¿½ï¿½ï¿½ï</t>
  </si>
  <si>
    <t>● assistant manager: negative</t>
  </si>
  <si>
    <t>At @McDonalds was trying to pick up an order for delivery come to find out a store that claims to be open 24 hours is closed please if you are not going to be open for 24 hours please turn off the @UberEats app and off the 24 hour decal itï¿½ï¿½ï¿½ï¿½ï¿½ï¿½ï¿½ï¿½ï¿½ï¿½ï¿½ï¿½ï¿½ï¿</t>
  </si>
  <si>
    <t>● mcdonald: neutral
● ubereats appal: neutral</t>
  </si>
  <si>
    <t>Food is standard McDonaldï¿½ï¿½ï¿½ï¿½ï¿½ï¿½ï¿½ï¿½ï¿½ï¿½ï¿½ï¿½ï¿½ï¿½ï¿½ï¿½ï¿½ï¿½ï¿½ï¿½ï¿½ï¿½ï¿½ï¿½ï¿½ï¿½ï¿½s, but touch screen ordering is very convenient to visualize options and service was very fast, in spite of the restaurant being busy. Big plus that the location has thr</t>
  </si>
  <si>
    <t>● service: positive
● screen ordering: positive
● touch: positive</t>
  </si>
  <si>
    <t>Friendly people.  Nice atmosphere and clean.</t>
  </si>
  <si>
    <t>food was good, i was particularly impressed by the self order service, where i can choose what i want, pay and then just go to pickup, almost like delivery in a way. 4 stars because the staff are a little rough.</t>
  </si>
  <si>
    <t>● delivery: negative
● pay: positive
● service: positive</t>
  </si>
  <si>
    <t>Always fast and friendly service. Clean inside also. One of the best I've been to in past years. Also close to where I live</t>
  </si>
  <si>
    <t>Food was good atmosphere was ok restaurant was clean. Only thing from making it a 5 I almost ate it on the floor. Wet sign was present but it was beyond slick. Otherwise good quick place to grab a bite.</t>
  </si>
  <si>
    <t>● atmosphere: positive
● wet: negative</t>
  </si>
  <si>
    <t>I donï¿½ï¿½ï¿½ï¿½ï¿½ï¿½ï¿½ï¿½ï¿½ï¿½ï¿½ï¿½ï¿½ï¿½ï¿½ï¿½ï¿½ï¿½ï¿½ï¿½ï¿½ï¿½ï¿½ï¿½ï¿½ï¿½ï¿½t usually review places but this location has ridiculously rude service and consistently gets the orders wrong. Even when not busy. If I were rude, Iï¿½ï¿½ï¿½ï¿½ï¿½ï¿½ï¿½ï¿½ï¿½ï¿½ï¿½ï¿½ï¿½ï¿½ï¿½ï¿½ï¿½ï¿½ï¿½ï¿½ï¿½ï¿½ï¿½ï</t>
  </si>
  <si>
    <t>They tried to sell me 2 hashbrowns for $3 when it clearly says 3 for $3 on the drive thru menu . im already mad with myself for going there in the first place. But im in a rush this morning. So i get to the window after showing the pic they still say so you want 2 and 1 extra? Oh i snapped. Then i asked how much is one hashbrown. He said $1 ohhhh i snapped lol so the deal is you get to pay a extra $1 for 2 ? So i just said give me 3 $ hashbrowns. Then they said its tax.. I wanted to jump out of my brand new suv .. Lol i now see why they have those videos of people jumping on fast food workers! So i gave them my card and call the manager and he was just as smart as them. Armando said we do have sandwiches for $3. I almost threw my phone. I said i never asked you about a sandwich i said hashbrowns. Smh then i just said good bye sir you'll be hearing from me again. But really wants the use. I made that bad decision</t>
  </si>
  <si>
    <t>Typical MCD, not real clean but acceptable, average service, limited seating at ground level, more seating upstairs.</t>
  </si>
  <si>
    <t>● seating: negative
● service: positive</t>
  </si>
  <si>
    <t>The service was quick..courteous and easy...they also have a self order kiosk which makes ordering quick and simple...by the time you get to the casheier ur order is filled...  The is a ATM machine and bathrooms upstairs. .a nice place with plenty of table space on the second floor...enjoy!!!!</t>
  </si>
  <si>
    <t>● bathrooms: positive
● atm: positive
● table space: positive
● service: positive</t>
  </si>
  <si>
    <t>● fountain drinks: positive
● dish soap: negative
● tea: negative</t>
  </si>
  <si>
    <t>Pleasant and very good thankfully they fixed the order right</t>
  </si>
  <si>
    <t>Out of receipt paper, muffin on my english muffin was as hard as a hockey puck.</t>
  </si>
  <si>
    <t>● hockey: negative</t>
  </si>
  <si>
    <t>Super sloooow! The shake machine is always broken. Early in the morning the service is almost impossible. Takes forever just to take an order and takes forever to process the order. Ordering ahead with the app saves no time. And if you're lucky, the coffee machine will be working.
You're better off going somewhere else. I will never do business with this McDonalds again!!!  EVER!!</t>
  </si>
  <si>
    <t>● app: positive
● service: positive</t>
  </si>
  <si>
    <t>Horrible!! It's cool that this McDonald's is a 24hr restaurant, BUT it's almost midnight with only one other customer and here I am, still waiting over 20+ minutes now!?? How slow can they be!? I can see 4 workers in here but that still don't explain this wait! These workers' sense of urgency is not there at all... Not even moving with any purpose! Maybe that is JUST the "night"... So I hope.</t>
  </si>
  <si>
    <t>● wait: negative
● waiting: negative</t>
  </si>
  <si>
    <t>Great family friendly, entertaining teenage students too. But... The toilets are too horribly maintained., Smelly, No mirrors... used Tissue were heaped openly- Very non hygienic. May be the management is too busy &amp; short staffed ? ï¿½ï¿½ï¿</t>
  </si>
  <si>
    <t>● mirrors: negative
● toilets: negative
● family: positive</t>
  </si>
  <si>
    <t>Never gave me the drinks I ordered. Gave me the wrong ones and never bothered to rectify my complaint. Very disorganized. The woman who I complained to was very bad mannered, didn't have good customer service skills.</t>
  </si>
  <si>
    <t>● customer service skills: negative
● woman: negative</t>
  </si>
  <si>
    <t>I have to admit to be so late and night and cheating on my never ending diet the McDonald's was clean friendly fresh fries and so welcoming. Now I cant say this for all McDonald's but I had to share it was a very pleasant experience.</t>
  </si>
  <si>
    <t>● mcdonald s: positive
● diet: positive</t>
  </si>
  <si>
    <t>It's hard to give them any stars because we didnt get to eat there. For what is advertised as open 24 hrs they were closed all 3 x I tried to go there this weekend.  Very dissatisfied</t>
  </si>
  <si>
    <t>● closed: negative
● open: negative</t>
  </si>
  <si>
    <t>I'm doing Door Dash.. The servers are young they spend a lot of time talking to each other and Not paying attention to the window. Door Dash items are on the counter "Waiting" to be passed to driversï¿½ï¿½ï¿½ï¿½</t>
  </si>
  <si>
    <t>● window: negative
● servers: negative
● drivers: negative
● counter: negative</t>
  </si>
  <si>
    <t>I bought ice coffe ..I told her give me light ice coffe .she mistakenly gave me sugree that's fine I went back .i was paying .that girl felt her mistake she said I will give you another one I said ok.one girl came with attitude and she said come and pay here ..she totally dont have idea how badly I can insult her with bad dealing. Just she is working female .I didn't say anything. I hope in future I will not face any problem..</t>
  </si>
  <si>
    <t>● sugar: negative
● ice coffee: positive</t>
  </si>
  <si>
    <t>My 4 pc happy meal was missing 1 nugget in addition to a whole 6 pc nugget missing from my bag. I'm not sure if they cant count or cant read but I will not be spending money at this McDonalds ever again!</t>
  </si>
  <si>
    <t>● mealet: positive</t>
  </si>
  <si>
    <t>It was absolutely amazing!!! I went around closing time and it was no waiting time to be seated and my server Ty , was amazing!!!!! I had a great time and the drinks do it for me every time!!!! Hands own one of my favorite places to eat and drink!!</t>
  </si>
  <si>
    <t>● drinks: positive
● server: positive
● waiting: positive</t>
  </si>
  <si>
    <t>I am not a McDonald's fan but I can say the place was very clean and the young girl that took my order was pleasant</t>
  </si>
  <si>
    <t>● place: positive
● mcdonald: negative</t>
  </si>
  <si>
    <t>Food was typical McDonalds. As far as the location goes it's very busy. It's usually a fight to find a table especially since the 3rd floor isn't always open. The restaurant was pretty clean considering how busy they were but the restroom was horrible. Felt like I needed a shower after using it. If you eat here hold your restroom break for later.</t>
  </si>
  <si>
    <t>● restroom: negative
● table: negative
● location: negative</t>
  </si>
  <si>
    <t>So just to clarify I did not actually eat here BUT I am from the south and a huge fan of sweet tea! Also everywhere you go around here water bottles are around $3. We went to this McDonalds in hopes of finding sweet tea in NYC and we were successful! You have to get it from behind the counter but it was good and only $1 for a large just like back home. Cheapest drink I had our whole trip!</t>
  </si>
  <si>
    <t>● counter: positive
● tea: positive
● sweet: positive
● sweet tea: positive</t>
  </si>
  <si>
    <t>Only place for miles with a restroom that alone demands a 5 Star rating. Aside from that it's your typical McDonalds.</t>
  </si>
  <si>
    <t>● mcdonald: neutral
● restroom: positive
● place: positive</t>
  </si>
  <si>
    <t>I love these lashes! My lashes are very short and very straight. The light glam lashes give a full look and gives me so much volume. People always ask me if my lashes are real and I tell them yeap, I use castor oil and drink a lot of water lol!!</t>
  </si>
  <si>
    <t>● look: positive
● lashes: positive</t>
  </si>
  <si>
    <t>Made me wait in the annoying end of the sidewalk spot only to give me cold food and a watered down iced coffee</t>
  </si>
  <si>
    <t>● iced coffee: positive
● cold food: positive</t>
  </si>
  <si>
    <t>The app does not work 75% of the time. Must be fixed!!</t>
  </si>
  <si>
    <t>● app: negative</t>
  </si>
  <si>
    <t>Love this place is nice and clean the people that work there are so nice and polite they also bring your order to the table great place ï¿½ï¿½ï¿½ï¿½</t>
  </si>
  <si>
    <t>● place: positive
● table: positive</t>
  </si>
  <si>
    <t>Thanks for the kind nice Ashton!!!
U r the best guy help me a lot during the midnight~</t>
  </si>
  <si>
    <t>● ashton: positive</t>
  </si>
  <si>
    <t>It Mickey D's...it is what it is.</t>
  </si>
  <si>
    <t>Good for a quick stop.</t>
  </si>
  <si>
    <t>● stop: positive</t>
  </si>
  <si>
    <t>Was a little slow in the drive trough</t>
  </si>
  <si>
    <t>● drive trough: negative</t>
  </si>
  <si>
    <t>Good &amp; fast service... Busy but you won't have to wait long...</t>
  </si>
  <si>
    <t>Service was fast and prompt...people were friendly and very helpful.....</t>
  </si>
  <si>
    <t>They never get my order right wait is forever and no to people friendly</t>
  </si>
  <si>
    <t>Typical, good service, busy and not overly clean. Helpful street person opening door for us and asking us to remember him on the way out.</t>
  </si>
  <si>
    <t>Fresh and tastey, very good service.</t>
  </si>
  <si>
    <t>I've been coming to this McDonald's for so long. And it's always dirty. Tables are all dirty.</t>
  </si>
  <si>
    <t>My kids love this branch. Good service!</t>
  </si>
  <si>
    <t>Always decent service and speedy.  Never had any issues.</t>
  </si>
  <si>
    <t>Was so close of my hotel a the service was pretty good and so fast</t>
  </si>
  <si>
    <t>MacDonald's was great. 8 th Ave. And 34th. St. Fast service great take out.</t>
  </si>
  <si>
    <t>Service was good, but to many druggies hanging out</t>
  </si>
  <si>
    <t>Pretty location. Regular service, nothing memorable.</t>
  </si>
  <si>
    <t>Service not good only good thing was desserts</t>
  </si>
  <si>
    <t>● service: negative
● desserts: positive</t>
  </si>
  <si>
    <t>Okay but too many homeless in the back area, by the bathrooms</t>
  </si>
  <si>
    <t>● bathrooms: neutral
● back area: negative</t>
  </si>
  <si>
    <t>Too many drug addicts and service was poor</t>
  </si>
  <si>
    <t>Clean and great service (fast)</t>
  </si>
  <si>
    <t>So so convenient and the service is excellent.</t>
  </si>
  <si>
    <t>Small place, good service..</t>
  </si>
  <si>
    <t>It was nice and clean with great service but the portion was kind of small</t>
  </si>
  <si>
    <t>● portion: negative
● service: positive</t>
  </si>
  <si>
    <t>Food was good. Time to serve was fast enough and though as a first timer, I never knew how to make orders via the machine. Lol, am just a new arrival from Africa, we are use to human Services not computers. Lol. It was a good time overall.</t>
  </si>
  <si>
    <t>Wonderful view over Broadway/ Central Park. Service is very good. You take a tablenumber, place your order yourself and no matter which floor you sit and wait for your order to be brought to you, they'll find you. Amazing.</t>
  </si>
  <si>
    <t>● service: positive
● wait: neutral</t>
  </si>
  <si>
    <t>The service is so decent and speedy.</t>
  </si>
  <si>
    <t>The service here was very rude they are very nasty when it comes to customers like they dont want to work, they only talk in spanish what about the ones that dont understand. That's not good service. Needs new management!</t>
  </si>
  <si>
    <t>The service in the morning is terrible went there twice and I have to wait 12 to 15 minutes cuz there's no one at the front  they're all busy doing  ï¿½ï¿½ï¿½ï¿½ï¿½ï¿½ï¿½ï¿½ï¿½ï¿½ï¿½ï¿½ï¿½ï¿½ï¿½ï¿½ï¿½ï¿½ï¿½ï¿½ï¿½ï¿½ï¿½ï¿½ï¿½ï¿½ï¿½ï¿½ï¿½ï¿½ï¿½ï¿½ï¿½ï¿½ï¿½ï¿½. The second day I went there the guy that took my order completely ignore me until he left from his shift  a</t>
  </si>
  <si>
    <t>Super friendly service and always giving the extra mile for customers. A++</t>
  </si>
  <si>
    <t>bad service and they were not social and they were chitchatting instead of getting our order</t>
  </si>
  <si>
    <t>Prompt drive thru service. No wait!</t>
  </si>
  <si>
    <t>You guys won't believe what just happened! Hubby &amp; I went through the drive thu. When it was time to pay, the guy told us the car ahead of us had paid for us! I've heard of these things happening, but not to us! It is December, but I have no way to tell these good people of their immaculate timing. What those nice people don't know is I'm diabetic and my blood sugar was crashing cuz my car suddenly broke down a block away. Just when the cashier told us of the kindness, the tow guy called... he was one hour early! I didn't even see what type of car the kind people drove or get to wave thanks. I must add that my fish sandwich came with the extra sauce and the French fries were piping hot. Perfect ice in the drink and the right mix, too. They even gave us extra napkins! Can I just say a very humble thank you to all involved?</t>
  </si>
  <si>
    <t>Turned away because I donï¿½ï¿½ï¿½ï¿½ï¿½ï¿½ï¿½ï¿½ï¿½ï¿½ï¿½ï¿½ï¿½ï¿½ï¿½ï¿½ï¿½ï¿½ï¿½ï¿½ï¿½ï¿½ï¿½ï¿½ï¿½ï¿½ï¿½t drive. These are unprecedented times; the lobby is closed and I am not allowed to order inside, also told I am not allowed to order through the ï¿½ï¿½ï¿½ï¿½ï¿½</t>
  </si>
  <si>
    <t>Filthy location, garbage on the seating and tables with grease and mold on floor corners.  we walked out because I can't image how it looks like in the kitchen &amp; food preparation area.</t>
  </si>
  <si>
    <t>● food preparation area: negative
● kitchen: neutral</t>
  </si>
  <si>
    <t>Was nearby and felt like a good burger.
They had their two for $5 fish fillet deal, so I decided to try it out.
This location is usually busy but almost always has places to sit.
Pretty good perk, also has a nice view on the 2nd floor.
The sandwiches were well made, but Iï¿½ï¿½ï¿½ï¿½ï¿½ï¿½ï¿½ï¿½ï¿½ï¿½ï¿½ï¿½ï¿½ï¿½ï¿½ï¿½ï¿½ï¿½ï¿½ï¿½ï¿½ï¿½ï¿½ï¿½ï¿½ï¿½ï¿½ve also gotten sub-par burgers in the past (stale and</t>
  </si>
  <si>
    <t>● sandwiches: positive</t>
  </si>
  <si>
    <t>good, especially after renovation
very busy but not problem</t>
  </si>
  <si>
    <t>● renovation: positive</t>
  </si>
  <si>
    <t>They reopened after being closed since last summer for reconstruction and the place is wonderful.</t>
  </si>
  <si>
    <t>Used to be a great McDonald's but since they rebuilt it hasn't been the same.</t>
  </si>
  <si>
    <t>Kids love this MacD because it has very safe and interactive play space...good service and sitting place...its difficult to get kids out once they enter this MacD...</t>
  </si>
  <si>
    <t>● play space: positive</t>
  </si>
  <si>
    <t>Busy place, management need to make sure they clean their dining area more ofen.</t>
  </si>
  <si>
    <t>● dining area: neutral
● management: negative
● place: negative</t>
  </si>
  <si>
    <t>People have an attitude that since they don't want to work, they just wait for the time to leave.</t>
  </si>
  <si>
    <t>● work: negative
● people: negative</t>
  </si>
  <si>
    <t>Slow as hell takes took 35 minute to make a big mac and 10 tenders</t>
  </si>
  <si>
    <t>● tenders: positive</t>
  </si>
  <si>
    <t>Went in for the tea and it was out at the self service counter</t>
  </si>
  <si>
    <t>● tea: neutral</t>
  </si>
  <si>
    <t>Newly renovated. So far , so good</t>
  </si>
  <si>
    <t>● renovated: positive
● newly: positive</t>
  </si>
  <si>
    <t>Not as fast as you'd like sometimes but still. And cheaper than some of the other McDonald's around.</t>
  </si>
  <si>
    <t>I don't do McDonald's a lot but this place was okay. They need to stay on the cleanliness and the dining room. Also check the calibration of the sodas constantly because the Sprite tasted like seltzer. They fixed it while I was there though.</t>
  </si>
  <si>
    <t>● dining room: neutral
● mcdonald: negative
● seltzer: neutral
● sprite: neutral
● sodas: neutral
● calibration: neutral
● cleanliness: neutral</t>
  </si>
  <si>
    <t>It was terrible, poor attention and with a dirty bathroom that it was impossible to enter</t>
  </si>
  <si>
    <t>I always send via Jedlog and they are punctual.</t>
  </si>
  <si>
    <t>● jedlog: positive</t>
  </si>
  <si>
    <t>Poor cleaning place. A single bathroom and in poor condition.</t>
  </si>
  <si>
    <t>● bathroom: neutral
● cleaning place: negative</t>
  </si>
  <si>
    <t>Excellent, very clean establishment.</t>
  </si>
  <si>
    <t>● establishment: positive</t>
  </si>
  <si>
    <t>Boooooooo</t>
  </si>
  <si>
    <t>● boo: positive</t>
  </si>
  <si>
    <t>Ordered from the kiosk. Was quick, easy &amp; convenient. Was able to customize my order.</t>
  </si>
  <si>
    <t>This is the worst mc donaldï¿½ï¿½ï¿½ï¿½ï¿½ï¿½ï¿½ï¿½ï¿½ï¿½ï¿½ï¿½ï¿½ï¿½ï¿½ï¿½ï¿½ï¿½ï¿½ï¿½ï¿½ï¿½ï¿½ï¿½ï¿½ï¿½ï¿½s ever. The employees are very rude. I ordered the cheese sauce and they did not have it in stock. Therefore I asked why they did not have it and that I paid 40 cents for it. Then they said to each other ï¿½ï¿½ï¿½ï¿½ï¿½ï¿½ï¿½ï¿½ï¿½ï¿½ï¿½ï¿½ï¿½ï¿½ï¿½ï¿½ï¿½ï¿½ï¿½</t>
  </si>
  <si>
    <t>● cheese sauce: negative</t>
  </si>
  <si>
    <t>The early morning staff is very courteous.  My big complaint is the non payors that come in and decide the downstairs seating area should be their sleeping space and a place where they should put all their belongings on.</t>
  </si>
  <si>
    <t>● place: positive
● sleeping space: positive
● downstairs seating area: negative</t>
  </si>
  <si>
    <t>Never have I ever seen an employee THAT lost for real, and I used to work at McDonalds so I saw some madness but here... We were there at 9pm today in case any manager wants to speak with the girl I had to deal with (she is wearing glasses and was the one delivering the orders). We ordered 2 menus, 2 shakes and a sundae. The waiting wasnï¿½ï¿½ï¿½ï¿½ï¿½ï¿½ï¿½ï¿½ï¿½ï¿½ï¿½ï¿½ï¿½ï¿½ï¿½ï¿½ï¿½ï¿½ï¿½ï¿½ï¿½ï¿½ï¿½ï¿½ï¿½ï¿½ï¿½t long at all. She calls us and give us the sundae then move along. Iï¿½ï¿½ï¿½ï¿½ï¿½ï¿½ï¿½ï¿½ï¿½ï¿½ï¿½ï¿½ï¿½ï¿½ï¿½ï¿½ï¿½ï¿½ï¿½ï¿½ï¿½ï¿½ï¿½ï¿½ï¿½ï¿½ï¿½m waiting and she looks at me like ï¿½ï¿½ï¿½ï¿½ï¿½ï¿½ï¿½ï¿½ï¿½ï¿½ï¿½ï¿½ï¿½ï¿½ï¿½ï¿½ï¿½ï¿½ï¿½ï¿½ï¿½ï¿½ï¿½ï¿½ï¿½ï¿½ï¿½ï¿½ï¿½ï¿½ï¿½ï¿½ï¿½ï¿½ï¿½ï¿½what are you waiting for?ï¿½ï¿½ï¿½ï¿½ï¿½ï¿½ï¿½ï¿½ï¿½ï¿½ï¿½ï¿½ï¿½ï¿½ï¿½ï¿½ï¿½ï¿½ï¿½ï¿½ï¿½ï¿½ï¿½ï¿½ï¿½ï¿½ï¿½ï¿½ï¿½ï¿½ï¿½ï¿½ï¿½ï¿½ï¿½ï¿½, well, the rest of my order Becky, i didnï¿½ï¿½ï¿½ï¿½ï¿½ï¿½ï¿½ï¿½ï¿½ï¿½ï¿½ï¿½ï¿½ï¿½ï¿½ï¿½ï¿½ï¿½ï¿½ï¿½ï¿½ï¿½ï¿½ï¿½ï¿½ï¿½ï¿½t pay 30$ for a sundae.
So she sigh realising there was when you are in a hurry donï¿½ï¿½ï¿½ï¿½ï¿½ï¿½ï¿½ï¿½ï¿½ï¿½ï¿½ï¿½</t>
  </si>
  <si>
    <t>● waiting: negative
● shakes: neutral
● sundae: neutral
● menus: neutral</t>
  </si>
  <si>
    <t>Average, average &amp; average. That's it</t>
  </si>
  <si>
    <t>● average: neutral</t>
  </si>
  <si>
    <t>They disabled the order kiosks by taking away all the number tents and requiring them. Then i get in a line, which is designed to handle the overflow, not the whole store... 2 cashiers and 25 people. Nice long wait. Then, they didn't give my mcflurry a mix at all. If i wanted a cup of vanilla ice cream with oreo topping, i wouldn't have ordered a mcflurry.</t>
  </si>
  <si>
    <t>● cup of vanilla ice cream with oreo topping: positive
● mix: negative
● order kiosks: negative
● mcflurry: neutral</t>
  </si>
  <si>
    <t>The ordering machine messed up our orders, we wanted a plain cheese burger and a normal one and it didn't show on their screen the plain one while they were cooking it</t>
  </si>
  <si>
    <t>● plain cheese burger: positive
● ordering machine: negative</t>
  </si>
  <si>
    <t>I love the staff, but the little Mac lack luster, the buns was dry and the patty was burnt.</t>
  </si>
  <si>
    <t>● patty: negative
● buns: negative
● staffer: positive</t>
  </si>
  <si>
    <t>The restroom was not clean, utensils are not in outside,  u have to ask them to get it</t>
  </si>
  <si>
    <t>● restroom: negative
● utensils: neutral</t>
  </si>
  <si>
    <t>Ordered a Big Mac. Got three pieces of bun, hamburger meat, and one slice of cheese. Whoever did that is just lazy. Come on. Itï¿½ï¿½ï¿½ï¿½ï¿½ï¿½ï¿½ï¿½ï¿½ï¿½ï¿½ï¿½ï¿½ï</t>
  </si>
  <si>
    <t>● slice cheese: neutral
● hamburger meat: neutral
● bread: neutral</t>
  </si>
  <si>
    <t>Kiosk is a joke. Takes longer using it than just ordering at the counter. Young lady behind the counter obviously did not want to be at work. She wasnï¿½ï¿½ï¿½ï¿½ï¿½ï¿½ï¿½ï¿½ï¿½ï¿½ï¿½ï¿½ï¿½ï¿½ï¿½ï¿½ï¿½ï¿½ï¿½ï¿½ï¿½ï¿½ï¿½ï¿½ï¿½</t>
  </si>
  <si>
    <t>We were at the next door New York Univercity store and the kids insisted on going in once they saw the magical  iconic M, itï¿½ï¿½ï¿½ï¿½ï¿½ï¿½ï¿½ï¿½ï¿½ï¿½ï¿½ï¿½ï¿½ï¿½ï¿½ï¿½ï¿½ï¿½ï¿½ï¿½ï¿½ï¿½ï¿½ï¿½ï¿½ï¿½ï¿½s been a while since we were at McDonalds, this time was a pleasure, the self ordering stands are amazing both to save time and to order more accurately exactly what you want, I had to order for 6 people including 4 kids so having the opp</t>
  </si>
  <si>
    <t>● order: positive
● stands: positive
● ordering: positive
● self: positive</t>
  </si>
  <si>
    <t>Customer service is horrible! Its law U cant reject TLC driver to use restroom! Keep closed your one star toilet! U dont deserve uber ride at all!</t>
  </si>
  <si>
    <t>● restroom: neutral</t>
  </si>
  <si>
    <t>Worst McDonald's. ever when to pick up an order and the drivethru employee was in a terrible mood, was very unrespectful.</t>
  </si>
  <si>
    <t>Friendly people and good location. Typical US interior</t>
  </si>
  <si>
    <t>Usually they they have the best coffee but yesterday it was watery and not that good</t>
  </si>
  <si>
    <t>The upstairs part was unsupervised and people sleeping..homeless and non homeless alike..</t>
  </si>
  <si>
    <t>● upstairs: negative</t>
  </si>
  <si>
    <t>I ordered hot chocolate on machine and when I went to the pickup they told me it was sold out...
And the floor is really dirty. Clearly this restaurant is out of management.</t>
  </si>
  <si>
    <t>● chocolate: positive
● hot: positive</t>
  </si>
  <si>
    <t>You know what it is and it's good.</t>
  </si>
  <si>
    <t>● you: positive</t>
  </si>
  <si>
    <t>The McCafe Bakery is the best.</t>
  </si>
  <si>
    <t>● mcc: positive</t>
  </si>
  <si>
    <t>Very ugly place, dirty, they don't let you go to the bathroom you have to show the ticket. Very bad</t>
  </si>
  <si>
    <t>● bathroom: negative
● place: negative</t>
  </si>
  <si>
    <t>Again. It was great</t>
  </si>
  <si>
    <t>● again: positive</t>
  </si>
  <si>
    <t>I went there after New Year's Eve countdown in New York. Americans eat hamburgers after parties like Japanese people eat ramen. I know that feeling. Thank you for being open despite the late night of the end of the year!</t>
  </si>
  <si>
    <t>● ramen: positive
● hamburgers: positive</t>
  </si>
  <si>
    <t>Consistency</t>
  </si>
  <si>
    <t>● consistency: positive</t>
  </si>
  <si>
    <t>OK, not good and not bad</t>
  </si>
  <si>
    <t>● ok: neutral</t>
  </si>
  <si>
    <t>WARNING! THEY WILL TOW YOU IN 2 MINUTES FLAT IF YOU BUY THERE BUT STEP INTO THE DRUG STORE NEXT DOOR</t>
  </si>
  <si>
    <t>Everything was perfect and the lady behind the counter was really nice</t>
  </si>
  <si>
    <t>● lady behind the counter: positive</t>
  </si>
  <si>
    <t>Good, better than the vista location</t>
  </si>
  <si>
    <t>● vista location: positive</t>
  </si>
  <si>
    <t>Go here anytime BUT OVERNIGHT. Overnight staff is very slow and cant speak english or understand English........When are the Robots coming? Im sure they can do a better job.</t>
  </si>
  <si>
    <t>I only went for a hot chocolate and they took great care of me.</t>
  </si>
  <si>
    <t>Not clean, no ketchup and mayonnaise, the toilets are closed. Not tasty</t>
  </si>
  <si>
    <t>● toilets: negative
● mayonnaise: negative
● ketchup: negative</t>
  </si>
  <si>
    <t>Good place to go with family</t>
  </si>
  <si>
    <t>It's a McDonald's, and that's it.</t>
  </si>
  <si>
    <t>Good deals and nice environment! Wifi super fast by the way!</t>
  </si>
  <si>
    <t>● environment: positive</t>
  </si>
  <si>
    <t>This is the dirtiest McDonald's I have ever been. They need a big renovation.</t>
  </si>
  <si>
    <t>Beautiful place, the attention was very good.</t>
  </si>
  <si>
    <t>Prompt attention. Very quiet place in the center of all the movement.</t>
  </si>
  <si>
    <t>● place: positive
● prompt: positive</t>
  </si>
  <si>
    <t>Central location. Many people. A lot of mess</t>
  </si>
  <si>
    <t>They got out all the drug addict from the stite</t>
  </si>
  <si>
    <t>● drug: neutral
● stite: neutral</t>
  </si>
  <si>
    <t>Customer service needs more training.  Girl (I said girl, I meant child), looked frightened to be there.  Good news - I ordered 2 lg Frappes and they gave me a punch card to get a free one after buying so many.  Only McDonald's I've been to with them.  So good job!  And girlfriend, practice makes perfect, put yourself out there!</t>
  </si>
  <si>
    <t>● lattes: positive</t>
  </si>
  <si>
    <t>Very fast and efficient. Will make fresh food</t>
  </si>
  <si>
    <t>● fresh food: positive</t>
  </si>
  <si>
    <t>They forgot the side in the kids meal, and noone will answer the phone.</t>
  </si>
  <si>
    <t>● kids meal: negative</t>
  </si>
  <si>
    <t>Got to the window to pay and the employee was just sitting on her phone. Honk 3 times nothing. So I yelled at the window and she finally looked at meï¿½ï¿½ï¿</t>
  </si>
  <si>
    <t>Some woman that I don't know was in the bathroom dressed inappropriately and stayed in the bathroom the whole time since I didn't see her come out</t>
  </si>
  <si>
    <t>● woman: negative</t>
  </si>
  <si>
    <t>To many homeless and junkie hanging in there.....yuk
No place to sit
Terrible management</t>
  </si>
  <si>
    <t>Their 2 for $20 and 3 for $10 deals are INCREDIBLE!!! That's all my family gets when we go.</t>
  </si>
  <si>
    <t>● deals: positive</t>
  </si>
  <si>
    <t>I come here to do homework very friendly and family oriented place.</t>
  </si>
  <si>
    <t>Good security &amp; the place was clean &amp; clutter free</t>
  </si>
  <si>
    <t>● place: positive
● security: positive</t>
  </si>
  <si>
    <t>The employee were all over the place. Items were missing on my order</t>
  </si>
  <si>
    <t>● place: negative
● employee: negative</t>
  </si>
  <si>
    <t>Salad, very good and fast.</t>
  </si>
  <si>
    <t>● salad: positive</t>
  </si>
  <si>
    <t>Very crowded, very nasty, full of homeless people begging for money.</t>
  </si>
  <si>
    <t>● crowded: negative</t>
  </si>
  <si>
    <t>very dirty bathroom the place it self had a lot of homeless people hang out their .</t>
  </si>
  <si>
    <t>If you think about your health, not so much... ï¿½ï¿½ï¿½ï¿½ï¿½ï¿½ï¿½ï¿½ï¿½ï¿½ï¿½ï¿½ï¿½ï¿½ï¿½ï¿½ï¿½ï¿½ï¿½ï¿½ï¿½ï¿½ï¿½ï</t>
  </si>
  <si>
    <t>● health: neutral</t>
  </si>
  <si>
    <t>Awesomeness</t>
  </si>
  <si>
    <t>● awesomeness: positive</t>
  </si>
  <si>
    <t>It's about the same as most McDonald's.</t>
  </si>
  <si>
    <t>It's McDonald's.  Like every other McDonald's. No more, no less.</t>
  </si>
  <si>
    <t>It's a little sketchy, there is a small encampment nearby</t>
  </si>
  <si>
    <t>● encampment: negative</t>
  </si>
  <si>
    <t>Horrible.
Rating one star since this Company canï¿½ï¿½ï¿½ï¿½ï¿½ï¿½ï¿½ï¿½ï¿½ï¿½ï¿½ï¿½ï¿½ï¿½ï¿½ï¿½ï¿½ï¿½ï¿½ï¿½ï¿½ï¿½ï¿½ï¿½ï¿½ï¿½ï¿½t seem to stay true to their word. How does it say ï¿½ï¿½ï¿½ï¿½ï¿½ï¿½ï¿½ï¿½ï¿½ï¿½ï</t>
  </si>
  <si>
    <t>Worst McDonald's visit ever. Started out standing at counter for 5 minutes before anyone looked at me and acknowledged us. Burgers so greasy you'd have to go out of your way to make them this bad. Ate in, took 30 min to get food, than messed up order. Burgers falling out of wrappers. Outside of wrappers soaked in grease. Cold fries.</t>
  </si>
  <si>
    <t>● counter: neutral</t>
  </si>
  <si>
    <t>I would rate lower but omg the ambiance of this place is BAD!!!!! Stay away!!!!!!</t>
  </si>
  <si>
    <t>● ambiance: negative</t>
  </si>
  <si>
    <t>Not open 24 hours apparently. Came by marathon Sunday morning only to be told it was closed by security.</t>
  </si>
  <si>
    <t>They're the most horrible wait time and the treat you like you are trash regardless</t>
  </si>
  <si>
    <t>● wait time: negative</t>
  </si>
  <si>
    <t>Clean. This place has cleaned up. I used the screen to place my order. Easy and quick.</t>
  </si>
  <si>
    <t>● screen: positive</t>
  </si>
  <si>
    <t>It's been remodeled.it is nice and clean. I just would like more if they offered one free refill on a large coffee.</t>
  </si>
  <si>
    <t>● coffee: positive
● refill: positive</t>
  </si>
  <si>
    <t>Got our order wrong.  Couldn't complete our order using the kiosk.</t>
  </si>
  <si>
    <t>Horrible service. They got our order wrong and when we went back to rectify it they basically told us that we were wrong and to take a hike. Don't go there.</t>
  </si>
  <si>
    <t>● hike: neutral</t>
  </si>
  <si>
    <t>You just can't expect much more from this place.</t>
  </si>
  <si>
    <t>Needs twice the security and not very clean</t>
  </si>
  <si>
    <t>I was there at 437 am and was informed that i must wait until t for there 2 for 4 deal. I went back thru the drive through 2 more times once at 445 and once at 454 and was informed again that i had to wait until 5 exactly. Then when i finally got to order thwy also screwed me on a hash brown. They werent polite about anything and made me feel very unwelcomed.</t>
  </si>
  <si>
    <t>● hash brown: negative</t>
  </si>
  <si>
    <t>We came to McDonald's to get 2 mcmuffins and it's been 1 hour and we havent got our order there were only 5 people in the line and we were done with it I don't recomend to go to the drive thru!</t>
  </si>
  <si>
    <t>2022-12-21</t>
  </si>
  <si>
    <t xml:space="preserve">I always come here to get something quick while I work. It drives me crazy when I forget to check my food before I leave the restaurant because when I get back to work the food is so old! Itï¿½ï¿½ï¿½ï¿½ï¿½ï¿½ï¿½ï¿½ï¿½ï¿½ï¿½ï¿½ï¿½ï¿½ï¿½ï¿½ï¿½ï¿½ï¿½ï¿½ï¿½ï¿½ï¿½ï¿½ï¿½ï¿½ï¿½s so sad that you have to check your food before you leave! I ordered 3 McChickens. They were so old and hard that I literally had to just eat the bread because I </t>
  </si>
  <si>
    <t>Great customer service. Even with it being lunch hour downtown. Worker's were cordial and efficient at getting the job done. Literally were in and out.</t>
  </si>
  <si>
    <t>● lunch: negative
● customer service: positive</t>
  </si>
  <si>
    <t>There's one thing I have to say why have a dollar menu when there isn't one. S.M.H went there last night just for a mcchicken and they wanted 3&lt;&lt;$ and some champagne   I really didn't have it  and was so disappointed.ï¿½ï¿½ï¿</t>
  </si>
  <si>
    <t>● champagne: positive
● chicken: positive
● menu: negative</t>
  </si>
  <si>
    <t>Always have a good experience here.  And the food is never jacked up.</t>
  </si>
  <si>
    <t>So ehm what can I say? Italy is the best for the food of course and the chips are offended because you use the ketchup on them and I didn't ask for them. They are too much little soft and I bought them for too much. Paulino is the best! Anywayso I love the mec and bye</t>
  </si>
  <si>
    <t>● chips: negative
● food: positive
● ketchup: negative</t>
  </si>
  <si>
    <t>Customer service wasn't that great. After I paid for my food and my food was given to me I was told they were out of pies. So I had to wait for a manager to give me a refund which took a while.</t>
  </si>
  <si>
    <t>● manager: negative
● food: neutral
● pies: positive</t>
  </si>
  <si>
    <t>Food and service where good but too many homeless roaming outside.</t>
  </si>
  <si>
    <t>I want there today and order a small fries and a chess burger, the order came very fast but the cashier was with another customer she was taking order after she finish with customer she didn't even wash her hand or  sanitized her hand or she used glove she want and start putting fires and giving it to customer. I didn't even eat my fires . its Covid time be careful.</t>
  </si>
  <si>
    <t>● burger: neutral
● chess: positive
● fries: negative
● cashier: negative</t>
  </si>
  <si>
    <t>I ordered 2 cheeseburgers with no onions and they gave me two hamburgers with onions I went back for them to fix it, I waited 20 minutes and they gave me the exact same thing</t>
  </si>
  <si>
    <t>● hamburger with onions: neutral
● onions: neutral
● cheeseburgers: neutral</t>
  </si>
  <si>
    <t>Very very rude employees, rushing you to hurry up and when giving you your food they throw it on the counter and walk away before asking you if you need anything else. When you do need something else you have to stand there tell they rudely look at you and come back to ask ï¿½ï¿½ï¿½ï¿½ï¿½ï¿½ï¿½ï¿½ï¿½ï¿½ï¿½ï¿½ï¿½ï¿½ï¿½ï¿½ï¿½ï¿½ï¿½ï¿½ï¿½ï¿½ï¿½ï¿½ï¿½ï¿½ï¿½What?ï¿½ï¿½ï¿½ï¿½ï¿½ï¿</t>
  </si>
  <si>
    <t>● counter: neutral
● food: neutral</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</si>
  <si>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Iï¿½ï¿½ï¿½ï¿½ï¿½ï¿½ï¿½ï¿½ï¿½ï¿½ï¿½ï¿½ï¿½ï¿½ï¿½ï¿½ï¿½ï¿½ï¿½ï¿½ï¿½ï¿½ï¿½ï¿½ï¿½ï¿½ï¿½m missing something... she just dismissed me to the 2nd window... and the 2 ladies at the second window werenï¿½ï¿½ï¿½ï¿½ï¿½ï¿½ï¿½ï¿½ï¿½ï¿½ï¿½ï¿½ï¿½ï¿½ï¿½ï¿½ï¿½ï¿½ï¿½ï¿½ï¿½ï¿½ï¿½ï¿½ï¿½ï¿½ï¿½t the best either.  When I stated I drove back around because I was missing my fries.. I didnï¿½ï¿½ï¿½ï¿½ï¿½ï¿½ï¿½ï¿½ï¿½ï¿½ï¿½ï¿½ï¿½ï¿½ï¿½ï¿½ï¿½ï¿½ï¿½ï¿½ï¿½ï¿½ï¿½ï¿½ï¿½ï¿½ï¿½t realize my receipt was in the bag to confirm my order.. found it and gave it to one of the ladies... the second lady, Iï¿½ï¿½ï¿½ï¿½ï¿½ï¿½ï¿½ï¿½ï¿½ï¿½ï¿½ï¿½ï¿½ï¿½ï¿½ï¿½ï¿½ï¿½ï¿½ï¿½ï¿½ï¿½ï¿½ï¿½ï¿½ï¿½ï¿½m guessing to be heard due to my inconvenience of my order not being correct, for her to take ownership for what possibly could of went wrong and show some compassion instead of being kind of prude ... after I received the fries the manager dismissed me with a condescending ï¿½ï¿½ï¿½ï¿½ï¿½ï¿½ï¿½ï¿½</t>
  </si>
  <si>
    <t>● ladies: neutral
● manager: negative
● fries: neutral
● order: negative</t>
  </si>
  <si>
    <t>I ordered my food online got everything perfect. When I went to pick up my food I asked if they can show me which toys they had today because i wanted to collect all of they toys for my daughter. They looked at me like i had 3 heads and said, we dont have toys. I replied, no toys in a McDonald's? Thats a shame. They tell me they only have the old ones. So i ask another worker who was extremely rude, and ignored me the whole time. She then says give me 1 minute while having her back turned so I didnt hear it especially with these masks on. I wait a little and see her making little effort to help me as if i was asking for something not worth their time. So I ask another employee and she points at the other employee saying ask her. All I wanted was a toy for my daughter. Those employees need to get out of there if they dont want to work there.</t>
  </si>
  <si>
    <t>The food is standard, but the customers are awful.  Not their fault. But if you like the homeless and drug addicts  watch you eat. This is the place to go.</t>
  </si>
  <si>
    <t>● place: positive
● food: positive</t>
  </si>
  <si>
    <t>My nuggets not only had a random piece of lettuce on top but bits of paper at the bottom of the box. Not cool. There wasnï¿½ï¿½ï¿½ï¿½ï¿½ï¿½ï¿½ï¿½ï¿½ï¿½ï¿½ï¿½ï¿½ï¿½ï¿½ï¿½ï¿½ï¿½ï¿½ï¿½ï¿½ï¿½ï¿½ï¿½ï¿½ï¿½ï¿½t</t>
  </si>
  <si>
    <t>● lettuce: neutral
● nuggets: neutral</t>
  </si>
  <si>
    <t>I ordered 4 happy meals with plain cheeseburgers. All the burgers were wrong. Do you know what itï¿½ï¿½ï¿½ï¿½ï¿½ï¿½ï¿½ï¿½ï¿½ï¿½ï¿½ï¿½ï¿½ï¿½ï¿½ï¿½ï¿½ï¿½ï¿½ï¿½ï¿½ï¿½ï¿½ï¿½ï¿½ï¿½ï¿½s like to have four grandkids that canï¿</t>
  </si>
  <si>
    <t>● meals: positive
● burgers: negative
● cheeseburgers: positive</t>
  </si>
  <si>
    <t>service was ok but the drink was tasteless and it supposed to be sweet tea</t>
  </si>
  <si>
    <t>● sweet tea: negative
● drink: negative
● service: neutral</t>
  </si>
  <si>
    <t>Due to the COVID pandemic things have evolved and MacDonalds is definitely updating its customer service. There are self-counters now to place orders. The service has improved for good! Great burgers!</t>
  </si>
  <si>
    <t>● service: positive
● counters: positive
● burgers: positive</t>
  </si>
  <si>
    <t>I love me some McDonald's, but I was saddened with how cold my food was... &amp; you know you can't just throw fastfood frenchfries in the microwave or oven. THEY WERE BUSY TOO- so you would think everything was coming out hot. Sadly, that was not the case. My double-quarterpounder, fries &amp; 4 piece chicken nuggets were all BARELY luke warm.</t>
  </si>
  <si>
    <t>● chicken: negative
● fries: negative
● fast food: negative
● french friesunder: negative</t>
  </si>
  <si>
    <t>Not too busy everything was clean and service was good wait time wasn long even though their was a decent amount of customers. And food was fresh as could be for fast food. Also not one employee was rude. Good visit and would recommend this one over some others in area.</t>
  </si>
  <si>
    <t>● fast food: neutral
● food: positive
● wait time: negative
● service: positive</t>
  </si>
  <si>
    <t>Staff is nice and they are fast to get the food out. I only go in the morning for breakfast on the way to work. Only issues are the norm in many places. they don't clean the kiosks often and they are no wipes to do it yourself, and have to be careful of people crowded by the doors.</t>
  </si>
  <si>
    <t>● breakfast: neutral
● kiosks: negative</t>
  </si>
  <si>
    <t>The service is always very good. The food is always served fresh and very hot. It's delicious. I enjoy all the meals in this McDonald's. The Milk Shakes are a dream come true. The staff is very friendly and the establishment is very clean. I highly recommend this McDonald's.</t>
  </si>
  <si>
    <t>● mcdonald: positive
● milk shakes: positive
● served: positive
● food: positive
● service: positive</t>
  </si>
  <si>
    <t>Terrible! Patties are so thin AND overcooked. I remember how McDonald's use to be,and how real the burger use to taste. Y'all sacrificed everything about the old school taste of McDonald's for,obviously a profit. Never again. My kids will never eat there.</t>
  </si>
  <si>
    <t>● burger: positive
● mcdonald: negative</t>
  </si>
  <si>
    <t>This review is in 2 parts: 1st the dining area and bathroom and 2nd the behind the counter crew and food.
1st...this Mc Donald's seemed to have their own guidlines for COVID-19. And the guidlines they followed were NONE or ZERO. The place was VERY crowded.NO social distancing. NO one to monitor or count how many people were allowed in. it  did not feel or look clean or a safe environment ...good to  spread germs and viruses.
alot of people from the street who were not customers just hanging around using many tables and  shoulder to shoulder in the seats. people passed out in the chairs with masks pulled off. They had ONE dining room person who just could not keep up with the mess that they were leaving. The bathroom was a horror show: obviously people were washing and cleaning more than just their hands inside. was dirty.
2nd,..the saving grace of the restaurant was the cashier, the food expediter and the employees making the food. they were all very fast, pleasant, thanked me, and the food was hot, fresh and very good.
Dining area and bathroom: 0 (zero) stars
Behind the counter employees and food: 4 stars
Combined and average:  2 stars</t>
  </si>
  <si>
    <t>● employees: negative
● food: neutral
● crew: negative
● bathroom: neutral
● dining area: neutral
● cashier: negative</t>
  </si>
  <si>
    <t>● fries: negative
● dining room: negative
● fry containers: negative
● sauces: negative</t>
  </si>
  <si>
    <t>They were careful about maintaining social distancing, an encouraging sign.  However, because of the nature of the area, and the poor getting poorer, and the homeless getting braver, several times while waiting on line to order and to pick up, seemingly homeless/desperate people came in begging, some pretending to order, some appeared to be casing the customers.  It was disturbing to say the least. On top of all of that, the meals I had ordered were cold and the french fries limp and cold. I would never go there again.</t>
  </si>
  <si>
    <t>● french fries: negative
● meals: negative</t>
  </si>
  <si>
    <t>Can't take an order. I ordered 2 happy meals and they recorded one. At the pay window I corrected their mistake and paid for two. Then at the second window they only gave me one and insisted I only paid for one. They absolutely refused to give me 4 little nuggets and a couple of fries. This is the McDonald's closest to my house and I go there frequently. Well not anymore. I hope the $4.99 they stole from me with make up for the $40 I typically spend there weekly.</t>
  </si>
  <si>
    <t>● fries: neutral
● meals: neutral
● nuggets: neutral</t>
  </si>
  <si>
    <t>Burgers were cold. Fries were not cooked fruit punch was warmwith the ice in it.</t>
  </si>
  <si>
    <t>Ordered quite a bit of food. Never got the order, we ordered. Asked several times for them to check it, they said they did! Came home and found they forgot at least 2 main items. No napkins and forgot straw for drink. Oh yeah, lid on drink was not on properly.  Very upset ï¿½ï¿½ï¿½ï¿½ï¿½ï¿½ï¿½ï¿½ï¿½ï¿½ï¿½ï¿½ï¿½ï¿½ï¿½ï¿½ï¿½ï¿½ï¿½ï¿½ï¿½ï¿½ï¿½ï¿½ï¿½ï¿½ï¿½ï¿½ï¿½ï¿½ï¿½ï¿½ï¿½ï¿½ï¿½ï¿½ by the entire</t>
  </si>
  <si>
    <t>● drink: neutral
● straw: negative
● food: neutral
● napkins: negative</t>
  </si>
  <si>
    <t>Unfortunately the covid-19 pandemic has rendered eating within mcdonalds not possible, it a rather elegant one. Clean, composed, every bit the lady and her ï¿½ï¿½ï¿½ï¿½ï¿½ï¿½ï¿½ï¿½ï¿½ï¿½ï¿½ï¿½ï¿½ï¿½ï¿½ï¿½ï¿½ï¿½ï¿½ï¿½ï¿½ï¿½ï¿½ï¿½ï¿½ï¿½ï¿½ï¿½ï¿½ï¿½ï¿½ï¿½ï¿½ï¿½ï¿½ï¿½ staff are professional.  Fast food done right . Money ï¿½ï¿½ï¿½ï¿½ï¿½ï¿½ï¿½ï¿½ï¿½ï¿½ï¿½ï¿½ï¿½ï¿½ï¿½ï¿½ï¿½ï¿½ï¿½ï¿½ï¿½ï¿½ï¿½ï¿½ï¿½ï¿½ï¿½ï¿½ï¿½ï¿½ï¿½ï¿½ï¿½ï¿½ï¿½ï¿½ low from all the shopping and touring, take swin</t>
  </si>
  <si>
    <t>Service is good but you get harraesd by bums here. Security does nothing to get them out.</t>
  </si>
  <si>
    <t>● security: negative
● service: positive</t>
  </si>
  <si>
    <t>my favorite part of the restaurant is the nice gentlemen worker who holds the door for you whenever you enter but he kinda smelly sometimes and i think he forgot his uniform at home</t>
  </si>
  <si>
    <t>● holds: positive
● man: positive</t>
  </si>
  <si>
    <t>This is what I encountered when I came to this location today.  A trash bag wrapped around the door by the security guard to stop ppl from coming in.   So instead of a safe, warm location to order and pickup from, I had to wait on a very dangerous Avenue in NYC while they took their sweet time in making my order.  20 minutes to make breakfast and having to wait on a dangerous street is ABSOLUTELY APPALING</t>
  </si>
  <si>
    <t>● location: positive
● security guard: negative
● trash bag: negative</t>
  </si>
  <si>
    <t>Walked in and ordered, easy peasy. The counterperson helped me with my order. The lobby was very clean!</t>
  </si>
  <si>
    <t>● lobby: negative
● counterperson: neutral</t>
  </si>
  <si>
    <t>After leaving the Balboa shopping center I grabbed a Big Mac a few times. They have the 2 lane thing going on. That's a plus.</t>
  </si>
  <si>
    <t>● balboa center: positive</t>
  </si>
  <si>
    <t>Every time I go here they are always missing food items or getting my order incorrect! Their employees including the gm has a terrible attitude and it shows.</t>
  </si>
  <si>
    <t>● gm: negative
● employees: negative
● food: negative</t>
  </si>
  <si>
    <t>Typical McDonald's. The food was good and the service was friendly and fast.</t>
  </si>
  <si>
    <t>● service: positive
● food: positive
● mcdonald: positive</t>
  </si>
  <si>
    <t xml:space="preserve">BTS MEAL HERE IS NOT GOOD.
They have no BTS packaging.
Thereï¿½ï¿½ï¿½ï¿½ï¿½ï¿½ï¿½ï¿½ï¿½ï¿½ï¿½ï¿½ï¿½ï¿½ï¿½ï¿½ï¿½ï¿½ï¿½ï¿½ï¿½ï¿½ï¿½ï¿½ï¿½ï¿½ï¿½s also only one sauce of the 2 available.
The soda </t>
  </si>
  <si>
    <t>● soda: negative
● sauce: negative
● meal: neutral</t>
  </si>
  <si>
    <t>TLDR: You can get the BTS meal here - two sauces and special bag included.
Never thought I'd be writing a review for a McDonald's, yet here we are. Was disappointed to hear that the purple packaging isn't available in the U.S. (@Corporate: missed opportunity!). Hesitant because the paper bag adorned with the BTS logo was not guaranteed to be available at all locations. Fears were quelled, as I saw other guests sitting outside, and the elusive BTS paper bag going for $70+ on eBay was elusive no longer. Utilized the self-service machines to order - quick and easy. Medium and large sizes available (opted for medium, which was more than enough food in hindsight). Liked the Cajun sauce more than the Sweet Chili sauce, but just a personal preference. Total of the medium BTS meal was $8.39 + 0.74 tax = $9.13. Food was nothing special; just happy to support the boys.
As always, please be kind to food service workers.
Borahae! ï¿½ï</t>
  </si>
  <si>
    <t>● sweet chili sauce: negative
● packaging: negative
● sauce: positive
● meal: positive
● cajun sauce: positive</t>
  </si>
  <si>
    <t>I waited a whole hour just for chicken nuggets after i ordered and i didnt even get the sauce for the nuggets. then i had to pay with cash and no one wore gloves or a facial mask.</t>
  </si>
  <si>
    <t>● sauce: negative
● chicken nuggets: negative
● nuggets: negative</t>
  </si>
  <si>
    <t>Me and My Wife went to get ice coffees this morning I asked for extra syrup and cream and what we got was no extra syrup no extra cream and they charged us for the extra cream and syrup that was never put in the coffee. The coffee wouldï¿½ï¿½ï¿½ï¿½ï¿½ï¿½ï¿½ï¿½ï¿½ï¿½ï¿½ï¿½ï¿½ï¿½ï¿½ï¿½ï¿½ï¿½ï¿½ï¿½ï¿½ï¿½ï¿½ï¿½ï¿½ï¿½ï¿½ve tasted better if we didnï¿½ï¿½ï¿½ï¿½ï¿½ï¿½ï¿½ï¿½ï¿½ï¿½ï¿½ï¿½ï¿½ï¿½ï¿½ï¿½ï¿½ï¿½ï¿½ï¿½ï¿½ï¿½ï¿½ï¿½ï¿</t>
  </si>
  <si>
    <t>● coffee: neutral
● cream: neutral
● syrup: neutral</t>
  </si>
  <si>
    <t>The food came quickly and it was hot my sausage bisquick was really good, but the big breakfast came without condiments.We asked for salt, they said it was in the bag but the only thing in the bag was syrup and we didn't order pancakes.</t>
  </si>
  <si>
    <t>● breakfast: negative
● food: positive
● condiments: negative</t>
  </si>
  <si>
    <t>New Crispy Chicken was dry and no pickles. Tomatoes were end pieces. I get that it's "fast food" but take some pride in what you serve rather than trying to move the drive through line!</t>
  </si>
  <si>
    <t>● fast food: positive
● pickles: negative</t>
  </si>
  <si>
    <t>I always buy ice coffee hazelnut I always ask for 4 cream and 4 sugar but you guys always make my order wrong please train your workers how to make ice coffee because I always drink half and throw the rest in the garbage because it does not taste the way how I want it</t>
  </si>
  <si>
    <t>● ice coffee: negative
● sugar: neutral
● cream: neutral</t>
  </si>
  <si>
    <t>Of the fries we got they were cold. The small bad had about 10 if that. They did not add the ranch or BBQ sauce that we asked for. Horrible!</t>
  </si>
  <si>
    <t>● ranch: negative
● fries: negative
● bbq sauce: negative</t>
  </si>
  <si>
    <t>It's a nice place, clean and good service, besides they follow the pandemic rules, I'm don't like that kinda food, but my kid love it</t>
  </si>
  <si>
    <t>● food: negative
● service: positive
● place: positive</t>
  </si>
  <si>
    <t>It's McDonald's. If you're reading reviews to decide which McDonald's to go to, you need a hobby.</t>
  </si>
  <si>
    <t>Lobby was closed but the drive thru was open. I tried  to order on foot but they wouldn't take my order.</t>
  </si>
  <si>
    <t>● drive thru: negative
● lobby: negative</t>
  </si>
  <si>
    <t>This McDonald's is pretty fast. Food the same as all the rest.</t>
  </si>
  <si>
    <t>This has probably been the best Mcy D's I have ever been in 10 years. I really don't eat McDonald's much but I'm glad I did today. The staff were super professional, sweet, and down to earth. The food was hot, not barely warm, but Hot. Thank you guys ï¿½ï¿½ï¿½ï¿½ï¿½ï¿½ï¿½ï¿½ï¿½ï</t>
  </si>
  <si>
    <t>● food: positive
● staff: positive
● mcdonald: positive</t>
  </si>
  <si>
    <t>Never come here after 10pm you will be waiting forever for your order literally 45 minutes.</t>
  </si>
  <si>
    <t>I got delivery and it was weird, he didn't follow directions. But that's not McDonald's fault. The food was great! :)</t>
  </si>
  <si>
    <t>● food: positive
● mcdonald: negative
● delivery: negative</t>
  </si>
  <si>
    <t>Only compaint is they didnt have restrooms open to public for a short time.</t>
  </si>
  <si>
    <t>● restrooms: negative</t>
  </si>
  <si>
    <t>This place was okay it wasn't crowded and the food was very fresh is nice quiet place to sit and eat</t>
  </si>
  <si>
    <t>The security officer made me very uncomfortable. He starred and starred. My mom only got a sweet tea.</t>
  </si>
  <si>
    <t>● tea: negative
● security officer: negative</t>
  </si>
  <si>
    <t>Just got back from extremely long drive through. Cold fries and dry old nuggets. Whataburger is around the corner.</t>
  </si>
  <si>
    <t>● friesets: positive</t>
  </si>
  <si>
    <t>They did not answer the phone even though I was trying to report an urgent safety issue happening on their property. Who knows whether any of them even knows where this phone is located.</t>
  </si>
  <si>
    <t>● safety: negative</t>
  </si>
  <si>
    <t>Some people here don't like to protect others because they don't fully cover their nose and mouth with the masks!</t>
  </si>
  <si>
    <t>● masks: negative</t>
  </si>
  <si>
    <t>No shakes or ice cream again, and no sign to inform. Long lines only to learn they do not have what I stopped in the purchase. ï¿½ï¿½ï¿</t>
  </si>
  <si>
    <t>● ice cream: neutral
● shakes: neutral</t>
  </si>
  <si>
    <t>Don't really like the area a lot of people starring at you while trying to get food because there waiting for work because they can't work legally in this state so they chill out at this McDonalds and home depot department store to try and find work every single day and it makes it a little uncomfortable. Cause they just stare at you anyone in the line at McDonald's.</t>
  </si>
  <si>
    <t>● mcdonald: neutral
● food: neutral</t>
  </si>
  <si>
    <t>Good people . great job thank you</t>
  </si>
  <si>
    <t>The breakfast sandwich was burnt and also hard as a rock. Broke my tooth..ï¿½ï¿½ï¿½ï¿½ï¿½ï</t>
  </si>
  <si>
    <t>● breakfast sandwich: negative</t>
  </si>
  <si>
    <t>This McDonald's is the worst in my opinion.   Tonight they forgot the sauce, fries were stale as usual.   Called corporate a few times and they are nice but this McDonald's needs an overhaul on how they do busines . Each time I feel ripped off.</t>
  </si>
  <si>
    <t>● fries: negative
● sauce: negative
● mcdonald: negative</t>
  </si>
  <si>
    <t>It doesn't matter how many nuggets you get you have to fight for the sauce. It's so annoying!</t>
  </si>
  <si>
    <t>● sauce: negative
● nuggets: negative</t>
  </si>
  <si>
    <t>Good and fast. Gave lots of sauce of nuggets.</t>
  </si>
  <si>
    <t>● sauce: positive</t>
  </si>
  <si>
    <t>Working a graveyard shift in the area, I thought of grabbing a quick bite while on a quick break. Pulling into the drive-thru, after vehicles in front have ordered, female worker mumbled something about their system ï¿½ï¿½ï¿½ï¿½ï¿½ï¿½ï¿½ï¿½ï¿½ï¿½ï¿½ï¿½ï¿½ï¿½ï¿½ï¿½ï¿½ï¿½ï¿½ï¿½ï¿½ï¿½ï¿½ï¿½ï¿½ï¿½ï¿½updatingï¿½ï¿½ï¿½ï¿½ï¿½ï¿½ï¿½ï¿½ï¿½ï¿½ï¿½ï¿½ï¿½ï¿½ï¿½ï¿½ï¿½ï¿½ï¿½ï¿½ï¿½ï¿½ï¿½ï¿½ï¿½ï¿½ï¿½ and asked to wait. As I waited for a few moments, she then rudely told me that it was still updating and couldnï¿½ï¿½ï¿½ï¿½ï¿½ï¿½ï¿½ï¿½ï¿½ï¿½ï¿½ï¿½ï¿½ï¿½ï¿½ï¿½ï¿½ï¿½ï¿½ï¿½ï¿½ï¿½ï¿½ï¿½ï¿½ï¿½ï¿½t take my order, even though she took an order ahead of me. I asked how long it would take, but no answer was given. I asked again, she continued to say it was updating and that she couldnï¿½ï¿½ï¿½ï¿½ï¿½ï¿½ï¿½ï¿½ï¿½ï¿½ï¿½ï¿½ï¿½ï¿½ï¿½ï¿½ï¿½ï¿½ï¿½ï¿½ï¿½ï¿½ï¿½ï¿½ï¿½ï¿½ï¿½t take my order. I finally started putting in a mobile order to make it easier on their end, but she got back on again and rudely said ï¿½ï¿½ï¿½ï¿½ï¿½ï¿½ï¿½ï¿½ï¿½ï¿½ï¿½ï¿½ï¿½ho while their system updated. So I decided to leave to find another place to grab a quick bite, only to hear her say that she did mention they were closed if I were listening to her.
Another driver in the other stall was having the same issue with another male employee, but was actually nice enough to let them know they were temporarily closed until further notice.
Clear unprofessional attitude from this female employee. Definitely needs to be taught better in respect and in having better customer service skills. Guess when you get paid minimum wage, Iï¿½ï¿½ï¿½ï¿½ï¿½ï¿½ï¿½ï¿½ï¿½ï¿½ï¿½ï¿½ï¿½ï¿½ï¿½ï¿½ï¿½ï¿½ï¿½ï¿½ï¿½ï¿½ï¿½ï¿½ï¿½ï¿½ï¿½d be miserable too. Bu</t>
  </si>
  <si>
    <t>● employee: negative
● system: negative
● worker: negative
● drive: neutral</t>
  </si>
  <si>
    <t>Never go to this McDonald's it's the worst if u complain about something they complain back the staff is slow rude and unhigenic I saw three employees use the rest room and not wash there hands even the manager has an attitude</t>
  </si>
  <si>
    <t>● manager: negative
● rest room: neutral
● staff: negative</t>
  </si>
  <si>
    <t>2 times they gave me the wrong order. How hard is it?</t>
  </si>
  <si>
    <t>I walked there. Would not let me order at the window. I don't see a problem taking an order if you aren't in a vehicle. You get the money before you make the order. And the lady was very rude to me, she slammed the window on me and wouldn't even say for example, our policy doesn't allow us to serve unless you're in a vehicle, sorry, or something of that sort, s hi e was very poorly trained. Remember you do serve the public a n d McDonald's isn't my favorite. It was convinient. It is unhealthy for you. Probably live longer because I never got their food. I'll never go there again.</t>
  </si>
  <si>
    <t>● window: negative
● lady: negative
● money: positive</t>
  </si>
  <si>
    <t>Go to another nearby location and you'll get better service. All the employees are nice except for one. The trans woman who works nights is ALWAYS SO RUDE, she's the reason I don't go to this location anymore. She goes out of her way to make it so you can't use coupons from the app as well. For example the buy one get one free for quarter pounder, big mac, etc. It can only be used when the sandwiches are rung in not in a meal, she knows this and purposely puts 1 in a meal so that your coupon won't work and when you ask to have it removed from the meal she says no so you have to pay double. Always an attitude. Go to another location nearby.</t>
  </si>
  <si>
    <t>● service: negative
● app: negative
● coupons: negative</t>
  </si>
  <si>
    <t>Lousy , can't make 1 good drive thru order</t>
  </si>
  <si>
    <t>● drive: negative
● lou: negative</t>
  </si>
  <si>
    <t>What can I say, it's MCDs, when the craving hits there's like no other.</t>
  </si>
  <si>
    <t>● craving: negative</t>
  </si>
  <si>
    <t>In that whole area that is the best McDonald's they have extremely and friendly employees there very personable. The drive-thru is very fast they are very friendly they repeat orders back to you asked if you would like your receipt ask how your day has been. The parking lot is very clean considering that that area has a lot of problems with litter. Their sodas are always refreshing and cold they don't ever taste watery. they put together their hamburgers meet me so the Patty or the sauces are not dripping or the patties falling out of the bun. I very much recommend this McDonald's than any other McDonald's in the area.</t>
  </si>
  <si>
    <t>● area: negative
● parking lot: negative
● employees: positive
● thru: positive
● drive: positive</t>
  </si>
  <si>
    <t>Ordered a Chocolate Shake and they gave me a mixture of chocolate and mint. I drove back and asked them to fix it. They made me wait 5 minute and gave me a mixture of mainly vanilla ice cream. When I asked they told me thay the machine was not working right! What a ripoff!</t>
  </si>
  <si>
    <t>● vanilla ice cream: positive
● chocolate: negative
● chocolate shake: negative</t>
  </si>
  <si>
    <t>Excellent place place . Great service . I had a great time in this restaurant just having a cappuccino and enjoying a relaxing moment there . They were very friendly .</t>
  </si>
  <si>
    <t>Been utilizing this franchise location for over 20 years. Love it!</t>
  </si>
  <si>
    <t>Not the best McDonald's in the world, not even in Washington. But it's fast and cheap</t>
  </si>
  <si>
    <t>Curbside pickup = Easy, quick and a little safer ..</t>
  </si>
  <si>
    <t>● curb: positive</t>
  </si>
  <si>
    <t>I order from grubhub here regularly today Iam absolutely shocked that there was a Large Coca Cola drink missing from my Double QP Meal. Iam absolutely Shocked and surprised at how Dumb these McDonald's employees can be if you Fail to Put a Drink In a Combo meal Order you should definitely not be working in Fast Food you need help and Iam absolutely stunned at this whoever prepared my meal today and Failed to put my Large Coke definitely has the mindset of a Medieval Wagon Donkey.</t>
  </si>
  <si>
    <t>● drink meal: negative
● mcdonald: negative
● coca cola: negative
● qp: negative</t>
  </si>
  <si>
    <t>I don't know why do they have pick up option with phone number, because at night they keep it disabled making it difficult for people who place order online</t>
  </si>
  <si>
    <t>● pick up: negative</t>
  </si>
  <si>
    <t>Prices are much high than other McDonalds in the area (Wind Gap). Soda always seems off, never tastes the same, or even good. A few of the employees are pleasant, but there are a few who are just rude.</t>
  </si>
  <si>
    <t>● soda: negative
● employees: positive</t>
  </si>
  <si>
    <t>One of the worst places Iï¿½ï¿½ï¿½ï¿½ï¿½ï¿½ï¿½ï¿½ï¿½ï¿½ï¿½ï¿½ï¿½ï¿½ï¿½ï¿½ï¿½ï¿½ï¿½ï¿½ï¿½ï¿½ï¿½ï¿½ï¿½ï¿½ï¿½ve ever been to. Messed up almost every single item I ordered. Phone lines donï¿½ï</t>
  </si>
  <si>
    <t>● phone: negative
● places: negative</t>
  </si>
  <si>
    <t>Needs more security. Fight almost broke out between a homeless man and a patron.</t>
  </si>
  <si>
    <t>Drug dealers and users right outside. Although the was a security guard at the door, it was not reassuring.</t>
  </si>
  <si>
    <t>I tried the spices chicken nugget sauce for the first time. It was like a thick Tabasco and I liked it a lot more than I thought I would! I ate that instead of my burger.</t>
  </si>
  <si>
    <t>● spices chicken nugget sauce: positive
● tabasco: positive</t>
  </si>
  <si>
    <t>Go here for their drinks all the time. Only complaint they need to empty their drive through trash can more often otherwise the service is amazing.</t>
  </si>
  <si>
    <t>● service: positive
● drinks: positive</t>
  </si>
  <si>
    <t>I went in was a monday afternoon, it was FULL of drug addicts and they took over the place, I believe there's a Rehabilitation Center near by and that's the reason. But however, I DON'T RECOMMEND THIS PLACE, unless you order to take out.</t>
  </si>
  <si>
    <t>● rehabilitation center: negative
● place: negative</t>
  </si>
  <si>
    <t>Food ok
Employees at the drive thru
Should all be fired.
They no nothing about people
Skills or customer service...
I wont go back
Keeps happening to me...</t>
  </si>
  <si>
    <t>● customer service: negative
● people: negative</t>
  </si>
  <si>
    <t>It's probably the worst McDonald's I've ever seen. Disgusting, dirty lousy staff. A complete nogo..</t>
  </si>
  <si>
    <t>beautiful customer service, and beautiful people as wellï¿½ï¿½ï¿½ï¿½ï¿½ï</t>
  </si>
  <si>
    <t>● people: positive
● customer service: positive</t>
  </si>
  <si>
    <t>Got a couple coffees they were great and they were delicious. Staff very courteous and my coffees came up quick. Felt very safe.</t>
  </si>
  <si>
    <t>● staff: positive
● coffees: positive</t>
  </si>
  <si>
    <t>● entrances: negative
● drive thru line: negative
● food: positive
● staff: positive</t>
  </si>
  <si>
    <t>Great place to grab something quick to eat. Its worth more then the other fast food restaurants. I've been eating more here than the other fast food restaurant. I really love this food. Thanks for all the hard work keep a lot of us happyï¿½ï¿½ï¿½ï¿½ï¿½ï</t>
  </si>
  <si>
    <t>● food: positive
● fast food: positive</t>
  </si>
  <si>
    <t>Prompt service and good food (for fast food that is. )</t>
  </si>
  <si>
    <t>● fast food: positive
● food: positive
● service: positive</t>
  </si>
  <si>
    <t>Evening shift gave us warm fresh food.Surroundings/parking lot was Very clean. To top it off we got a super great Window person.</t>
  </si>
  <si>
    <t>● parking: positive
● food: positive</t>
  </si>
  <si>
    <t>There was everything on the clean menu and friendly employees</t>
  </si>
  <si>
    <t>● employees: positive
● menu: positive</t>
  </si>
  <si>
    <t>Average service and wait time. Food is usually hot! No complaints.</t>
  </si>
  <si>
    <t>● food: negative
● wait: negative
● service: neutral</t>
  </si>
  <si>
    <t>This McDonalds was the perfect way to end our night at the Quarters bar. Their staff was friendly and fast and they had the new pokemon happy meals even though we came at 1:30 in the morning. We even got the rare holographic pikachu pokemon card as a toy in the happy meal.</t>
  </si>
  <si>
    <t>● meals: positive
● staff: positive
● quarters: positive</t>
  </si>
  <si>
    <t>Wanted to try their new crispy chicken sandwich on a potato roll &amp; was so disappointed. I expected crispy but what u got was a burnt piece of chicken you could barely bite into, you could tell the same piece had been cooked several times that day. It was disgusting that they even served it to me like that. I took 2 bites &amp; it went directly in the trash.</t>
  </si>
  <si>
    <t>● served: negative
● potato roll of chicken: negative
● crispy chicken sandwich: positive</t>
  </si>
  <si>
    <t>Burger patties were served to us rare through the drive through. Both mine and my husbandï¿½ï¿½ï¿½ï¿½ï¿½ï¿½ï¿½ï¿½ï¿½ï¿½ï¿½ï¿½ï¿½ï¿½ï¿½ï¿½ï¿½ï¿½ï¿½ï¿½ï¿½ï¿½ï¿½ï¿½ï¿½ï¿½ï¿½s. I broke mine in half to show the picture.
Didnï¿½ï¿½ï¿½ï¿½ï¿½ï¿½ï¿½ï¿½ï¿½ï¿½ï¿½ï¿½ï¿½ï¿½ï¿½ï¿½ï¿½ï¿½ï¿½ï¿½ï¿½ï¿½ï¿½ï¿½ï¿½ï¿½ï¿½t find out until we got home, unable to go back out now. I tried calling just to let them know this issue may be reoccurring throughout the night but nobody answered the phone. Iï¿½ï¿½ï¿½ï¿½ï¿½ï¿½ï¿½ï¿½ï¿½ï¿½ï¿½ï</t>
  </si>
  <si>
    <t>● served: negative
● burger: neutral
● patties: negative</t>
  </si>
  <si>
    <t>Bunch of non speaking English Indians running this joint. They can't understand my order, gave me the wrong food. Speak English  !!!!</t>
  </si>
  <si>
    <t>Customer service here was good</t>
  </si>
  <si>
    <t>● service: positive
● customer: positive</t>
  </si>
  <si>
    <t>Good, fast, food. They are open 24 hours a day which is great if you are working a night shift, graveyard shift or have to go in early in the morning. Their new menu is actually quite good! I do wish the McRib was back in season but, oh well, you can't have it all! Try the Minutemaid Slushies! They are outstanding!</t>
  </si>
  <si>
    <t>● menu: positive
● open: positive
● mcrib: positive</t>
  </si>
  <si>
    <t>Quick and convenient... Fast food is fast food. Great if quality is expected to be mediocre</t>
  </si>
  <si>
    <t>● quality: positive
● fast food: positive</t>
  </si>
  <si>
    <t>Late night service is horrible. 40 minute wait in line. They don't do curbside.</t>
  </si>
  <si>
    <t>● wait: negative
● night service: negative</t>
  </si>
  <si>
    <t>They are alot faster than the one on 8th Avenue and less crowded</t>
  </si>
  <si>
    <t>● crowded: positive</t>
  </si>
  <si>
    <t>The dining room was open very clean very fast food was nice and hot Bada Butta dat' data McDonald's I enjoyed it during thiese pandemic times it was freasher than normal thank you</t>
  </si>
  <si>
    <t>● fast food: positive
● dining room: positive</t>
  </si>
  <si>
    <t>Bad communication when ordering through the drive-thru. When I recommend this place if customer service is important to you.</t>
  </si>
  <si>
    <t>● place service: negative
● thru: negative
● drive: neutral</t>
  </si>
  <si>
    <t>This was the worst. They had no fountain drinks and the water they substituted for it was warm.</t>
  </si>
  <si>
    <t>● water: negative
● fountain drinks: negative</t>
  </si>
  <si>
    <t>This location is honestly hit or miss, usually employees here tend to be very impatient and rude, very rarely would I see someone who actually has good customer service.
Also they would get my order wrong from time to time...</t>
  </si>
  <si>
    <t>● employees service: negative
● location: negative</t>
  </si>
  <si>
    <t>I like McDonald's McChicken sandwiches and their Sundaes its delicious! I also like the way how they packaged their food Delivery its sealed with a security tape both drinks and food inside a secured paper bag with handles !! Best Fast food well safely secured in these challenging times when Coronavirus is ravaging our population and its health !! All fast food chains should follow McDonald's safety packaging procedures for food packaging deliveries !!</t>
  </si>
  <si>
    <t>● fast food: neutral
● food bag: neutral
● drinks: neutral
● food: neutral
● sundaes: positive
● mcchicken sandwiches: positive</t>
  </si>
  <si>
    <t>This is the worst Mcdonald I've  ever been to the food is old and the fries is burnt</t>
  </si>
  <si>
    <t>Food no fresh!!! The burger seems like made long time ago. ï¿½ï¿½ï¿½ï¿½ï¿½ï¿½ï¿½ï¿½ï¿½ï¿½ï¿½ï¿½ï¿½ï¿½ï¿½ï¿½ï¿½ï¿½ï¿½ï¿½ï¿½ï¿½ï¿½ï¿½ï¿½ï¿½ï¿½ï¿½</t>
  </si>
  <si>
    <t>● burger: negative
● food: negative</t>
  </si>
  <si>
    <t>Given too many chances. I've tried to be polite no matter how rude the staff. Tonight I gave 1 more chance. My order was taken down wrong so I confirmed at the second window before taking the food. The woman was very upset she had to remake it, made it clear with snatching and attitude told me to pull over and when i got my order it was wrong AGAIN. Also took items  and was charged for adding lettuce.</t>
  </si>
  <si>
    <t>The line was pretty long, but they moved us along fairly quickly. Food was warm and my order was correct. Not much else to say about a fast food joint</t>
  </si>
  <si>
    <t>● food: positive
● line: negative</t>
  </si>
  <si>
    <t>Bad customer service. Manager flipped me off because i didn't know the menu</t>
  </si>
  <si>
    <t>● menu: negative
● manager: negative
● customer service: negative</t>
  </si>
  <si>
    <t>Morning staff is good....afternoon/evening is a different story. They take the fast out of fast food!</t>
  </si>
  <si>
    <t>● fast food: neutral
● staff: positive</t>
  </si>
  <si>
    <t>The employees at this location threaten my sister in-law because she asked for a happy meal she ordered but didn't get. The manager needs to hire people who don't threaten their customers.</t>
  </si>
  <si>
    <t>● manager: negative
● meal: positive
● employees: negative</t>
  </si>
  <si>
    <t>McDonald's has been around since the dark ages it seems and they have always been a pretty good place to enjoy fast food. But lately the food hasn't improved any but the prices have skyrocketed and I refuse to go there anymore for what you pay for their meals you could dine out someplace with a lot more ambiance and social attractiveness.</t>
  </si>
  <si>
    <t>● meals: negative
● prices: negative
● food: negative
● fast food: positive
● ambiance: positive</t>
  </si>
  <si>
    <t>The service was very slow today and they messed up the order. The fries were old and hard. They were cold</t>
  </si>
  <si>
    <t>● fries: negative
● service: negative</t>
  </si>
  <si>
    <t>I used to pick up food from this place 3-4 times per week. Why did I stop? The staff behavior, insanely rude.</t>
  </si>
  <si>
    <t>Store now sucks, very few items on menu at high prices, rude cashier.</t>
  </si>
  <si>
    <t>● prices: negative
● menu: negative</t>
  </si>
  <si>
    <t>The place is kept clean and its "
Just your basic "mickey d"s". If youre so inclined theres more to this location other than burgers and fries...huge homeless population...caution is also on the menu. Its free.</t>
  </si>
  <si>
    <t>● fries: neutral
● mickey: positive
● burgers: neutral</t>
  </si>
  <si>
    <t>Although the food was fresh, due to COVID the is no internal seating. You can't even stand  and eat. So get your food and be gone! Not a good place if you want a quick bite and a short rest.</t>
  </si>
  <si>
    <t>● rest: positive
● bite: positive
● place: negative
● seating: negative
● food: positive</t>
  </si>
  <si>
    <t>Always good food here. Fresh and fast!</t>
  </si>
  <si>
    <t>I tried their apple fritter today. It was hard and dry. Tasted OK. They shouldn't serve them day old.</t>
  </si>
  <si>
    <t>● serve: negative
● apple fritter: negative</t>
  </si>
  <si>
    <t>One of the good quality McDonald's. I stop by almost every times I go snowboarding in PA.</t>
  </si>
  <si>
    <t>You used to be able to get multiple Travis Scott special at a discount.  Now the J. Balvin Special is one per downloaded app to get the McFlurries for free.  All other orders are at 12 dollars a pop, u need to check ur order.  Short on fries and the McFlurries were half filled.  Totally disappointed.</t>
  </si>
  <si>
    <t>● travis scott: positive</t>
  </si>
  <si>
    <t>Worse customer service I have ever experienced. I dont know how a mobile order can take 30 mins to load on their screen. Or why no one can help you at drive thru apparently it would work if you walk into the store??? No you should get a manager or someone who wants to help instead of people telling you that your holding up their line. As far as I though I was still a customer. Not everyone would like to go into the store especially with covid. Just learn to help people instead of treating people like cattle.</t>
  </si>
  <si>
    <t>● manager: positive
● screen: neutral</t>
  </si>
  <si>
    <t>The waiter was impolite, bad tone, and impatientï¿½ï¿½ï¿½ï¿½ï¿½ï¿½ï¿½ï¿½ï¿½ï¿½ï¿½ï¿½ï¿½ï¿½ï¿½ï¿½ï¿½ï¿½ï¿½ï¿½ï¿½ï¿½ï¿½ï¿½ï¿½ï¿½ï¿½
I don't know what is impatient with the waiter?
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t>
  </si>
  <si>
    <t>● waiter: negative</t>
  </si>
  <si>
    <t>Awhile back I made a bad review but since then major improvements to the restaurant and the service have been made. Solid McDonalds</t>
  </si>
  <si>
    <t>● service: positive
● mcdonalds: positive</t>
  </si>
  <si>
    <t>Got a dozen hot chocolates to go to take to the homeless youth center and they packaged them so they were so easy to carry. The youth appreciated them. Thanks!</t>
  </si>
  <si>
    <t>● carry: positive
● homeless: neutral
● hot chocolates: positive</t>
  </si>
  <si>
    <t>I'm not usually one to post 1 stars, but their service here is awful, the drive through is so slow, and we went to a mobile order and there's no reason why at a fast food place I am waiting for over 30 minutes. AND their phones not on, you can't even call them. I'm late to work once again because of them. This isn't a one time thing, its always like this every time I come here. They have lost a customer.</t>
  </si>
  <si>
    <t>● fast food place: negative
● service: negative</t>
  </si>
  <si>
    <t>Was just trying to place my order in the drive through, couldn't finish ordering due to the lady closing my order prematurely.</t>
  </si>
  <si>
    <t>● lady: negative
● ordering: negative</t>
  </si>
  <si>
    <t>Great location in the heart of DC. It is really close to DuPont Circle. The staff was pleasant. The food was above average for McDonald's standards. Go in grab a bite in a small period of time. I would go back if I am in the area.</t>
  </si>
  <si>
    <t>I got a quarter pounder with cheese no one is extra pickles and it was perfect. The fries were a little bit chilled and my son it was fine.</t>
  </si>
  <si>
    <t>● fries: negative
● quarter pounder cheese: positive</t>
  </si>
  <si>
    <t>Sometimes some employee doesn't pay attention and been standing there but no one is  coming  to help..sometimes it shows attitude too</t>
  </si>
  <si>
    <t>Back, for more! Ba, Da,Ba...Da, Da-I'm lovin' it! So should you!</t>
  </si>
  <si>
    <t>● back: positive</t>
  </si>
  <si>
    <t>Over crowed security want u to stand where there is no space never enough workers the attitudes from the guy in the blue uniform horrible no manners a whole jerk I come everyday spending $28 drinks done b4 food why the doorman is the greatest</t>
  </si>
  <si>
    <t>● guy: negative
● workers: negative
● space: negative
● security: negative</t>
  </si>
  <si>
    <t>Wind Gap, PA location was surprisingly better during COVID 19 because with the interior closed, the drive up was fast and serving fresh food.
The streamlined way allows  serving just the drive up and so, the kitchen staff cooks food for just one area. Probably saves on staff hours.
Just crave those FRIES once in awhile.</t>
  </si>
  <si>
    <t>● food: neutral
● kitchen staff: positive
● serving: neutral</t>
  </si>
  <si>
    <t>Can you say fast?! Double drive through lane getting stacked, I went in instead. Dining areas closed but clean and safe ordering from counter. The guy on cashier was fast and efficient. I don't need to be treated like I'm spending $1000 so the efficient process works for me. Food was as expected for any McD's..if you have little time and crave the golden arches, this location will have you on your way soon enough.</t>
  </si>
  <si>
    <t>Order via the app, it is the best! There are all kinds of specials every day. This McDonalds was nice and speedy.</t>
  </si>
  <si>
    <t>● mcdonald: positive
● specials: positive
● app: positive</t>
  </si>
  <si>
    <t>Customer service was in okay I wish I spoke a little Spanish it would have been better if you know what I'm saying</t>
  </si>
  <si>
    <t>● service: neutral
● customer: neutral</t>
  </si>
  <si>
    <t>Fast friendly service.  Pipping hot, great tasting coffee at a FANTASTIC PRICE</t>
  </si>
  <si>
    <t>● price: positive
● coffee: positive
● service: positive</t>
  </si>
  <si>
    <t>My order is most always incorrect from here when ordering from grub hub</t>
  </si>
  <si>
    <t>● orderub: negative</t>
  </si>
  <si>
    <t>There is something about the drink here...  One time I ordered Ice Tea and it tasted weird..  I let go of that one time..  And yesterday, I ordered the combo with Coke..  I ate and drank,  the next moment, I had like an "diarrhea" like symptom...  The coke tasted weird too..  I never had a problem like this when I ordered from other Mcdonald..  Last time the Ice Tea tasted bad so I tossed it away..  I only took a sipped that's why I didn't get a diarrhea like symptoms..  But this time I was so thirsty so I consumed half of the drink.</t>
  </si>
  <si>
    <t>● mcdonald: neutral
● coke: neutral
● combo: neutral
● diarrhea: positive</t>
  </si>
  <si>
    <t>I'd rate it four stars like I did with In-N-Out. For the price, the food is good and I'm definitely grateful that McDonald's exists.</t>
  </si>
  <si>
    <t>● mcdonald: positive
● food: positive
● price: positive</t>
  </si>
  <si>
    <t>No line. Ordered a sweet tea. It was a lil weak.</t>
  </si>
  <si>
    <t>Kept calling you forgot my fries in my order and the sauces for the 20 piece nuggets.
answer your phone. I'm coming back to get my money or fries.</t>
  </si>
  <si>
    <t>● fries: neutral
● nuggets: neutral
● sauces: neutral</t>
  </si>
  <si>
    <t>I ordered using the app and the order and service to my car were flawless. Thanks for a good experience.</t>
  </si>
  <si>
    <t>● service: positive
● app: positive</t>
  </si>
  <si>
    <t>Worst driver  thru ever missing items then the lady attitude was awe full !! Never coming back!!</t>
  </si>
  <si>
    <t>● driver: negative</t>
  </si>
  <si>
    <t>This is one of the better McDonald's locations in Austin. They often have special prices and deals not seen at other locations.</t>
  </si>
  <si>
    <t>● deals: positive
● prices: positive
● mcdonald: positive</t>
  </si>
  <si>
    <t>Friendly staff but fries were stale!  They even took some time to put together my order giving me the appearance that a fresh batch of fries were coming out of the fryer.  I was wrong-they tasted like they were scraped off the floor.  Was here around 9pm last night.</t>
  </si>
  <si>
    <t>● fries: negative
● of: negative</t>
  </si>
  <si>
    <t>Been waiting in a long line for the past 15 minutes. Pull up to the window to pay and the employee with the long blue fake nails is messing around on their phone watching YouTube. No wonder it was taking forever.</t>
  </si>
  <si>
    <t>● employee: positive
● line: positive
● waiting: negative</t>
  </si>
  <si>
    <t>this McDonaldï¿½ï¿½ï¿½ï¿½ï¿½ï¿½ï¿½ï¿½ï¿½ï¿½ï¿½ï¿½ï¿½ï¿½ï¿½ï¿½ï¿½ï¿½ï¿½ï¿½ï¿½ï¿½ï¿½ï¿½ï¿½ï¿½ï¿½s has served me well. the best place in town to get angry in a</t>
  </si>
  <si>
    <t>This store's employees purposely turn off and reset their delivery systems payments if they dont "feel" like doing their job. Absolutely horrid staff and all should be replaced.</t>
  </si>
  <si>
    <t>● delivery systems: negative
● employees: negative</t>
  </si>
  <si>
    <t>I used, to go here before. I was from this town. The quality. This is: good eating.</t>
  </si>
  <si>
    <t>● eating: positive</t>
  </si>
  <si>
    <t>Need to learn to give out ice in the drinks. Visited twice, both time barely any ice!! Male server at window gave me grief when I asked for some!</t>
  </si>
  <si>
    <t>● server: negative
● drinks: neutral</t>
  </si>
  <si>
    <t>This McDonald's is well-managed with friendly staff. I never have an issue going here unlike some other locations.</t>
  </si>
  <si>
    <t>Consistently gets our orders wrong. Including a time when we were complaining to the manager about constant errors and she was adamant that her team doesn't get orders wrong, they handed us the wrong order. Nothing wrong with the food but the staff needs better training.</t>
  </si>
  <si>
    <t>So much improvement. They're serving good fries now - newly cooked (vs. saggy and felt like microwave warmed before). Curbside pick up was so helpful. We'll comeback!</t>
  </si>
  <si>
    <t>Chingones.breakfasts</t>
  </si>
  <si>
    <t>● breakfast: neutral
● chingones: positive</t>
  </si>
  <si>
    <t>Me and my wife always love McDonald's especially their fires but this place make me rethinking McDonald's service mindset. I have order there a couple time but they never ever give condiment when ask at the drive thru. I always had to double check and remind them again when picking up the order. What really disappointed me and make me laugh was a month ago I order two Cheeseburger and to my surprise I got bread, pickle, cheese, and ketchup??? There was no beef. Again today, I thought maybe I'll us the mobile app to order for the first time and just maybe just maybe they will get my order right. No surprise and usually I don't write about these little things but when it happen over and over again that irritate me. McDonald really need to improve their service in the US. I have been to other countries McDonald and never have gotten these kind of service. Sadly McDonald has good food but bad service.</t>
  </si>
  <si>
    <t>● service: negative
● beef: negative
● bread: neutral
● ketchup: negative
● pickle: neutral
● cheeseburgers: positive</t>
  </si>
  <si>
    <t>The most recent time was great! Fries were hot n crispy. I gave 4 stars instead of 5 because I'm still thinking about the Time before last, the fries were cold right out the gate.</t>
  </si>
  <si>
    <t>Worst mcdonalds ever. Always something missing with the order. How can you forget chicken nuggets in a Happy Meal. Imagine you come home and your child finds out thereï¿½ï¿½ï¿½ï¿½ï¿½ï¿½ï¿½ï¿½ï¿½ï¿</t>
  </si>
  <si>
    <t>● meal: positive
● chicken nuggets: positive</t>
  </si>
  <si>
    <t>Recently renovated. Food tastes fresh and before the pandemic shutdown, the place was spotless. Offers 2 drive through order lanes for speedy purchases.</t>
  </si>
  <si>
    <t>Use the drive through to order. The girl gave me the wrong flavor soda. I told her what i ordered and she gets angry and says ok, pull up to the next window for your soda.
I say no, I'll wait here, please just give me my soda. She would rather argue then just fill the cup with soda. She tells me that I'm making everyone in the drive through wait. I said no McDonald's sloppy order taking is making me wait. I encourage everyone to not pull up out of the way when fast food restaurants screw up. They do that so "corporate" doesn't yell at them for having slow initial order to window pickup time. Do the job right and orders will be fast.</t>
  </si>
  <si>
    <t>● fast food: negative
● flavor soda: negative</t>
  </si>
  <si>
    <t>Drive through only. Lines run fast. Food is fresh and Hot. Love the celebrity meals.</t>
  </si>
  <si>
    <t>● meals: positive
● food: positive</t>
  </si>
  <si>
    <t>Had to wait 10 minutes on the side waiting for a Quarter Pounder all the while the other bag was getting cold....not happy.</t>
  </si>
  <si>
    <t>● pounder: negative
● quarter: neutral</t>
  </si>
  <si>
    <t>I wanted to give it zero stars waited over 15 minutes for curbside pick  up  for my order which was 1 sandwich with my sleepy toddler in the car I walked in thought to see if they had it ready and maybe  didnï¿½ï¿½ï¿½ï¿½ï¿½ï¿½ï¿½ï¿½ï¿½ï¿½ï¿½ï¿½ï¿½ï¿½ï¿½ï¿½ï¿½ï¿½ï¿½ï¿½ï¿½ï¿½ï¿½ï¿½ï¿½ï¿½ï¿½t have enough people to bring out because thatï¿½ï¿½ï¿½ï¿½ï¿½ï¿½ï¿½ï¿½ï¿½ï¿½ï¿½ï¿½ï¿½ï¿½ï¿½ï¿½ï¿½ï¿½ï¿½ï¿½ï¿½ï¿½ï¿½ï¿½ï¿½ï¿½ï¿½s always the issue at this location but as I walked in bunch of people high-fiving and talking asked for my order and instead of looking for it they wanted me to reorder it some how 1 sandwich got  lost and I am the only one waiting on the curbside  pick up ....  this is very disgusting behavior I unde</t>
  </si>
  <si>
    <t>Never get your order right at the drive thru.. theyvalso have you pull to the side and take forever to bring out your food.. hat this place</t>
  </si>
  <si>
    <t>This "cash orders only" stuff is getting old. get better systems. No other fast food restaurant has to do this so there's no reason you should.</t>
  </si>
  <si>
    <t>God these McDonald's people don't want to work I've gone several times at 2 in the morning and they always tell me it's the breakfast menu, and when I check on Uber the menu is the regular menu, it's just that they don't t want to make my food, and there are several times that they have done it to me really that horrible.
I do not recommend this place at all, rather they should close it, I have gone several times at 2am to place my orders and they simply say that the menu they have is for breakfast and they never want to take out my order when I go at that time, and likewise with Uber eats orders. This place is really not worth it, very disappointed in the services of all the McDonald's staff who work there, they shouldn't have people like that...</t>
  </si>
  <si>
    <t>● food: negative
● menu: negative
● breakfast menu: neutral</t>
  </si>
  <si>
    <t>The food was horrible, and they kept making mistake s on the order</t>
  </si>
  <si>
    <t>They didn't have enough employees to take your order and they didn't have enough workers to make the food!!!! Horrible customer service they need to have more people working over there!!!!</t>
  </si>
  <si>
    <t>● food: neutral
● workers: negative
● employees: negative</t>
  </si>
  <si>
    <t>At this location you have to wait a long time for your food it's usually cold and I'll sign the garbage cans are so full no one empties them out don't like that</t>
  </si>
  <si>
    <t>● garbage cans: negative
● food: negative</t>
  </si>
  <si>
    <t>Loads of bums begging for food here, and despite there being a security guard, they allow it.  But on the bright side, they got my order correct and all.</t>
  </si>
  <si>
    <t>● food: neutral
● security guard: negative</t>
  </si>
  <si>
    <t>They botched an order. Ordered spicy chicken sandwich and they gave me a dry one. no condiment. Compete with Chick-fil-A? Yeah right, can't even compete against popeyes</t>
  </si>
  <si>
    <t>● spicy chicken sandwich: negative</t>
  </si>
  <si>
    <t>Slow, nasty and the burgers look like they were run over with a steam roller.</t>
  </si>
  <si>
    <t>The 1st issue with this McDonald's location was at 7pm they don't have sweet tea.  Secondly, the water for a hot tea was luke warm, at best, then when asked, "Is this the hottest this water can get?"  With a response of yes.  This is at 7pm.  McDonald's food quality has dipped since this pandemic and I suppose it's because if it.  Boooo.</t>
  </si>
  <si>
    <t>● hot: negative
● water: negative
● tea: negative
● sweet: negative</t>
  </si>
  <si>
    <t>I love the way they attend you</t>
  </si>
  <si>
    <t>● attend: positive</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</si>
  <si>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Iï¿½ï¿½ï¿½ï¿½ï¿½ï¿½ï¿½ï¿½ï¿½ï¿½ï¿½ï¿½ï¿½ï¿½ï¿½ï¿½ï¿½ï¿½ï¿½ï¿½ï¿½ï¿½ï¿½ï¿½ï¿½ï¿½ï¿½ve trying to get ahold of management to speak ab</t>
  </si>
  <si>
    <t>I love going to McDonald's in that area because that's where I get most of my food for my family and my grandchildren and they love me when I bring stuff to him like every couple days so it's great to go to that McDonald's McDonald's is a good spot for taking my grandkids and buy him food there are the greatest thing that they're right off of lake Creek thank you for putting it there</t>
  </si>
  <si>
    <t>Restaurant is a ghost town and I am thankful for it (lots of non paying customers normally around). Food is fresh and staff is very efficient.</t>
  </si>
  <si>
    <t>This Balboa McDonaldï¿½ï¿½ï¿½ï¿½ï¿½ï¿½ï¿½ï¿½ï¿½ï¿½ï¿½ï¿½ï¿½ï¿½ï¿½ï¿½ï¿½ï¿½ï¿½ï¿½ï¿½ï¿½ï¿½ï¿½ï¿½ï¿½ï¿½s is one of the worst in town. I donï¿½ï¿½ï¿½ï¿½ï¿½ï¿½ï¿½ï¿½ï¿½ï¿½ï¿½ï¿½ï¿½ï¿½ï¿½ï¿½ï¿½ï¿½ï¿½ï¿½ï¿½ï¿½ï¿½ï¿½ï¿½ï¿½ï¿½t know why I keep going back. Well not anymore. Todayï¿½ï¿½ï¿½ï¿½ï¿½ï¿½ï¿½ï¿½ï¿½ï¿½ï¿½ï¿½ï¿½ï¿½ï¿½ï¿½ï¿½ï¿½ï¿½ï¿½ï¿½ï¿½ï¿½ï¿½ï¿½ï¿½ï¿½s mess up after a long slow line and being asked to pull up and wait, I got home and was missing 2 cheeseburgers ï¿½ï¿½ï¿½ï¿½ï¿½ï¿½ï¿½ï¿½ï¿½ï¿½ï¿½ï¿½ï¿½ï¿½ï¿½ï¿½ï¿½ï¿½ï¿½ï¿½ï¿½ï¿½ï¿½ï¿½ï¿½ï¿½ï¿½ï¿½ï¿½ï¿½ï¿½ï¿½ï¿½ï¿½ï¿½ï¿½. Clearly on my</t>
  </si>
  <si>
    <t>● cheeseburgers: negative</t>
  </si>
  <si>
    <t>It looks crazy outside because of the people but very clean and put together inside. Security is on point! Felt very safe waiting for my food ï¿½ï¿½ï¿</t>
  </si>
  <si>
    <t>● food: positive
● security: positive</t>
  </si>
  <si>
    <t>Gave this spot a second chance, Simple request no cheese said it three time to make sure. Girl at register confirmed the order but guess what they put cheese drove all the way home to be disappointed u guys are the worst.</t>
  </si>
  <si>
    <t>● menu: neutral</t>
  </si>
  <si>
    <t>The service was quick. The food is as one can can expect from a fast food restaurant but at least it's consistent.</t>
  </si>
  <si>
    <t>Dine in experience was really not fun. :/ Went there to have a nice breakfast out and the cashier got into a screaming match with a customer, and other customers got involved. Bad vibes all around. Food was fine as it's pretty much the same everywhere. I drive twice as far to go to a different McDonald's even though dine-in isn't even offered right now. :/</t>
  </si>
  <si>
    <t>● food: positive
● cashier: negative</t>
  </si>
  <si>
    <t>The staff was slow and unattentive, and my food arrived cold and inedible.</t>
  </si>
  <si>
    <t>● food: positive
● staff: negative</t>
  </si>
  <si>
    <t>This is the worst Macdonald you can imagine, the customer service deserves 0 stars and the employees don't care at all if your happy or not with the food you paid for. They will give you a nasty attitude for no reason when you ask for BBQ sauce they tell you they are out of BBQ and give you look like your asking for something they shouldn't have.</t>
  </si>
  <si>
    <t>● food: negative
● employees: negative
● customer service: positive</t>
  </si>
  <si>
    <t>I'm allergic to onions, I tell them every single time to not add onions and for the last 3 visits my burgers continue to have onions put on.. I end up switching my meal with my wife because she doesn't want me to get sick or go hungry.. I worked at McDonald's, its not that difficult to build a burger without adding onions.. DO BETTER!!</t>
  </si>
  <si>
    <t>● meal: negative
● onions: negative
● burgers: negative</t>
  </si>
  <si>
    <t>Terrible I thought they had great food at one point however I'm thinking that Burger King is going to be better for me from now on....the simple fact I went yesterday at 3:00 in the morning to go get a burger and they gave it to me ice cold then I had to wait on the line like about six cars in front of me in order for them to get the sandwich right then they put very little bit of lettuce which I asked for extra lettuce I don't care if I have to pay for it I just want my extra lettuce and no pickle on the double McDouble anyways I don't know but I might eat them but not as much as I was eating them before and as for their fries well they were good</t>
  </si>
  <si>
    <t>● sandwich: neutral
● burger: neutral
● pickle: neutral
● lettuce: neutral</t>
  </si>
  <si>
    <t>Check your food before you leave!
My experience was horrible, the girl who hands out the order has the worst attitude, i get it you work at mcdonalds but you choose to be there.
I asked for a quarter pounder and all i got was a buns and a patty, going back and dealing with that girl was such an inconvenience, if you can avoid this place, do so.</t>
  </si>
  <si>
    <t>● patty: negative
● bun: negative
● pounder: negative
● quarter: negative</t>
  </si>
  <si>
    <t>4 days ago, 8 o'clock hour (am), I Asked for a sausage biscuit with cheese... Got a sausage and egg on a biscuit. I was clear when ordering, because I had to repeat myself to the manager who had to assist the cashier that was servicing me, what I wanted. Nonetheless, I get change back, leave and I leave with a sausage biscuit... 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I actually told YOU when you came to help her". Then receiving my sandwich and saw it was the wrong one, STILL!!! Joke's on me for thinking I had the last laugh but I just might with this review ï¿½ï¿½ï¿½ï¿½</t>
  </si>
  <si>
    <t>● sandwich: negative
● manager: negative
● sausage and egg biscuit: neutral
● sausage biscuit with cheese: neutral
● cashier: neutral</t>
  </si>
  <si>
    <t>They used to be great but now the new managers are not trying to make customers happy. I asked for fries during breakfast and was told no the new store manager said they can't comply. I even told them I would wait. The other staff here are great and friendly. Sorry that your new managers are not following the corporate way</t>
  </si>
  <si>
    <t>● staff: positive
● store manager: negative
● breakfast: neutral
● fries: neutral</t>
  </si>
  <si>
    <t>Food always prepare at the moment, good price for the amount of food, believe me, I'm a big man and food is a lot.</t>
  </si>
  <si>
    <t>● food: positive
● price: positive</t>
  </si>
  <si>
    <t>Even after confirming my order when paying, I received the wrong sandwich. I went through the drive-thru, so I didn't realize there wit until I got home. I had received a chicken deluxe sandwich instead of a quarter pounder deluxe. Fortunately, it was tasty, and well made, but still disappointing.</t>
  </si>
  <si>
    <t>Not 5 Stars just because of the homeless around that block. But everything inside it's all good. The food always good, the wait time always good. Never had a problem here, the only annoying are the crazy aggresive homeless that sometimes go there. Other homeless are calmed and just ask for food outside.</t>
  </si>
  <si>
    <t>● wait time: positive
● food: neutral</t>
  </si>
  <si>
    <t>Went at about 3 am and ordered at the drive thru. Was very impressed with their service! All of my food was fresh, and it couldn't have been a better experience. Great job!</t>
  </si>
  <si>
    <t>Super clean inside! And service was fast..... Obviously since it's called fast food lol.</t>
  </si>
  <si>
    <t>● fast food: positive
● service: positive</t>
  </si>
  <si>
    <t>Seems like a new McDonald's, my first time here. Got my food really quick. They have the high tech screen ordering and mobile ordering. Very big parking lot and drive thru windows. My food came out hot and tasted great. I hate getting cold fries. I was given fries right out of the fryer.</t>
  </si>
  <si>
    <t>● fries: positive
● food: positive
● fryer: neutral</t>
  </si>
  <si>
    <t>So my boyfriend and I ordered a large fries and 2 large drinks. We get to the window to pay l Had a coupon on the app for the large fries. Then I was paying for the rest on venmo. The girl at the register had no idea what she was doing. She had the assistant manager come help her she had no idea what she was doing... Then the manager came and we had now told them over 7 times to just take off the drinks... The manager still had a hard time....
How hard is it to take 2 drinks off an order.
He then was trying to say we had to pay for the fries. He eventually just let us have the fries for free. We also had a second order with another large fries. (we had 2 phone's with Free fries)
They were all rude and didn't care about us at all.
0/5 stars</t>
  </si>
  <si>
    <t>● manager: negative
● drinks: neutral
● fries: neutral</t>
  </si>
  <si>
    <t>Too expensive for the type of service they provide. They treat you as if they were doing you a favor and you pay for yr meal.  What for do they ask if you want mailk and sugar for yr coffee if at the end you have to ask anyway. Horrible service, and with a mean face. If you don't like yr job quick it and get a job you like. You talk to them and they ignored you.</t>
  </si>
  <si>
    <t>● meal: negative
● service: negative</t>
  </si>
  <si>
    <t>Mosr of the food was delivered after we were sent to the parking lot since it was 2 big breakfasts and a mcgriddle with 3 drinks. Food was delivered within a few minutes but after waiting 10 minutes we had to go back into the drive through. Because they forgot our drinks. After we went back they gave it and when we went home they forgot to give us straws and the extra hashbrown we ordered. Food good but lacking service. Very nice cashier lady but the food handler wasnt as nice.</t>
  </si>
  <si>
    <t>● drinks: neutral
● mc: positive
● breakfast: positive
● food: positive</t>
  </si>
  <si>
    <t>Super busy, but moved everybody through the line like a boss, food was good and hot.</t>
  </si>
  <si>
    <t>How are you guys not busy but I ordered food at 330am it is 5:00am and the Uber eat driver telling me you guys arenï¿½ï¿½ï¿½ï¿½ï¿½ï¿½ï¿½ï¿½ï¿½ï¿½ï</t>
  </si>
  <si>
    <t>● uber: negative
● food: neutral</t>
  </si>
  <si>
    <t>This place is always unorganized.  Every time we Uber they send the order with missing food. The staff is rude most of the time and to top it of they never pick up their phone.  They need some serious training .</t>
  </si>
  <si>
    <t>Weird location but the food is okay.</t>
  </si>
  <si>
    <t>● food: positive
● location: negative</t>
  </si>
  <si>
    <t>Went there and ordered 2 Sausage Egg McMuffin.  Neither had egg in it.  How is that possible.</t>
  </si>
  <si>
    <t>● egg: neutral
● sausage egg mcmuffin: negative</t>
  </si>
  <si>
    <t>Customer service was great. The food was hot and good.</t>
  </si>
  <si>
    <t>● food: positive
● service: positive
● customer: positive</t>
  </si>
  <si>
    <t>Today july 31st 2020. 2:00pm. Just get the burger from this mcdonald. See what they give it to me. A piece spit meat. Nice job</t>
  </si>
  <si>
    <t>● burger: positive</t>
  </si>
  <si>
    <t>This McDonald's is the best in the world. Super clean friendly service and tasty food makes this place a great place to take your family.</t>
  </si>
  <si>
    <t>All McDonald's are horrible. Always get bad service and the food is never quite what you expect. The only reason they're in business is because they are on the corner when you need them.</t>
  </si>
  <si>
    <t>Order my food and smoothie. Got my food and was told move up and smoothie will be right out 10 mins no smoothie.  Bad service alway around.</t>
  </si>
  <si>
    <t>● service: negative
● food: neutral</t>
  </si>
  <si>
    <t>Great employee's and food was fresh.</t>
  </si>
  <si>
    <t>I ordered a big order online when I received my food, was no fries in any meal, no drink with the happy meal, and I tried to call to the store and no body answer the phone</t>
  </si>
  <si>
    <t>● drink: negative
● meal: negative
● fries: negative
● food: neutral</t>
  </si>
  <si>
    <t>It was terrible...again. This location just can't get things right or serve anything decent. The sandwich pictured was supposed to be a double quarter pounder w/ cheese.
Only one dried out, overdone and broken patty with cheese barely on the burger. I attempted to call...phone just rings and rings and then goes to fax noise.</t>
  </si>
  <si>
    <t>● burger: negative
● patty cheese: negative
● cheese: negative
● pounder: negative
● quarter: negative
● double: negative
● sandwich: negative</t>
  </si>
  <si>
    <t>Drive through only right now, but the wait was short. The cashier/order taker was efficient and friendly. McDonald's is still a great value with fun food choices. Enjoy the flavor without Covid-19 exposure.</t>
  </si>
  <si>
    <t>● flavor: positive
● food choices: positive</t>
  </si>
  <si>
    <t>They still tend to get the orders messed up</t>
  </si>
  <si>
    <t>Drive thru service very fast.</t>
  </si>
  <si>
    <t>Service is very fast, especially for orders through the app.</t>
  </si>
  <si>
    <t>● app: positive
● orders: positive
● service: positive</t>
  </si>
  <si>
    <t>This McDonaldï¿½ï¿½ï¿½ï¿½ï¿½ï¿½ï¿½ï¿½ï¿½ï¿½ï¿½ï¿½ï¿½ï¿½ï¿½ï¿½ï¿½ï¿½ï¿½ï¿½ï¿½ï¿½ï¿½ï¿½ï¿½ï¿½ï¿½s had a full makeover but the customer service has went down since then. Today was the second time in two weeks that they got my order all the way wrong. I</t>
  </si>
  <si>
    <t>● service: negative
● customer: negative
● mcdonald: negative</t>
  </si>
  <si>
    <t>Drive through has two ordering lanes. Fast drive through service</t>
  </si>
  <si>
    <t>Very modern! And the service is great</t>
  </si>
  <si>
    <t>8 times out of 10 there will be missing something from your order when going through drive thru</t>
  </si>
  <si>
    <t>The worst McDonald's, the worst service.</t>
  </si>
  <si>
    <t>Lobby ordering is only open M-F 11am-2pm. Without a car for drive up window or App, you are out of luck. Iï¿½ï¿½ï¿½ï¿½ï¿½ï¿½ï¿½ï¿½ï¿½ï¿½ï¿½ï</t>
  </si>
  <si>
    <t>● lobby: positive</t>
  </si>
  <si>
    <t>Today, one of my items was forgotten, but I will check in tomorrow about it for a replacement. Otherwise, pleasant staff and quick service.</t>
  </si>
  <si>
    <t>The service Its pretty Good</t>
  </si>
  <si>
    <t>This McDonalds is a joke. What they fail to mention on their hours of operation is at Midnight is that they are not able to take any Orders because their system is updating for at least 45min. Never heard of any other McDonalds closing down just to update. It would be nice if they stated that on google so people don't waste their time and gas for nothing.</t>
  </si>
  <si>
    <t>● mcdonald: negative
● orders: negative</t>
  </si>
  <si>
    <t>Clean and fast service!!</t>
  </si>
  <si>
    <t>I've been a few times and 50% of the time it's been great with prompt service and order right but the other half of the time it was long wait and order wrong..  Like I asked for hot n spicy with cheese and double cheeseburger and my burger had one patty and 2 pieces of cheese and the hot n spicy didn't have cheese and the chicken was really dried out and old.. So it's a toss of the dice on how it is... But they are 24 hour so I still go lol</t>
  </si>
  <si>
    <t>Good service. Very clean.</t>
  </si>
  <si>
    <t>Very poor service</t>
  </si>
  <si>
    <t>Honestly.. idk who runs this place. But the turnaround time is patheticcccc. Like.. I get is McDonaldï¿½ï¿½ï¿½ï¿½ï¿½ï¿½ï¿½ï¿½ï¿½ï¿½ï¿½ï¿½ï¿½ï¿½ï¿½ï¿½ï¿½ï¿½ï¿½ï¿½ï¿½ï¿½ï¿½ï¿½ï¿½ï¿½ï¿½s. The expectations are low. But this place routinely has the longest wait time Iï¿½ï¿½ï¿½ï¿½ï¿½ï¿½ï¿½ï¿½ï¿½ï¿½ï¿½ï¿½ï¿½ï¿½ï¿½ï¿½ï¿½ï¿</t>
  </si>
  <si>
    <t>Good. Staff was friendly ,service was quick and my order was complete without any problems what so ever I'm satisfied!</t>
  </si>
  <si>
    <t>It's a McDonald's...
What do you want me to say? Bathroom was clean, service had a minimal amount of angst and my order was correct and prompt...
They probably deserve a higher minimum wage.</t>
  </si>
  <si>
    <t>Been here several times and every time the service is horrible. They need to hire better people. People that care.</t>
  </si>
  <si>
    <t>Quick Service. They take care of you</t>
  </si>
  <si>
    <t>Professional staff, clean environment, almost no wait time to get my order.</t>
  </si>
  <si>
    <t>● wait: positive
● environment: positive
● staff: positive</t>
  </si>
  <si>
    <t>Beautiful and newly remodeled, really nice and the service at half speed for Covid reasons.
Recommended... ï¿½ï¿½ï¿½ï¿½ï¿½ï¿½</t>
  </si>
  <si>
    <t>Nice to sit inside after 2years. The tables didn't look sanitized after people had eaten  I could see grease and crumbs left behind  Also very disappointed they have no salads</t>
  </si>
  <si>
    <t>Never had any issues inside, always had amazing service and friendly staff ï¿½ï</t>
  </si>
  <si>
    <t>● life: positive</t>
  </si>
  <si>
    <t>When you specifically say, ï¿½ï¿½ï¿½ï¿½ï¿½ï¿½ï¿½ï¿½ï¿½ï¿½ï¿½ï¿½ï¿½ï¿½ï¿½ï¿½ï¿½ï¿½ï¿½ï¿½ï¿½ï¿½ï¿½ï¿½ï¿½ï¿½ï¿½plain AND dryï¿½ï¿½ï¿½ï¿½ï¿½ï¿½ï¿½ï¿½ï¿½ï¿½ï¿½ï¿½ï¿½ï¿½ï¿½ï¿½ï¿½ï¿½ï¿½ï¿½ï¿½ï¿½ï¿½ï¿½ï¿½ï¿½ï¿½ and then just to make sure they understood (cuz letï¿½ï¿½ï¿½ï¿½ï¿½ï¿½ï¿½ï¿½ï¿½ï¿½ï¿½ï¿½ï¿½ï¿½ï¿½ï¿½ï¿½ï¿½ï¿½ï¿½ï¿½ï¿½ï¿½ï¿½ï¿½ï¿½ï¿½s face it, itï¿½ï¿½ï¿½ï¿½ï¿½ï¿½ï¿½ï¿½ï¿½ï¿½ï¿½ï¿½ï¿½ï¿½ï¿½ï¿½ï¿½ï¿½ï¿½ï¿½ï¿½ï¿½ï¿½ï¿½ï¿½ï¿½ï¿½s MacDonalds) you add - ï¿½ï¿½ï¿½ï¿½ï¿½ï¿½ï¿½ï¿½ï¿½ï¿½ï¿½ï¿½ï¿½ï¿½ï¿½ï¿½ï¿½ï¿½ï¿½ï¿½ï¿½ï¿½ï¿½ï¿½ï¿½ï¿½ï¿½so nothing but the meat and bunsï¿½ï¿½ï¿½ï¿½ï¿½ï¿½ï¿½ï¿½ï¿½ï¿½ï¿½ï¿½ï¿½ï¿½ï¿½ï¿½ï¿½ï¿½ï¿½ï¿½ï¿½ï¿½ï¿½ï¿½ï¿½ï¿½ï¿½. Then you get home, open the bag, and immediately see the cheese through the hamburger wrapper.... I mean for cryin</t>
  </si>
  <si>
    <t>● hamburger wrapper: neutral
● cheese: neutral
● bag: neutral
● meat: neutral
● buns: positive</t>
  </si>
  <si>
    <t>Bought a coffee and after needed to use the restroom. Manager impatiently said no when I asked to use theres, then when I asked if they knew any nearby bathrooms he shrugged and turned around walking away. I get the bathroom is closed, but how about being prepared to help in a somewhat friendly way.</t>
  </si>
  <si>
    <t>Mcdouble</t>
  </si>
  <si>
    <t>I went to this store last night (Oct 28) and one of the managers visible from the drive thru window wasnt wearing his mask. Very unsafe</t>
  </si>
  <si>
    <t>● drive window: negative
● managers: negative</t>
  </si>
  <si>
    <t>This is the nearest McDonaldï¿½ï¿½ï¿½ï¿½ï¿½ï¿½ï¿½ï¿½ï¿½ï¿½ï¿½ï¿½ï¿½ï¿½ï¿½ï¿½ï¿½ï¿½ï¿½ï¿½ï¿½ï¿½ï¿½ï¿½ï¿½ï¿½ï¿½s closest to me, so I order with Ubereats, the delivery is so fast you would think itï¿½ï¿½ï¿½ï¿½ï¿½ï¿½ï¿½ï¿½ï¿½ï¿½ï¿½ï¿½ï¿½ï¿½ï¿½ï¿½ï¿½ï¿½ï¿½ï¿½ï¿½ï¿½ï¿½ï¿½ï¿½ï¿½ï¿½s a good thing, but no, itï¿½ï¿½ï¿½ï¿½ï¿½ï¿½ï¿½ï¿½ï¿½ï¿½ï¿½ï¿½ï¿½ï¿½ï¿½ï¿½ï¿½ï¿½ï¿½ï¿½ï¿½ï¿½ï¿½ï¿½ï¿½ï¿½ï¿½s not, it only means that orders are prepared prior to your order so even though the delivery is fast, your enti</t>
  </si>
  <si>
    <t>● orders: positive
● delivery: positive</t>
  </si>
  <si>
    <t>I love McDonald's. But always something wrong with my order? This time, I didn't get a cheeseburger. Only the bun with cheese!</t>
  </si>
  <si>
    <t>● bun with cheese: positive
● cheeseburger: positive</t>
  </si>
  <si>
    <t>I sat in the drive thru for 20 minutes just now because the manager on shift at the window was on their phone the whole time while they were severely understaffed.</t>
  </si>
  <si>
    <t>This is a 1st. Usually I have a problem but the worker named Mega did my order correctly &amp; she was super nice!</t>
  </si>
  <si>
    <t>● worker: positive</t>
  </si>
  <si>
    <t>I was discriminated by a drive Thru today for me being hard of hearing . Employees at this McDonald's are always extremely rude. They should be thankful in hard times like now they have jobs. Went thru drive thru w my kids was placing my order and cashier told me she would not take my order cause I was not fast she also said things that were rude and inappropriate.</t>
  </si>
  <si>
    <t>Great service. Clean. Unfortunately, they have seedy people that love hanging out on the side walk. This is not Mc Donald's fault. However, I feel safe and satisfied with the pace of service.</t>
  </si>
  <si>
    <t>● side: positive
● people: negative
● service: positive
● pace: positive</t>
  </si>
  <si>
    <t>Rude employee and terrible service.</t>
  </si>
  <si>
    <t>There fast only problem they area is surrounded by ppl who do drugs like heroin crack/cocaine k2 ect.... Not an area to bring ur kids or family too not even for tourist nothing to see there</t>
  </si>
  <si>
    <t>● area: negative
● cocaine: negative
● heroin: negative</t>
  </si>
  <si>
    <t>THE SERVICE IS EXCELLENT.</t>
  </si>
  <si>
    <t>This place is open 24hrs, and their service is good  ï¿½ï¿½ï¿½ï¿½ï¿½ï¿½ï¿½ï¿½ï¿½ï¿½ï¿½ï¿½</t>
  </si>
  <si>
    <t>The service was very good and quick and my French fries were nice and hot. There was definitely nothing that I could complain about. I would definitely stop in again the next time I'm in the area of this McDonald's.</t>
  </si>
  <si>
    <t>● french fries: positive
● service: positive</t>
  </si>
  <si>
    <t>They do not allow consumption inside the premises. Quick take away service.</t>
  </si>
  <si>
    <t>Always good service at least for me !</t>
  </si>
  <si>
    <t>Very nice service.</t>
  </si>
  <si>
    <t>Service is quick place is clean.</t>
  </si>
  <si>
    <t>It's was fast service and it was cleaning up well there..</t>
  </si>
  <si>
    <t>Ppl are great. They take pride in their workand they get special orders correct. Always pleasant. You can never get tired of kind and friendly service and they are open 24hrs. Yay to McDonald's!</t>
  </si>
  <si>
    <t>4 they wouldn't allow my service dog in</t>
  </si>
  <si>
    <t>Very fast service and friendly staff.</t>
  </si>
  <si>
    <t>I had good experience with this Mcdonals thatï¿½ï¿½ï¿½ï¿½ï¿½ï¿½ï¿½ï¿½ï¿½ï¿½ï¿½ï¿½ï¿½ï¿½ï¿½ï¿½ï¿½ï¿½ï¿½ï¿½ï¿½ï¿½ï¿½ï¿½ï¿½ï¿½ï¿½s why I always go, but today (08/27/20) as usual I went drive thru.... one lady (has fair skin, who knows what she is, very arrogant, no respect and doesnï¿½ï¿½ï¿½ï¿½ï¿½ï¿½ï¿½ï¿½ï¿½ï¿½ï¿½ï¿½ï¿½ï¿½ï¿½ï¿½ï¿½ï¿½ï¿½ï¿½ï¿½ï¿½ï¿½ï¿½ï¿½ï¿½ï¿½t have any manners) she asked me what is this for when I gave the coupon and I said large fries ( my order is a large fries and caramel frappe) and using the coupon for fry... she said okay and told me my total is $14 !!!!!!!!!!! .... for a frappe and a fries.!!!!.. and screamed at me and said I asked you in the begi</t>
  </si>
  <si>
    <t>● drive: negative
● mcdonald: negative</t>
  </si>
  <si>
    <t>Fast friendly service, but no dine-in and no bathroom even if you're pregnant.</t>
  </si>
  <si>
    <t>● bathroom: negative
● service: positive
● dine: positive</t>
  </si>
  <si>
    <t>Very slow service usually not worth my time trying to stand in line with what I have seen</t>
  </si>
  <si>
    <t>Is it Ghetto? Yes.
Was my order right? No.
Will I ever go back? No.
Will I recommend? Hell no.
The problem I had was that this McDonalds is in a not desirable area. Theres homeless roaming the streets and panhandling right in front of the entry of McDonalds.
If you want a clean, safe and nice atmosphere go to a McDonalds in a ritzy area. They do not tolerate these types of behaviors.</t>
  </si>
  <si>
    <t>● area: negative
● mcdonald: negative</t>
  </si>
  <si>
    <t>its ok, right now any other Mcd store. They are all mostly empty, if not then 2-3 people waiting in front of you.
The employees are really friendly and polite.</t>
  </si>
  <si>
    <t>● employees: positive
● mcdonald: negative</t>
  </si>
  <si>
    <t>Fast clean got what i wanted.no problem.</t>
  </si>
  <si>
    <t>Does not open when it says they are in the morning. Super disappointing every time i come here. Save your time and money and go somewhere else!</t>
  </si>
  <si>
    <t>● money: positive</t>
  </si>
  <si>
    <t>Good service here and prices were affordable. Always love me some fries and the Big Mac. Mocha frappe is yummy.</t>
  </si>
  <si>
    <t>● prices: positive
● service: positive</t>
  </si>
  <si>
    <t>Not crowded. Staff really helpful. Electronic kiosks to use for safe distancing. Clean.</t>
  </si>
  <si>
    <t>● staff: positive
● crowded: positive
● kiosks: positive</t>
  </si>
  <si>
    <t>They always get my friday coffee order incorrectly when i order at the register. Best use the selfserve machine.</t>
  </si>
  <si>
    <t>Easily and consistently the worst McDonaldï¿½ï¿½ï¿½ï¿½ï¿½ï¿½ï¿½ï¿½ï¿½ï¿½ï¿½ï¿½ï¿½ï¿½ï¿½ï¿½ï¿½ï¿½ï¿½ï¿½ï¿½ï¿½ï¿½ï¿½ï¿½ï¿½ï¿½s Iï¿½ï¿½ï¿½ï¿½ï¿½ï¿½ï¿½ï¿½ï¿½ï¿½ï¿½ï¿½ï¿½ï¿½ï¿½ï¿½ï¿½ï¿½ï¿½ï¿½ï¿½ï¿½ï¿½ï¿½ï¿½ï¿½ï¿½ve ever been to. The kitchen staff either doesnï¿½ï¿½ï¿½ï¿½ï¿½ï¿½ï¿½ï¿½ï¿½ï¿½ï¿½ï¿½ï¿½ï¿½ï¿½ï¿½ï¿½ï¿½ï¿½ï¿½ï¿½ï¿½ï¿½ï¿½ï¿½ï¿½ï¿½t care or doesnï¿½ï¿½ï¿½ï¿½ï¿½ï¿½ï¿½ï¿</t>
  </si>
  <si>
    <t>● kitchen staff: negative
● mcdonald: negative</t>
  </si>
  <si>
    <t>By far the worst is McDonaldï¿½ï¿½ï¿½ï¿½ï¿½ï¿½ï¿½ï¿½ï¿½ï¿½ï¿½ï¿½ï¿½ï¿½ï¿½ï¿½ï¿½ï¿½ï¿½ï¿½ï¿½ï¿½ï¿½ï¿½ï¿½ï¿½ï¿½s in Orlando ask for a large sweet tea and I get a medium Coke and ask for a McChicken and I get</t>
  </si>
  <si>
    <t>● coke: positive
● sweet tea: positive
● mcchicken: neutral</t>
  </si>
  <si>
    <t>Terrible experience at the drive thru. Whats going on mickey d's?
First, girl at the window messed up my order, then she gave me only 1 straw for an order of 2 drinks. To add worse on my list of service, she waved my drink up and down at me like i'm a dog.
Thank you, i won't be back anytime soon.</t>
  </si>
  <si>
    <t>● service: negative
● drinks: neutral</t>
  </si>
  <si>
    <t>I usually DONT have a problem with McDonald's but tonight was different.  I was ordering something for my granddaughter,  then I wanted something for myself.  I was looking at the menu and the person who was taking my order was very impatient with me,  acting as if I was preventing her from going sometwh.ere.  I said can you give me a minute please,  she replied under her breath "that's all you had to say in the first place " then when I went around to pay, she disappeared and had someone else accept my payment.  Then I was handed  my food  with stares and nothing Said by the staff. Needless to say,  I threw away the food. Not about to play games with these little high school kids.  A company who cares about their reputation should try to train and manage their workers before hiring them.  Horrible service tonight.</t>
  </si>
  <si>
    <t>Don't know why?? but painfully slow in the drive thru lately.... Also would be nice if they wouldn't smash the breakfast burritos with heavier items. Little things let people know you care.. js</t>
  </si>
  <si>
    <t>● breakfast burritos: negative</t>
  </si>
  <si>
    <t>It's  Micky ds, what do you expect?</t>
  </si>
  <si>
    <t>● ds: neutral</t>
  </si>
  <si>
    <t>The filet o fish was fresh. Hot with a crispy rust, soft on the inside!</t>
  </si>
  <si>
    <t>● filet: positive</t>
  </si>
  <si>
    <t>It was just ok... no restroom...u can pay only electronic. Have kiosk to give order but no place to see the menu. People at counter not so polite</t>
  </si>
  <si>
    <t>● counter: negative</t>
  </si>
  <si>
    <t>I didnt have a mask cause it suddenly broke while on line and the cashier offered me a mask. I thought that was so awesome i was so happy causw they made me feel welcomed and not embrassed. The staff was pleasant and quick serving.</t>
  </si>
  <si>
    <t>● serving: positive
● staff: positive
● cashier: negative</t>
  </si>
  <si>
    <t>Staff is great ï¿½ï¿½ï¿½ï¿½ï¿½ï¿½ï¿½ï¿½ï¿½ï¿½ï¿½ï¿½ï¿½ï¿½ï¿½ï¿½ï¿½ï¿½ï¿½ï¿½ï¿½ï¿½ï¿½ï¿½ï¿½ï¿½ï¿½ï¿½ï¿½ï¿½ï¿½ï¿½ï¿½ï¿½ï¿½ï¿½  except for the Fat m</t>
  </si>
  <si>
    <t>It's decent and proud if how they handled the pandemic.</t>
  </si>
  <si>
    <t>● pandemic: positive</t>
  </si>
  <si>
    <t>Poor attitude, slow service.</t>
  </si>
  <si>
    <t>McRib came out really well crafted. No complaints, service was average.</t>
  </si>
  <si>
    <t>I like McDonald's cuz it's quick and it's easy for me and I always get my orders right and they're very fast food is not bad it's pretty good sincerely wrapping me Daniel Robert McDaniel.</t>
  </si>
  <si>
    <t>Drive thru gets clogged and go inside I'm 1 of 2 customers it took longer than drive thru</t>
  </si>
  <si>
    <t>VERY, VERY BAD SERVICE ON DRIVE THRU.</t>
  </si>
  <si>
    <t>The service was not fast in the morning</t>
  </si>
  <si>
    <t>wait for an hour in drive through path. And cash only finally, I waste one hour here!</t>
  </si>
  <si>
    <t>Very good attention and excellent service ï¿½ï</t>
  </si>
  <si>
    <t>● service: positive
● attention: positive</t>
  </si>
  <si>
    <t>Friendly and efficient staff. There is a methadone clinic down the street so the clientele are a pretty rough crowd.</t>
  </si>
  <si>
    <t>● staffele: positive</t>
  </si>
  <si>
    <t>The security guy was very rude. He was on his phone while I approached him and asked if it was possible to use the restroom. He was rude and said that I can use only with a purchase which I agreed to. I humbly asked if I can use the restroom first before I make the purchase and he raised his voice at me and said u keep asking me the same thing. No humanity.!!</t>
  </si>
  <si>
    <t>● restroom: neutral
● security guard: negative</t>
  </si>
  <si>
    <t>Drive thru was great and the person that took the order is nice and friendly</t>
  </si>
  <si>
    <t>Due to the corona virus, we are only doing takeout.
I used to do a drive-thru.
A service where you can order on the app and pick it up at the counter seems convenient.
It's a pity that my phone doesn't support itï¿½ï</t>
  </si>
  <si>
    <t>● counter: positive
● app: neutral
● service: positive</t>
  </si>
  <si>
    <t>Orders are always accurate and well made.  I haven't usually had to wait long at the drive thru.  They are not currently offering dine-in service.</t>
  </si>
  <si>
    <t>● service: negative
● wait: positive</t>
  </si>
  <si>
    <t>They give you the wrong orders and they charge you more</t>
  </si>
  <si>
    <t>Like a box of chocolate you may get good service or terrible service. Out of the 5 times I have gone their over a 3 week span, I recieved decent service once. I recomend to avoid  this store</t>
  </si>
  <si>
    <t xml:space="preserve">Horrible service, the drive through associates just ask you what else they can get for you. I literally told them thatï¿½ï¿½ï¿½ï¿½ï¿½ï¿½ï¿½ï¿½ï¿½ï¿½ï¿½ï¿½ï¿½ï¿½ï¿½ï¿½ï¿½ï¿½ï¿½ï¿½ï¿½ï¿½ï¿½ï¿½ï¿½ï¿½ï¿½s all 4 times and could hear other employees laughing </t>
  </si>
  <si>
    <t>● thru: neutral
● drive: neutral</t>
  </si>
  <si>
    <t>The service was good. Got through the driveway quickly with the right order but as I was leaving a homeless person tried running towards me screaming at my dog</t>
  </si>
  <si>
    <t>Customer service is not good.</t>
  </si>
  <si>
    <t>I walked from the trax station. The employees thought, I am hobo. I am not hobo. I live in salt lake city.</t>
  </si>
  <si>
    <t>● employees: negative
● trax station: neutral</t>
  </si>
  <si>
    <t>I used the drive thru today.
It was quick.
Free off street parking lot.
Building was clean and well maintained.
To pay the clerk put the card reader outside so I could put my own card in the machine.
Safe I guess?
Food was typical McDonald's food. Good
Warm. Not Hot.
Had #9 Large with a Diet Coke.
2 Cheeseburgers and FF
And a LG Soda.</t>
  </si>
  <si>
    <t>● parking lot: positive
● drive: positive</t>
  </si>
  <si>
    <t>They are fast and the order is correct.</t>
  </si>
  <si>
    <t xml:space="preserve">It was used to be one of very convenient McDonaldï¿½ï¿½ï¿½ï¿½ï¿½ï¿½ï¿½ï¿½ï¿½ï¿½ï¿½ï¿½ï¿½ï¿½ï¿½ï¿½ï¿½ï¿½ï¿½ï¿½ï¿½ï¿½ï¿½ï¿½ï¿½ï¿½ï¿½s stores. No dine-in services and no restrooms make things difficult for everyone. I can't imagine how every place is going to </t>
  </si>
  <si>
    <t>● dining services: negative
● mcdonald: positive
● restrooms: negative</t>
  </si>
  <si>
    <t>If I could I would give them 0ï¿½ï¿½ï¿½ï¿½ï¿½ï¿½ï¿½ï¿½ï¿½ï¿½ï¿½ï¿½ï¿½ï¿½ï¿½ï¿½ï¿½ï¿½ï¿½ï¿½ï¿½ï¿½ï¿½ï¿½ï¿½ï¿½ï¿½ï¿½ï¿½ï¿½ï¿½ï¿½ï¿½ï¿½ï¿½ï¿½ stars!!!!!!!!!!
Currently McDonalds is doing a buy one get one for a dollar. 10 piece McNuggets, quarter pounder with cheese and a Big Mac! Instead of just charging me what a normal 10 piece and then add a 1$ for a second one they made me pay 3$ more for a 20</t>
  </si>
  <si>
    <t>I ordered a snack size mcflurry and they gave me a regular mcflurry and charged me for the snack size. Absolutely disgusting behavior from mcdonald's. If I could give them negative stars I would.</t>
  </si>
  <si>
    <t>● mcdonald: negative
● snack size: negative</t>
  </si>
  <si>
    <t>They are so fast here!  I'm kind of picky, so I order my stuff without "this" or with "that" and they get it right every time and keep the line moving!  Friendly people too!</t>
  </si>
  <si>
    <t>● line: positive</t>
  </si>
  <si>
    <t>Horrible location. Frequently makes mistakes with larger orders. Almost every time we come here with larger orders there are missing items. Rude employee as well. One time refused to give me receipt at drive thru.
Was there yesterday also, and the employee at the drive thru window did not wear mask properly. Only half the mouth was covered and the nose was not covered at all. Note that this McDonald's is located in one of the NYC Covid hotspots.</t>
  </si>
  <si>
    <t>I wish I can give this a zero star. The employees fight over the food order, honestly the worst McDonald's place ever. They even charge 25 cents for barbecue sauce, while other McDonald restaurants just lend it over to you with respect.</t>
  </si>
  <si>
    <t>● barbecue sauce: negative
● food order: negative
● employees: negative</t>
  </si>
  <si>
    <t>Food is good but the customer service is terrible. They always have an attitude, I rather drive 10 mins further to the other McDonalds. I donï¿½ï¿½ï¿½ï¿½ï¿½ï¿½ï¿½ï¿½ï¿½ï¿½ï¿½ï¿½ï¿½ï¿½ï¿½ï¿½ï¿½ï¿½</t>
  </si>
  <si>
    <t>● mcdonald: negative
● customer service: negative</t>
  </si>
  <si>
    <t>No customer service skills. Every time ive been there they have been rude for no good reason.</t>
  </si>
  <si>
    <t>every child likes it but I can't stand it ... there should be a fit or natural line that I would like</t>
  </si>
  <si>
    <t>Iï¿½ï¿½ï¿½ï¿½ï¿½ï¿½ï¿½ï¿½ï¿½ï¿½ï¿½ï¿½ï¿½ï¿½ï¿½ï¿½ï¿½ï¿½ï¿½ï¿½ï¿½ï¿½ï¿½ï¿½ï¿½ï¿½ï¿½m very upset with my recent visit. Part of my order was wrong and they wonï¿½ï¿½ï¿½ï¿½ï¿½ï¿½ï¿½ï¿½ï¿½ï¿½ï¿½ï¿½ï¿½ï¿½ï¿½ï¿½ï¿½ï¿½ï¿½ï¿</t>
  </si>
  <si>
    <t>● im: negative</t>
  </si>
  <si>
    <t>Very good attention and they speak Spanish</t>
  </si>
  <si>
    <t>I donï¿½ï¿½ï¿½ï¿½ï¿½ï¿½ï¿½ï¿½ï¿½ï¿½ï¿½ï¿½ï¿½ï¿½ï¿½ï¿½ï¿½ï¿½ï¿½ï¿½ï¿½ï¿½ï¿½ï¿½ï¿½ï¿½ï¿½t know who gave them less than 5 stars. But OMG! This filet o fish was cooked to order and had a perfect crunch on the crust. People who know me knows that I would not give a good review if it wasnï¿½ï¿½ï¿½ï¿½ï¿½ï¿½ï¿½ï¿½ï¿½ï¿½ï¿½ï¿½ï¿½ï¿½ï¿½ï¿½ï¿½ï¿½ï¿½ï¿½ï¿½ï¿½ï¿½ï¿½ï¿½ï¿½ï¿½t real.  Tonight I had a taste for this sandwich so I got in my car for a late night run. Iï¿½ï¿½ï¿½ï¿½ï¿½ï¿½ï¿½ï¿½ï¿½ï¿½ï¿½ï¿½ï¿½ï¿½ï¿½ï¿½ï¿½ï¿½ï¿½ï¿½ï¿½ï¿½ï¿½ï¿½ï¿½ï¿½ï¿½m sooo surprised that this fish sandwich was sooo perfectly cooked. All was missing was a dash of a sweet seasoning salt. I wish I could tell the cook tonight well done!! We went back and got two more filet o fish sandwi</t>
  </si>
  <si>
    <t>● cook: positive
● crust: negative
● fish sandwich: positive</t>
  </si>
  <si>
    <t>Went at night. And it was terrible. These ladies take your order through drive thru and you wait and wait and wait. 30 minutes on the drive through. Call corporate on these ladies. Horrible service.Next time im hungry i will go somewhere else.</t>
  </si>
  <si>
    <t>● ladies: positive</t>
  </si>
  <si>
    <t>I'm sorry. But half the people working here dont have a clue whats going on. 98% of the time I come here, they forget something. Its unbelievable. No other fast food chain has as many issues as any McDonald's does. Blows my mind. And these people want raises? Learn how to do your job if you want a raise.</t>
  </si>
  <si>
    <t>● raises: positive</t>
  </si>
  <si>
    <t>Well, they are cautious because of the pandemic</t>
  </si>
  <si>
    <t>● pandemic: neutral</t>
  </si>
  <si>
    <t>The worst experience ever. I was cursed at by an angry female employee. Which i heard from the other employees that she has done this before. They said the manager and her are either family or real good friends.</t>
  </si>
  <si>
    <t>● manager: negative
● employee: negative</t>
  </si>
  <si>
    <t>Employees they just play a lot of,talk a lot of and they work properly</t>
  </si>
  <si>
    <t>Drive through employee's are not customer service friendly. Most of them just take your money and give your order without any aknowledgement and with attitude. What ever happened to Welcome to McDonald's can I take your order please? Thank you and Have a nice day?</t>
  </si>
  <si>
    <t>Fast and friendly and the order was done accurately</t>
  </si>
  <si>
    <t>Well-maintained location, however, order fulfillments are not swift/timely.</t>
  </si>
  <si>
    <t>● order: negative
● location: positive</t>
  </si>
  <si>
    <t>Excellent place. Have been a long time customer for many years.</t>
  </si>
  <si>
    <t>Terrible hospitality from the one taking orders; she needs a break or let someone else take care of customers.</t>
  </si>
  <si>
    <t>● hospitality: negative</t>
  </si>
  <si>
    <t>Friendly staff. The touch screen machines are easy to use and thereï¿½ï¿½ï¿½ï¿½ï¿½ï¿½ï¿½ï¿½ï¿½ï¿½ï¿½ï¿½ï¿½ï¿½ï¿½ï¿½ï¿½ï¿½ï¿½ï¿½ï¿½ï¿½ï¿½ï¿</t>
  </si>
  <si>
    <t>● use: positive
● touch screen machines: positive
● staff: positive</t>
  </si>
  <si>
    <t>Easy no contact pay. Quick &amp; efficient drive thru service</t>
  </si>
  <si>
    <t>● drive thru service: positive</t>
  </si>
  <si>
    <t>This day we tried the Mobil app love it but it needs to be where we donï¿½ï¿½ï¿½ï¿½ï¿½ï¿½ï¿½ï¿½ï¿½ï¿½ï¿½ï¿½ï¿½ï¿½ï¿½ï¿½ï¿½ï¿½ï¿½ï¿½ï¿½ï¿½ï¿½ï¿</t>
  </si>
  <si>
    <t>● mobil app: positive</t>
  </si>
  <si>
    <t>They are ok, they just need to get more organized, and need to have a better attitude.</t>
  </si>
  <si>
    <t>● attitude: negative</t>
  </si>
  <si>
    <t>I love this place nice person and costumer service</t>
  </si>
  <si>
    <t>● place: positive
● costumer service: positive</t>
  </si>
  <si>
    <t>Disappointed. They constantly mess up orders. I ordered sweet tea without ice, they gave me un-sweet tea with ice.</t>
  </si>
  <si>
    <t>● sweet tea: negative</t>
  </si>
  <si>
    <t>I did mobile order and waited there for like 20mins and nobody got concerned, ask or called at least to let me know ï¿½ï¿½ï¿½ï¿½ï¿½ï¿½ï¿½ï¿½ï¿½ï¿½ï¿½ï¿½ï¿½ï¿½ï¿½ï¿½ï¿½ï¿½ï¿½ï¿½ï¿½ï¿½ï¿½ï¿½ï¿½ï¿½ï¿½ hey, we ap</t>
  </si>
  <si>
    <t>● waited: neutral</t>
  </si>
  <si>
    <t>Terrible customer service and no juice for the kids. If your kids don't drink soda go elsewear!!!</t>
  </si>
  <si>
    <t>● juice: negative
● customer service: negative</t>
  </si>
  <si>
    <t>Excellent bathroom when I really needed it! Thank you Mickey D's! ï¿½ï¿½ï¿½ï¿½</t>
  </si>
  <si>
    <t>They are very nice people
Kind and polite.
The coffee is ï¿½ï¿½ï¿½ï¿½ï¿½</t>
  </si>
  <si>
    <t>Still unable to eat inside , now yo set your order on the screen yourself , I like it that  way , so I have no problem .
The girls were very helpful and friendly handing out the order .</t>
  </si>
  <si>
    <t>● girls: positive</t>
  </si>
  <si>
    <t>They walk as if asleep, the cashier didn't even know what he was buying and for me they badly cooked the meat with all the paper and they gave it to me, you can't imagine how disgusted it gave me</t>
  </si>
  <si>
    <t>● meat: negative
● cashier: negative</t>
  </si>
  <si>
    <t>They take a little to long there</t>
  </si>
  <si>
    <t>● they: negative</t>
  </si>
  <si>
    <t>Loveable</t>
  </si>
  <si>
    <t>● loveable: positive</t>
  </si>
  <si>
    <t>Nice!</t>
  </si>
  <si>
    <t>They renovated this McDonald's and it's huge now. It's still McDonald's but faster drive thru. Still open 24/7 and a good place to satisfy your McCravings</t>
  </si>
  <si>
    <t>● open: positive
● mcdonald: positive</t>
  </si>
  <si>
    <t>The large milkshake i ordered was the size of a medium. If i had known that i never would have ordered it. Disappointed</t>
  </si>
  <si>
    <t>● milkshake: negative</t>
  </si>
  <si>
    <t>Every time they give the order less than my order</t>
  </si>
  <si>
    <t>It's a McDonald's no more no less.  They are polite and quick</t>
  </si>
  <si>
    <t>I dried going to this place. This place messes up more times than getting it right. Bad MD.</t>
  </si>
  <si>
    <t>My order was wrong, the staff is young impatient, unprofessional, to say the least. Don't eat here.</t>
  </si>
  <si>
    <t>Not very fast and no personality from there workers</t>
  </si>
  <si>
    <t>● manager: negative
● attendants: negative</t>
  </si>
  <si>
    <t>The manager is so unprofessional and disrespectful. She literally needs to get a better attitude.</t>
  </si>
  <si>
    <t>Professional and speedy staff. Tbh I don't eat here. Was at the drive thru for someone I was hanging out with at the time.</t>
  </si>
  <si>
    <t>McDonalds Balboa. The one next to the gas station. Probably the only McDonalds in area that ignores customers at the front. I literally had to get agressive and ask for a Manager on duty to get some assistance. What really ticked me off was when a guy came in on a wheel chair and we were both patiently waiting for some assistance. Customer service definitely isn't a priority at this location. No "Hi, welcome, we'll be right with you". Nothing. When I told the woman there that they had customers, all I got was a "I know". Unprofessional, unapologetic, and uncaring staff and I think the woman may have been a supervisor/manager. Her shirt was different from the rest. Would rate this store a 0 if I could.</t>
  </si>
  <si>
    <t>● staff: negative
● customer service: negative
● manager: positive</t>
  </si>
  <si>
    <t>Fast. Hot. Employees seem to all be wearing masks so thatï¿½ï¿½ï¿½ï¿½</t>
  </si>
  <si>
    <t>Good customer service very clean nice and neat fast In-N-Out</t>
  </si>
  <si>
    <t>The manager on duty was great, helpful and patient.  Thank you</t>
  </si>
  <si>
    <t>This store was ok the employees could have been a lit nicer and at least act like they was some what thankful they had a job and the food showed how the employees where acting witch was ok but now good</t>
  </si>
  <si>
    <t>I Honestly can not believe that I am going to give the McDonald's in Brodheadsville five/5 STARS!!!!
They deserve it they have proven it to us over and over again..  The New Manager (wish I knew her name) has taken this location from a zero/0 stars to getting a rating of Five/5 Stars and I know that it could not have been easy. I have picked up dinner her once a week for 8-9 weeks in a row and the FOOD has been great.  Thats a lot considering its a McDonald's. My food when I picked it up was always hot, all the food was there correctly. Everything was well made and put together.  You can tell the new manager has set the standards extremely high at this location and the employees have responded extremely well for her. She deserves a big hand for caring about her staff and customers.
Thank You for Caring.......
Great job!!   Well done!!!!!</t>
  </si>
  <si>
    <t>● staff: positive
● employees: positive
● manager: positive</t>
  </si>
  <si>
    <t>All of those workers got an attitude. They act like billionaires.</t>
  </si>
  <si>
    <t>They dont have good customer service. Plus they dont listen to customers.</t>
  </si>
  <si>
    <t>They're the best, their employees are very courteous and helpful!!!</t>
  </si>
  <si>
    <t>I only give 3 stars because i was supposed to have an interview July 10th and the manager doing my interview was on vacation and no one called to reschedule or inform me....and when the manager came back from vacation i was still not contacted...very unprofessional. But food order is always accurate. ï¿½ï¿½ï¿</t>
  </si>
  <si>
    <t>Staff was very friendly and fast no pun intended</t>
  </si>
  <si>
    <t>I rate them zero, the staff are nasty &amp; unprofessional, especially the manager. I don't know how she's the manager? They have never heard of customer service. I hope they get shut down real soon.</t>
  </si>
  <si>
    <t>● customer service: negative
● manager: negative
● staff: negative</t>
  </si>
  <si>
    <t>Employees are rude and don't like to get your order 100% right. Also doesn't like to read back the order.</t>
  </si>
  <si>
    <t>This McDonald's has a sign posted open 24hrs but at 1:10 am they had ppl waiting outside with the doors close. Its cold and the staff is very unprofessional. I doubt the corporate office knows about this</t>
  </si>
  <si>
    <t>Nice restaurant, friendly staff and clean.</t>
  </si>
  <si>
    <t>very bad but very bad at night the workers close everything and it's 24 hours the other day ask what time they close and he said the supervisor never closes it's 24 hours surprise he told me he didn't know why they closed until I saw that the manager  One day I get to work and that day they did not close what a coincidence hahahaha very bad these guys put yellow cones at the entrance of the car service woouuuu that bad and that is everyday woouuuu that bad</t>
  </si>
  <si>
    <t>● supervisor: negative
● workers: negative</t>
  </si>
  <si>
    <t>Constantly getting the order wrong on several occasions, poor attitude at pick up... Worked fast food when I was a kid... So easy to do it right and smile to the customer! Unfortunately their manager was the one at pick up!</t>
  </si>
  <si>
    <t>Such a great location with fast &amp; efficient service. It was 3am when I went and I'm sure the employees were tired because it was so busy but Angel and Anthony at this location specifically were SO nice and happy. They were friendly, complimentary, and just overall made the experience 10/10. Usually McDonalds is notorious for giving sub-par experiences, but this one was incredible.</t>
  </si>
  <si>
    <t>Very lazy and not willing to help with any questions ans the manager doesn't have time to talk about an issue I was wanting to talk about.</t>
  </si>
  <si>
    <t>The manager was very very helpful she was absolutely wonderful</t>
  </si>
  <si>
    <t>I asked the one of the employees a question and he lied right to my face</t>
  </si>
  <si>
    <t>The employees were very rude and very unpleasant. Need better people skills. And better staff</t>
  </si>
  <si>
    <t>● staff: negative
● employees: negative</t>
  </si>
  <si>
    <t>It's ok need better customer service</t>
  </si>
  <si>
    <t>The manager is always stressed and doesnt know how to behave</t>
  </si>
  <si>
    <t>Clean and very good staff.</t>
  </si>
  <si>
    <t>Staff is extremely rude and disrespectful.</t>
  </si>
  <si>
    <t>It is an excellent place with very good customer service, clean and Asian</t>
  </si>
  <si>
    <t>Staff was too busy having a conversation in the back instead of helping</t>
  </si>
  <si>
    <t>● staff: neutral</t>
  </si>
  <si>
    <t>VERY,VERY NICE EMPLOYEES !</t>
  </si>
  <si>
    <t>2023-12-21</t>
  </si>
  <si>
    <t>Great place and great food served nice and warm on time.</t>
  </si>
  <si>
    <t>● food served: positive
● place: positive</t>
  </si>
  <si>
    <t>This location will park you for 15 minutes when you've only ordered 2 items. This forces me to order for pick up most times so I don't have to wait 15+ minutes. Otherwise, food is okay.</t>
  </si>
  <si>
    <t>● pick: neutral
● location: negative</t>
  </si>
  <si>
    <t>I would give this zero if I could. I just wanted to order a sausage egg and cheese breakfast sandwich with scrambled egg instead of classic. Normally there is no issue. Today the person at the drive through decided they could not do that. After asking him if he could check he said he was the manager and no. I asked him for his name and he refused to give it to me. Itï¿½ï¿½ï¿½ï¿½ï¿½ï¿½ï¿½ï¿½ï¿½ï¿½ï¿½ï¿½ï¿½ï¿½ï¿½ï¿½ï¿½ï¿½ï¿½ï¿½ï¿½ï¿½ï¿½ï¿½ï¿½ï¿½ï¿½s not even about the egg. I couldnï¿½ï¿½ï¿½ï¿½ï¿½ï¿½ï¿½ï¿½ï¿½ï¿½ï¿½ï¿½ï¿½ï¿½ï¿½ï¿½ï¿½ï¿½ï¿½ï¿½ï¿½ï¿½ï¿½ï¿½ï¿½ï¿½ï¿½t believe that he would lie about being manager and he was working the drive through. Iï¿½ï¿½ï¿½ï¿½ï¿½ï¿½ï¿½ï¿½ï¿½ï¿½ï¿½</t>
  </si>
  <si>
    <t>● manager: negative
● sausage egg and cheese breakfast sandwich scrambled eggs: neutral</t>
  </si>
  <si>
    <t>The worst Mc Donald's I have ever encountered.
Order just 2 sausage McMuffin with egg when I got it the bread was so hard at then ends it gum as I bit it I took both back after I got the fresh sandwiches I left I had to again return cause those new sandwiches had no eggs I wasted 26 min of my UBER/LYFT time even had to cancel ride .
These managers there needs to be on point and consistent with there employee and monitor a little more the food that goes out the store already cooked.</t>
  </si>
  <si>
    <t>● gum: negative
● bread: negative
● egg: neutral
● sausage mcmuffins: negative</t>
  </si>
  <si>
    <t>Best McDonald's I've ever been to.  Absolutely best double quarter pounder I've had at a fast food restaurant. I'm beyond impressed with the speed and quality I experienced here. I bit into my burger and thought I was anywhere other than McDonald's.  I was taken back by how great it tasted.</t>
  </si>
  <si>
    <t>● food: positive
● quality: positive
● speed: positive</t>
  </si>
  <si>
    <t>10/10 I was I the otel next to this MC it was awesome it was open till relly late and I could come there If the other restaurants where closed</t>
  </si>
  <si>
    <t>Every time it never fails that you mess up, my Uber Eats order is always incomplete. The fries are always old. On an average, I spend over $30 for you to mess it up. Either you forget the sauce for the nuggets or you forget to put straws in the bag.</t>
  </si>
  <si>
    <t>● sauce: negative
● straws: negative
● nuggets: neutral</t>
  </si>
  <si>
    <t>Too many cars driving thru, traffic mess almost always, I park in 99 Ranch Market/Target parking lot. No kids play area, and outside seating RIGHT next to Drive-Thru, no plants or buffer wall/separation. Only minimal indoor dining. Not best of fast food places to go, many other ones nearby.</t>
  </si>
  <si>
    <t>● fast food: negative
● plants wall: negative
● drive: negative
● seating: negative
● area: negative</t>
  </si>
  <si>
    <t>The place seems very understaffed for the amount of traffic thatï¿½ï¿½ï¿½ï¿½ï¿½ï¿½ï¿½ï¿½ï¿½ï¿½ï¿½ï¿½ï¿½ï¿½ï¿½ï¿½ï¿½ï¿½ï¿½ï¿½ï¿½ï¿½ï¿½ï¿½ï¿½ï¿½ï¿½s comes through this store so the registers are usually empty so order at the kiosk. The food might take a bit also but itï¿½ï¿½ï¿½ï¿½ï¿½ï¿½ï¿½ï¿½ï¿½ï¿½ï¿½ï¿½</t>
  </si>
  <si>
    <t>● registers: negative
● traffic: negative
● kiosk: neutral</t>
  </si>
  <si>
    <t>Location was clean and modern. Staff were frienldy and efficient. What stood out here the most was the quality of the food preparation. It was almost as if I made it myself and it tasted great. Prices were good too. Highly recommend.</t>
  </si>
  <si>
    <t>● food preparation: positive
● quality: positive</t>
  </si>
  <si>
    <t>Orange juice add water..no taste n water flavor?? Water x extender juice..chiring... cheaper..not respect x costumer..then  server say I don't know..not take responsibility..not good</t>
  </si>
  <si>
    <t>● orange juice: negative</t>
  </si>
  <si>
    <t>You guys mess up my Uber orders every time without fail. Whether it be a straw, a drink, an entire meal, or even an apple pie- you guys forget at least one of those things every time. I reordered the items that were missing from my previous Uber Order today and as soon as my courier reached your McDonaldï¿½ï¿½ï¿½ï¿½ï¿½ï¿½ï¿½ï¿½ï¿½ï¿½ï¿½ï¿½ï¿½ï¿½ï¿½ï¿½ï¿½ï¿½ï¿½ï¿½ï¿½ï¿½ï¿½ï¿½ï¿½ï¿½ï¿½s, you guys disabled your Uber eats opti</t>
  </si>
  <si>
    <t>● mcdonald: neutral
● apple pie: negative
● meal: negative
● drink: negative</t>
  </si>
  <si>
    <t>I needed a pick me up and stoped by for some iced coffee. Since I am diabetic , i can only have regular  cold coffee with milk , no flavored milk . Still i had to pay full price for a med cold coffee  (with only 3 ice cubes I wished for ) came out for almost 2 $ ! I think this is pretty unfair , overpriced and pure profit ! So I am not ever going to buy anything from Mc.Donald anymore .</t>
  </si>
  <si>
    <t>● med cold coffee: negative
● price: negative
● cold coffee with milk milk: negative
● ice coffee: positive</t>
  </si>
  <si>
    <t>The drive thru manager at night, is extremely disrespectful. Never going to this McDonald again. She does not talk to you without yelling or offending you.</t>
  </si>
  <si>
    <t>● mcdonald: negative
● manager: negative</t>
  </si>
  <si>
    <t>Items were frequently missed out, but  I get it, these people are slammed with orders, so you can't expect the orders to be 100% accurate everytime. But today, my little one got so mad when she found out her drink and apple slices from her HappyMeal were missing. I mean come on, you order a Happy meal and only get a burger with nothing to drink? (Well at least you managed to put a toy in so thank you for that) Not great! AND we were the only ones in line at that time, so they were not that busy I guess.</t>
  </si>
  <si>
    <t>● burger: negative
● meal: neutral
● apple slices: negative
● drink: neutral</t>
  </si>
  <si>
    <t>This McDonalds has quickly gone downhill over the last year. Service is slow, on Friday evening or night plan to spend 20 to 30 mins in the drive-thru, and you better check your order before you leave. Multiple times items have been missing from my order and just last week I only got 10 of my 20 pieces for the 20 piece nugget I ordered.
If this is what we can look forward to as minimum wage continues to climb I won't be getting this for my kids much in the future and will just make chicken nuggets and fries at home...</t>
  </si>
  <si>
    <t>● service: negative
● mcdonald: negative
● driveet: neutral</t>
  </si>
  <si>
    <t>If I could, I would give an absolute "thumb's down" to this embarrassing branch of a well-loved fast food franchise. NEVER will I return to it after being treated like a pariah. I was yelled at by the cashier who took the wrong order; and the branch manager threw a box of fries in the bag mumbling as if I was a beggar. In her condescending tone, the latter even warned me that she was doing me favor even though they made a mistake with my order and I did pay full price for it. I think they both need more trainings to acquire the best of American customer service.</t>
  </si>
  <si>
    <t>● price: positive
● manager: negative
● fries: neutral
● box of: neutral
● branch manager: negative
● cashier: negative</t>
  </si>
  <si>
    <t>The most incompetent staff and management I've ever experienced in a fast food restaurant. Items missing in my order even after I asked if it was placed in the bag, Rude staff, very unprofessional, laughing/ joking with other employees while on the headset taking my order. Business number that appears online is disconnected, so you can't reach any management. Not even thru the survey online you can get anyone from corporate. Definitely I rather microwave a dollar burrito than come back here.</t>
  </si>
  <si>
    <t>● fast food: neutral
● management: negative
● staff: negative</t>
  </si>
  <si>
    <t>accident with a UPS truck and  Tesla
About a week ago nearby Macy's  7th and 6th avenue have to be closed for 4 hr</t>
  </si>
  <si>
    <t>● tesla: negative</t>
  </si>
  <si>
    <t>From cleanliness to freshness to the fast customer service 5/5 stars. Ordered online typed am here and voila order is called out. Each table marked that it was cleaned and ready for next customer. I also experienced the professionalism of the people behind counter. Outstanding</t>
  </si>
  <si>
    <t>● customer service: positive
● freshness: positive
● cleanliness: positive</t>
  </si>
  <si>
    <t>I was just there this morning homeless people were in there sitting down the security guard on his radio and not paying attention to what's going on.</t>
  </si>
  <si>
    <t>I ordered a Sprite and waited for my receipt and watched the girl throw it away as I waited. Ok. I drive through to pick up and am told that Sprite is out.
My issue is that no one knew. Not when I placed my order or when I went to pay. Even the guy at the 2nd window didn't know until he tried to get my drink.
So I ask for my money back. The guy asked me for my receipt. For a dollar in the drive thru. I told him the lady didn't give me one. He takes a few minutes and then asks me to pull forward.
"For a dollar?" I reply. Bc really this is ridiculous. The last time I pulled forward no one ever came! Plus the guy didn't even confirm what I am waiting for - a manager or my dollar?
I finally got my dollar tho.</t>
  </si>
  <si>
    <t>● sprite: neutral</t>
  </si>
  <si>
    <t>Fast food with tast quality that is slowly diminished till it helps tast is terrible.  I remember going McDonald's as a child the fries were the BEST now they're the worst, sloppy gooey mess. I actually use McDonald's as an absolute totally worst and last case scenario</t>
  </si>
  <si>
    <t>● fries: positive
● quality: negative
● food: negative</t>
  </si>
  <si>
    <t>Went at 11 pm after a night out with the kids. The drive thru person that was taking my order was the MANAGER TATIANA she was rushing me throughout my whole order and even said OH MY GOD because she was getting aggravated. The one person that has to set the example of customer service should be fired. I've never had a manager to any establishment talk to me in that way. And to top everything off the nuggets to all my orders were so sheet and not crunchy, like they sat on the warmer for hours because the employees were too lazy to fry up new ones. This McDonald's has gone so downhill. First it was the employees now it's management. They need a whole new crew</t>
  </si>
  <si>
    <t>● managerets: negative</t>
  </si>
  <si>
    <t>Went on a ice cream run for my pregnant wife and I know you don't go to McDonald's for their outstanding customer service lol however this visit the staff was unbelievably rude. It almost felt like a skit on what would you do.</t>
  </si>
  <si>
    <t>● staff: negative
● customer service: negative
● mcdonald: negative</t>
  </si>
  <si>
    <t>Great place, not a long wait for your order even in rush hour</t>
  </si>
  <si>
    <t>● wait: positive
● place: positive</t>
  </si>
  <si>
    <t>The employees seem to be too busy talking then making the orders correctly.  Them men's restroom is gross as well, looks like they don't bother cleaning it.</t>
  </si>
  <si>
    <t>● men ' s restroom: negative
● employees: negative</t>
  </si>
  <si>
    <t>Had a stellar McD's Quarter Pounder w/ Cheese &amp; Fries. Yes, really! Delicious, hot, and so good!</t>
  </si>
  <si>
    <t>● fries: positive
● cheese: positive
● pounder: positive
● quarter: positive</t>
  </si>
  <si>
    <t>Uusually I like McDonald's but not today..  Ordered a crispy chicken deluxe meal.. Everything was cold, especially the fries.  The one thing they usually don't mess up.  YUK!!</t>
  </si>
  <si>
    <t>● chicken: positive
● fries: negative
● meal: positive
● chicken deluxe: positive</t>
  </si>
  <si>
    <t>This McDonald's is super fast on ordering, prep, and moving  cars thru the drive thru. Awesome in having the order prepared and correct.</t>
  </si>
  <si>
    <t>● moving: positive
● prep: positive
● ordering: positive
● mcdonald: positive</t>
  </si>
  <si>
    <t>Ended with a caramel frap all over my cup holder. My burgers had MC sauce all over it like they dipped it into the sauce. Just be careful I know is fast food but my car ended up super messy after my small meal.</t>
  </si>
  <si>
    <t>● meal: negative
● fast food: positive
● sauce: negative
● mc sauce: negative
● burgers: negative</t>
  </si>
  <si>
    <t>It is very clean McDonalds. And stuff is very pleasant) we ordered French fries online and came a little bit later. So stuff changed a French fries for new warm one (and we never asked about it).
We love this place!</t>
  </si>
  <si>
    <t>● french fries: neutral
● place: positive</t>
  </si>
  <si>
    <t>First of all, I can't understand why they had such a poor design with parking. Parking is hard to get into and the shopping center has such a big parking lot. It's such poor design. Then they take a while for dine-in. It's faster if you order on the kiosk or app instead of waiting for them to take your order.</t>
  </si>
  <si>
    <t>● app: neutral
● parking lot: positive
● parking: negative
● design: negative
● kiosk: negative
● dine: negative</t>
  </si>
  <si>
    <t>Great hole in the wall McDs, minus the crackheads, if you want a quick bite after a night of drinking.</t>
  </si>
  <si>
    <t>● bite: positive
● crackheads: negative</t>
  </si>
  <si>
    <t>They did not give us straws! we had to go back through the Drive-Thru and wait in a big line of cars... has 2 lanes for ordering and was actually pretty busy. They were a the on the slow site, but we just figured it was all the people coming back to get their straws. other than that it was just your regular McDonald's experience. very grateful it was open though. since covid you don't find to many 24 hrs. locations that still actually stay open all night as hours state. That in itself is a whole different issue and honestly very difficult to figure out without driving down an unlit window on a drive-thru with a sign stating "we're open 24 Hours.." I gave it a 4 because food was warm and fresh, and drinks were on point except luck of a straw.</t>
  </si>
  <si>
    <t>● drinks: negative
● food: positive</t>
  </si>
  <si>
    <t>Completely ignored me when I was waiting for them to take my order at the register.</t>
  </si>
  <si>
    <t>● register: neutral</t>
  </si>
  <si>
    <t>Glad the bathroom was open and clean</t>
  </si>
  <si>
    <t>I use the drive thru.</t>
  </si>
  <si>
    <t>● drive thru: neutral</t>
  </si>
  <si>
    <t>The food was great with the exception of the fries. They were stale and I would have gone back around and had them replaced, but the guy at the drive-thru window was annoyingly slow and the rest of the food would have been borked. The hamburger made up for it though, did you see the greasy heart attack waiting to happen?
Just an FYI, mobile ordering saved absolutely zero time at this location. We still had to go to the drive-thru and wait and they didn't have anything ready so unless you just like ordering from an app, don't bother.
I would still recommend eating here. YMMV on the staff at any fast food restaurant. Sure this guy was somewhat annoying by being slow but he wasn't intentionally being a jerk or anything.</t>
  </si>
  <si>
    <t>● greasy heart attack: negative
● hamburger: positive
● guy: negative
● fries: negative
● food: positive</t>
  </si>
  <si>
    <t>I ordered 2 spicy chicken with two small fries.
I was in a hurry &amp; didnï¿½ï¿½ï¿½ï¿½ï¿½ï¿½ï¿½ï¿½ï¿½ï¿½ï¿½ï¿½ï¿½ï¿½ï¿½ï¿½ï¿½ï¿½ï¿½ï¿½ï¿½ï¿½ï¿½ï¿½ï¿½ï¿½ï¿½t check the bag.
When I got home &amp; ready to eat, it was short 1 spicy chicken.
I went back to McDonaldï¿½ï¿½ï¿½ï¿½ï¿½ï¿½ï¿½</t>
  </si>
  <si>
    <t>● fries: negative
● spicy chicken: negative</t>
  </si>
  <si>
    <t>Today I came and everything was very dirty, the part where the soft drinks are refilled and the floor very dirty</t>
  </si>
  <si>
    <t>● floor: negative
● drinks: negative
● soft: negative</t>
  </si>
  <si>
    <t>Chicken nuggets we're burnt and there was no salt on my fries. Quite disappointed.</t>
  </si>
  <si>
    <t>● fries: negative
● chickenets: negative</t>
  </si>
  <si>
    <t>Went through drive-thru. McGriddles were hot, hashbrowns were cold, orange juice was room temperature.
LEO GETZ WAS RIGHT!
DON'T GO TO THE DRIVE-THRU!</t>
  </si>
  <si>
    <t>● orange juice: positive</t>
  </si>
  <si>
    <t>I would have given 5 stars but, the lady (MNGR) that took my order got one item wrong &amp; I did not notice until I was long gone! Also, the COVID headache is pretty much behind us but, for some odd reason this location still has a limited/restricted dining room, even to the point of closing it down completely at 3:00pm everyday! I can understand being cautious &amp; prepared but, to use the pandemic as a way to justify limiting/restricting areas of an establishment  that we as patrons normally use on any normal/regular day is unprofessional, inconvenient &amp; just a way for them to make it easier to keep clean &amp; one less thing to be done when it comes to closing down for the night!
However, though this ranting &amp; raving I am doing in this post, I still get good customer service there when I do go for a quick &amp; easy meal! &amp; Their drive thru is  conveniently open 24 hrours</t>
  </si>
  <si>
    <t>It's a McDonald's. Get's 5 stars because my order was correct (egg McMuffin no cheese). Good job :)</t>
  </si>
  <si>
    <t>● egg mcmuffin cheese: negative
● mcdonald: positive</t>
  </si>
  <si>
    <t>Quick service and clean store. You can't dine in, but you can order inside.</t>
  </si>
  <si>
    <t>● store: positive
● service: positive</t>
  </si>
  <si>
    <t>Gave it a 2nd chance.  They don't clean out their tea machine.  Unsweetened tea tastes bad.  Pay 2.15 for a large tea and they want me to bring it back.  Money returned first time and this time it will cost more in gas to turn around.  Don't use this mcds.  Unprofessional and dirty</t>
  </si>
  <si>
    <t>● tea: positive</t>
  </si>
  <si>
    <t>Don't go here, don't go here, don't go here.  This place is just a mess to keep it short.  Avoid the hastle</t>
  </si>
  <si>
    <t>● has: negative
● place: negative</t>
  </si>
  <si>
    <t>Truly and CONSISTENTLY the worst McDonalds Iï¿½ï¿½ï¿½ï¿½ï¿½ï¿½ï¿½ï¿½ï¿½ï¿½ï¿½ï¿½ï¿½ï¿½ï¿½ï¿½ï¿½ï¿½ï¿½ï¿½ï¿½ï¿½ï¿½ï¿½ï¿½ï¿½ï¿½ve ever been to. If not for the proximity to my home Iï¿½ï¿½ï¿½ï¿½ï¿½ï¿½ï¿½ï¿½ï¿½ï¿½ï¿½ï¿½ï¿½ï¿½ï¿½ï¿½ï¿½ï¿½ï¿½ï¿½ï¿½ï¿½ï¿½ï¿½ï¿½ï¿½ï¿½d drive by without a glance. How can they be out soda????? ï¿½ï¿½ï¿½ï¿½ï¿½ï¿½ï¿½ï¿½ï¿½ï¿½ï¿½ï¿½ï¿½ï¿½ï¿½ï¿½ï¿½ï¿½ï¿½ï¿½ï¿½ï¿½ï¿½ï¿½ï¿½ï¿½ï¿½ï¿½ï¿½ï¿½ï¿½ï¿½ï¿½ï¿½ï¿½ï¿½ I canï¿½ï¿½ï¿½ï¿½ï¿½ï¿½ï¿½ï¿½ï¿</t>
  </si>
  <si>
    <t>● soda: positive</t>
  </si>
  <si>
    <t>There is always a situation in this location besides waiting time and not serving the right order today whatï¿½ï¿½ï¿½ï¿½ï¿½ï¿½ï¿½ï¿½ï¿½ï¿½ï¿½ï¿½ï¿½ï¿½ï¿½ï¿½ï¿½ï¿½ï¿½ï¿½ï¿½ï¿½ï¿½ï¿½ï¿½ï¿½ï¿½s the worst of all times I was in the driveway and waiting for my turn to be served they made me wait for 10 minutes and the lane next to me was passing like two times and then I park my car and I get off my and walk inside the store and I asked for the manager and the manager came out looked at me and then when inside and then come back and  I explain the whole situation and then make wait again ï¿½ï¿½ï¿½ï¿½ï¿½ï¿½ï¿½ï¿½ï¿½ï¿½ï¿½ï¿½ï¿½ï¿½ï¿½ï¿½ï¿½ï¿½ï¿½ï¿½ï¿½ï¿½ï¿½ï¿½ï¿½ï¿½ï¿½..she went inside talk to someone who was in charge of the drive line  and then come back and they start giving me hart time about the order ï¿½ï¿½ï¿½ï¿½ï¿½ï¿½ï¿½ï¿½ï¿½ï¿½ï¿½ï¿½</t>
  </si>
  <si>
    <t>● manager: positive
● served: negative
● serving: negative
● waiting: negative</t>
  </si>
  <si>
    <t>Absolutely terrible customer service.  Their self- ordering kiosks don't work. I scanned my DEAL, the kiosk directed me to order at counter where the manager insisted the coupon had EXPIRED because I scanned at Kiosk first. He said he could not override the problem which is what a manager is for. Very disappointed.  Do NOT recommend this location. Bad service</t>
  </si>
  <si>
    <t>● manager: negative
● counter: negative
● coupon: negative
● kiosk: negative</t>
  </si>
  <si>
    <t>The food and service was good but kind of disappointed as this is the 1st McDonald's I've been to in the south Bay that has completely closed off the bathrooms and customer areas.  I'm sure it's due to pandemic but strange other McDonald's at least have restrooms open for guests</t>
  </si>
  <si>
    <t>● customer areas: negative
● bathrooms: negative
● restrooms: negative</t>
  </si>
  <si>
    <t>I hate this place I do people that work there they should pay more attention to there customers not cool at all people should not go but they do I guess they like the food or what really I don't really care at all</t>
  </si>
  <si>
    <t>● people: negative
● place: negative</t>
  </si>
  <si>
    <t>This McD has the best prices along Lawrence Expressway. Drive-thru can take up to 20 minutes during peak times. I couldn't get a breakfast deal in the app to complete in time due to the long drive-thru wait. The app wouldn't allow curbside or in-store pickup 10 minutes before breakfast deadline.</t>
  </si>
  <si>
    <t>● wait: negative
● app: neutral
● breakfast: negative
● thru: positive
● drive: neutral</t>
  </si>
  <si>
    <t>Reasonable service and good hot food. One Korean employee doesn't speak English so, train him or keep him in back, not at cash register.  He ignore all and says don't have it to everyone.
Need better management decisions.  Need breakfast items available at 2pm as did before</t>
  </si>
  <si>
    <t>● breakfast items: positive
● cash register: neutral</t>
  </si>
  <si>
    <t>Clean and order was correct. Crowded inside and no place to sit - tables were not to be used.</t>
  </si>
  <si>
    <t>● tables: negative
● sit: negative
● place: negative
● inside: negative</t>
  </si>
  <si>
    <t>Manager called me out for seating and eating my food at 11pm. There were some seats available. Closes at 2am. If they don't want folks to sit they need to robe off all seats. Manager allowed me to eat.</t>
  </si>
  <si>
    <t>● food: neutral
● manager: positive
● seats: neutral</t>
  </si>
  <si>
    <t>The Big Mac wasn't fresh but service was fast.  ( I would like to suggest everyone to download their McDonald's app. They offer great deals &amp; rewards points to receive free food )</t>
  </si>
  <si>
    <t>App sucks, don't work because the restaurant does not show order. Employees and management does not care and act like they don't speak English. Unprofessional</t>
  </si>
  <si>
    <t>● management: negative
● employees: negative</t>
  </si>
  <si>
    <t>We arrived, as it was somewhat early. Everything was closed and the salvation was Mc Donalds</t>
  </si>
  <si>
    <t>● mc: negative</t>
  </si>
  <si>
    <t>McDonald's quality, What can I say the quality taste and preparation have gone straight down the toilet. Of the 3, taste is suffered the most. there.  fries used to be the best now they're the worst  It's so bad I try to use McDonald's as a last resort.      The last resort</t>
  </si>
  <si>
    <t>● mcdonald ': negative
● fries: negative</t>
  </si>
  <si>
    <t>Visited this location for breakfast. The place is very small, better for take out. Ordering is easy on the screen. The waiting time is considerably ok based on the high volume of clients they serve, however I do recommend to check your order at the time receiving it in the counter. I didn't have any inconvenience, probably because I only order a coffee, but 5 min waiting time were enough to see several clients complaining for a missing item. I think I waited too much for a coffee, but I understand they were really busy. The coffee was good as usual.</t>
  </si>
  <si>
    <t>● waiting time: negative
● screen: positive
● ordering: positive
● place: negative</t>
  </si>
  <si>
    <t>Regular Macdonald's but it was forbidden to fine-in even though many restaurants are reopening their indoor spaces and it was also impossible to go to the restrooms.</t>
  </si>
  <si>
    <t>● indoor spaces: positive
● restrooms: negative</t>
  </si>
  <si>
    <t>Is almost 6 pm, a lot of people waiting and you closed the dining area??? It has no sense</t>
  </si>
  <si>
    <t>● dining area: negative
● waiting: negative</t>
  </si>
  <si>
    <t>Almost perfect.. language barrier I believe caused the confusion on a very simple not too light large Iced coffee, no flavor, 2 creams, and 2 pumps of sugar. 5 min later I left with their version of my request. The associate remained  professional and polite. Even through my obvious frustration. I give her 5 ï¿½ï¿½ï¿½ï¿½ï¿½</t>
  </si>
  <si>
    <t>● sugar: negative
● flavor: negative
● of coffee: positive
● cup: positive
● creams: positive</t>
  </si>
  <si>
    <t>Great location! Always been good service.</t>
  </si>
  <si>
    <t>Wrong location. This place was great.</t>
  </si>
  <si>
    <t>● place: positive
● location: negative</t>
  </si>
  <si>
    <t>● app: neutral
● mcdonald: positive
● food: positive
● system: positive</t>
  </si>
  <si>
    <t>● management: negative
● portion: negative
● fry: neutral
● carton: negative</t>
  </si>
  <si>
    <t>Pretty good food, I always get mcflurries, they never have a broken machine and if they do I've never had an encounter with it.</t>
  </si>
  <si>
    <t>● foodurries: positive</t>
  </si>
  <si>
    <t>I came at 11:50 in and the drive throw workr was yelling  it was Veronica and Gabe working at the drive throw</t>
  </si>
  <si>
    <t>● drive throw: negative</t>
  </si>
  <si>
    <t>I went through the drive-through or two chicken nuggets and a root beer with no ice the chicken nuggets with ice cold and the rupiah had a double lid on it and when I drink it spilled about a third of it on my shirt it wasn't properly put in place</t>
  </si>
  <si>
    <t>● chicken: negative
● root beer: neutral
● chicken nuggets: neutral
● rupiah: neutral</t>
  </si>
  <si>
    <t>Clean and functional with working kiosks. I always advise that the McDonald's App is great for deals and ordering ahead but of course at times the place can be very busy.</t>
  </si>
  <si>
    <t>● place: negative
● ordering: neutral
● mcdonald ' s app: positive</t>
  </si>
  <si>
    <t>● customer service: negative
● window: negative</t>
  </si>
  <si>
    <t>They had one lane closed which is fine but the lane they had opened made everyone end up lining up in the street.</t>
  </si>
  <si>
    <t>● lane: negative</t>
  </si>
  <si>
    <t>Time for McDonald's to open their doors for indoor seating.
Pricing is getting out of hand as well.  Can go to red Robin for $5 more and sit down to eat.</t>
  </si>
  <si>
    <t>● price: positive
● indoor seating: positive</t>
  </si>
  <si>
    <t>My daughter and I had a very nice experience here. Upon entering, a worker directed us to the order kiosk and inputted the order for us. Then had it delivered to our table!
Donï¿½ï¿½ï¿½ï¿½ï¿½ï¿½ï¿½ï¿½ï¿½ï¿½ï¿½ï¿½ï¿½ï¿½ï¿½ï¿½ï¿½ï¿½ï¿½ï¿½</t>
  </si>
  <si>
    <t>● order: neutral
● order kiosk: neutral
● worker: positive</t>
  </si>
  <si>
    <t>Everyone was rude except for the manager that helped me at the end (I think he was the manager) how hard is it to get a iced coffee and ice cream in a cup ?</t>
  </si>
  <si>
    <t>● ice cream: positive
● ice coffee: positive
● manager: negative</t>
  </si>
  <si>
    <t>This place is not 24hrs at all. They need to fix it. Been there a few times late or early and they signs saying use the ap but no one is in building and ap does not place order.</t>
  </si>
  <si>
    <t>● ap: neutral
● place: negative</t>
  </si>
  <si>
    <t>Right in the heart of Salt Lake City, so it's super busy, but it still goes at a good speed.</t>
  </si>
  <si>
    <t>● speed: positive
● salt: negative</t>
  </si>
  <si>
    <t>The bun was dry, the fries weren't the same. I'll pass! But the Hi-C orange was good.</t>
  </si>
  <si>
    <t>● c orange: positive
● hi: positive
● fries: negative
● bun: negative</t>
  </si>
  <si>
    <t>Not a 24-hour location. If you're not running a 24-hour business, then make you advertise your open and close times accurately.</t>
  </si>
  <si>
    <t>● business: negative
● location: negative</t>
  </si>
  <si>
    <t>Ordered ahead on the app and I could tell the staff was crazy busy but when they brought my order out the guy smiled, apologized for the wait and was great about the whole situation.  Thanks!</t>
  </si>
  <si>
    <t>● wait: negative
● staff: negative
● app: neutral</t>
  </si>
  <si>
    <t xml:space="preserve">This location is a horrible store to work for. The General Manger Omar Delgado  doesnï¿½ï¿½ï¿½ï¿½ï¿½ï¿½ï¿½ï¿½ï¿½ï¿½ï¿½ï¿½ï¿½ï¿½ï¿½ï¿½ï¿½ï¿½ï¿½ï¿½ï¿½ï¿½ï¿½ï¿½ï¿½ï¿½ï¿½t know how to run a store efficiently. The Supervisor, Eduardo doesnï¿½ï¿½ï¿½ï¿½ï¿½ï¿½ï¿½ï¿½ï¿½ï¿½ï¿½ï¿½ï¿½ï¿½ï¿½ï¿½ï¿½ï¿½ï¿½ï¿½ï¿½ï¿½ï¿½ï¿½ï¿½ï¿½ï¿½t care how itï¿½ï¿½ï¿½ï¿½ï¿½ï¿½ï¿½ï¿½ï¿½ï¿½ï¿½ï¿½ï¿½ï¿½ï¿½ï¿½ï¿½ï¿½ï¿½ï¿½ï¿½ï¿½ï¿½ï¿½ï¿½ï¿½ï¿½s ran either.  As someone who used to work here at the Manger </t>
  </si>
  <si>
    <t>I was on my pedal bike in drive thru...as I have done a countless other locations. A lady come on the speaker and told me the wait time was going to be 25-30 minutes. It was late, I just got off work, and was hungry, so I didn't mind. I wanted some McDonald's! I placed my order and then she told me they do not accept walk-ups. I told her I am on a bicycle, not a walk-up. She told me she was cancelling my order. Needless to say, no McDonald's that night, and now the company has lost my business.</t>
  </si>
  <si>
    <t>I ordered big mac and ice coffee for my lunch , I had 30 min break so I ordered in advance, mobile order, i went there and I see my order on the screen , 15 min later my order is gone from screen no one khew about my order I spend my 30 lunch break waiting they give me a new bbidgmac n ice coffee different what I order !!!! Horrible</t>
  </si>
  <si>
    <t>● lunch: neutral
● coffee: neutral
● ice: neutral
● mac: neutral</t>
  </si>
  <si>
    <t>The gentleman that was working there that afternoon was very helpful and friendly, thank you so much! You should be manager</t>
  </si>
  <si>
    <t>● manager: positive
● gentleman: positive</t>
  </si>
  <si>
    <t>Dirty, several people trying to sleep at tables, no vaccine check. We were desperate for food/drinks but believe this was where we contracted covid. Currently in quarantine on ship.</t>
  </si>
  <si>
    <t>● drinks: neutral
● food: neutral</t>
  </si>
  <si>
    <t>I had a good experience at my nearby McDonald's. I got a breakfast. Everything went well.</t>
  </si>
  <si>
    <t>Bad service. Couldn't find straws,  all the tables were dirty.  And went to wipe a table down and couldn't find napkins.</t>
  </si>
  <si>
    <t>● table: negative
● tables: negative
● service: negative
● napkins: negative</t>
  </si>
  <si>
    <t>Make sure you have the app so you dave money and get free stuff</t>
  </si>
  <si>
    <t>● app: positive</t>
  </si>
  <si>
    <t>If you order at the kiosk, they'll bring the food to your table.</t>
  </si>
  <si>
    <t>● table: neutral
● food: neutral
● kiosk: positive</t>
  </si>
  <si>
    <t>Mcds not good I repeat not good can't seem to get anything right something is always missing fries always cold the chicken nuggets just ain't the same the ratio of patty to bun is ridiculously and that new chicken sandwich what a shame absolutely horrible</t>
  </si>
  <si>
    <t>● bun: neutral
● burger: negative
● chicken nuggets: negative
● fries: negative</t>
  </si>
  <si>
    <t>● can of baked beans: positive</t>
  </si>
  <si>
    <t>I love this place, feeling welcome all the time. The most of times, the staffs serve fast and give out the correct orders.
I ordered 2 times thru the apps and then, they already can call my name when I walking in!</t>
  </si>
  <si>
    <t>● orders: positive
● serve: positive
● staff: positive
● place: positive</t>
  </si>
  <si>
    <t>The fries were too greasy and the bread was disgusting. Watch out for the homeless people! One of them gave me a wedgie while i was waiting in line for my food. thank you
From ~ BigMamaPimp</t>
  </si>
  <si>
    <t>● bread: negative
● fries: negative</t>
  </si>
  <si>
    <t>Good food and good service. The place was packed but the staff was friendly and very well organized.</t>
  </si>
  <si>
    <t>● staff: positive
● place: negative
● service: positive
● food: positive</t>
  </si>
  <si>
    <t>Very dirty dicusting.. food was sloppy and taste awful... wired and very unpleasant view of costumers in there...the most ugliest McDonald's I've ever been toï¿½ï¿½ï¿</t>
  </si>
  <si>
    <t>● food: negative
● mcdonald: negative</t>
  </si>
  <si>
    <t>Areas are generally clean and the staff are good natured.</t>
  </si>
  <si>
    <t>● staff: positive
● areas: positive</t>
  </si>
  <si>
    <t>Well, the truth is that it has lost its quality and attention, very few employees do not recommend it</t>
  </si>
  <si>
    <t>● employees: negative
● attention: negative
● quality: negative</t>
  </si>
  <si>
    <t>Due to the app I had a Bic Mac with no purchase necessary. I wasn't looked down upon and was treated like everyone else. I did but a soda but still. They did not know that I was going to do that.</t>
  </si>
  <si>
    <t>● soda: neutral
● bic: neutral</t>
  </si>
  <si>
    <t>Well this McDonald's has been known through out the City as not recommended place to eat but that's are people Opion. I've known this places just like anywhere else as far as people coming in and starting problems. Any way this place I gave it a 5 cause the employees are very respectful  clean when you oder there's a couple of employee's that I like to mention. Mr. Noe is a young man that does almost everything behind the counter very respectful fast worker is important in a fast food business. Next  Rosalva  is also a very respectful employee she works behind the counter greets you with a real smile not only welcome to McDonald's and a fake smile you could tell the difference ï¿½ï¿½ï¿½ï¿½ï¿½ï¿½ï¿½ï¿½ï¿½ï¿½ï¿½ï¿½ï¿½ï¿½ï¿½ï¿½ï¿½ï¿½ï¿½ï¿½ï¿½ï¿½ï¿½ï¿½ï¿½ï¿½ï¿½ï¿½ï¿½ï¿½ï¿½ï¿½ï¿½ï¿½ï¿½ï¿½ Third is the one that runs this place is the manager Maria. She makes sure everything is in tip top shape for the Customers friendly always trying to meet the customers request also with a great ï¿½ï¿½ï¿½ï¿½ï¿½ï¿½ï¿½ï¿½ï¿½ï¿½ï¿½to come.</t>
  </si>
  <si>
    <t>● employees: positive
● place: negative
● mcdonald: negative</t>
  </si>
  <si>
    <t>● drive: neutral
● representative: negative</t>
  </si>
  <si>
    <t>They should probably update their signs so that we know the times they're actually open.</t>
  </si>
  <si>
    <t>● signs: negative</t>
  </si>
  <si>
    <t>It's clean...but they don't have fountain drinks, only bottles which is a ripoff. I don't like this one.</t>
  </si>
  <si>
    <t>● bottles: negative
● fountain drinks: negative</t>
  </si>
  <si>
    <t>Screw up my order 90% of the time when I go through drive thrue. BK is right next door. I just go there now</t>
  </si>
  <si>
    <t>● screw: positive</t>
  </si>
  <si>
    <t>Great hot Caramel Latte! It was perfect. Hot and tasty. Quick service with a smile.</t>
  </si>
  <si>
    <t>● service: positive
● caramel latte: positive</t>
  </si>
  <si>
    <t>Holy. The prices at this McDonaldï¿½ï¿½ï¿½ï¿½ï¿½ï¿½ï¿½ï¿½ï¿½ï¿½ï¿½ï¿½ï¿½ï¿½ï¿½ï¿½ï¿½ï¿½ï¿½ï¿½ï¿½ï¿½ï¿½ï¿½ï¿½ï¿½ï¿½s is crazy astronomical compared to others. The promotional Saweetie Meal is priced at $13.89 here!! Even in hotspots like Macyï¿½ï¿½ï¿½ï¿½ï¿½ï¿½ï¿½ï¿½ï¿½ï¿½ï¿½ï¿½ï¿½ï¿½ï¿½ï¿½ï¿½ï¿½ï¿½ï</t>
  </si>
  <si>
    <t>● priced: negative
● prices: negative
● saweeetie meal: negative</t>
  </si>
  <si>
    <t>Was horrible. Dry old and nasty. All of us were so disappointed. That's pretty bad when a kid says it was horrible.</t>
  </si>
  <si>
    <t>● was: negative</t>
  </si>
  <si>
    <t>Typical New York city McDonald's experience. Staff is very welcoming and everyone has a hairnet on today wow even the managers.</t>
  </si>
  <si>
    <t>Is nice place they kipper clean up all the time, good service</t>
  </si>
  <si>
    <t>They didn't give condiments with the meal and when asked, they were very skimpy. They were pretty fast with the meal prep!</t>
  </si>
  <si>
    <t>● meal prep: positive
● meal: neutral
● condiments: negative</t>
  </si>
  <si>
    <t>Clean bathroom clean tables. Mobile order came out in 2 mins (off peak)</t>
  </si>
  <si>
    <t>● tables: positive
● bathroom: positive</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</si>
  <si>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itï¿½ï¿½ï¿½ï¿½ï¿½ï¿½ï¿½</t>
  </si>
  <si>
    <t>● sweet tea: positive
● coffee: positive</t>
  </si>
  <si>
    <t>They just hung up on me when I was talking. It was not relating to poor connection.</t>
  </si>
  <si>
    <t>● connection: negative</t>
  </si>
  <si>
    <t>Got the bundle good deal something for everyone.</t>
  </si>
  <si>
    <t>● bundle: positive</t>
  </si>
  <si>
    <t>Stupid slow location, wasting lots of time ever time you go there. Needs a good manager</t>
  </si>
  <si>
    <t>● manager: positive
● location: negative</t>
  </si>
  <si>
    <t>Very rich, healthy, abundant and well attended, I was surprised by the quality</t>
  </si>
  <si>
    <t>● quality: positive
● attended: positive</t>
  </si>
  <si>
    <t>This place is ok, nice and quiet</t>
  </si>
  <si>
    <t>Every time I go here they make me go to the dam kiosk i donï¿½ï¿½ï¿½ï¿½ï¿½ï¿½ï¿½ï¿½ï¿½ï¿½ï¿½ï¿½ï¿½ï¿½ï¿½ï¿½ï¿½ï¿½ï¿½ï¿½ï¿½ï¿½ï¿½ï¿½ï¿½ï¿½ï¿½t know why when I have cash in my hand and Iï¿½ï¿½ï¿½ï¿½ï¿½ï¿½ï¿½ï¿½ï¿½ï¿½ï¿½ï¿½ï¿½ï¿½ï¿½ï¿½ï¿½ï¿½ï¿½ï¿½ï¿½ï¿½ï¿½ï¿½ï¿½ï¿½ï¿½</t>
  </si>
  <si>
    <t>● dam kiosk: neutral</t>
  </si>
  <si>
    <t>Disappointed again. The gas station across the street will actually give you what you order and charge you only once for it.</t>
  </si>
  <si>
    <t>● gas station: negative</t>
  </si>
  <si>
    <t>Very nice and clean place and very fast service</t>
  </si>
  <si>
    <t>Always very disappointing. I've gone to this McDonald's for 15 years now. The system has gotten more organized since the recent renovation but it seems the efficiency still has not improved. The workers are nice and willing to help. The seating area is much better. The biggest issue would be the lack of efficient service. I've seen people leave after ordering because it would take so long. Hopefully it'll be improved.</t>
  </si>
  <si>
    <t>● efficiency: negative
● system: negative</t>
  </si>
  <si>
    <t>Just ordered 2 BigMacs, one with no lettuce.
Had NO sauce  the other had  a teaspoon worth on the edge of the burger.
Fries were meh.</t>
  </si>
  <si>
    <t>● fries: negative
● burger: negative
● sauce: negative
● teaspoon: neutral
● lettuce: negative</t>
  </si>
  <si>
    <t>I will never eat at this mc donalds again...the fries were rock hard..i said no onions there was onions on everything and the nuggets were like chewing on tires...food here is trash!!!! Oh..and ask for honey mustard sauce...i get 2 ranch and 2 sweet and sour??</t>
  </si>
  <si>
    <t>● onions: negative
● fries: negative
● nuggets: negative</t>
  </si>
  <si>
    <t>Customer service is horrible. Customer isn't right here. There correct and your wrong when they screw up an order</t>
  </si>
  <si>
    <t>How could u give me the wrong order?????I order the blueberry pie and u give me some holiday pie????or u just donï¿½ï¿½ï¿½ï¿½ï¿½ï¿½ï¿½ï¿½ï¿½ï¿½ï¿½ï¿½ï¿½ï¿½ï¿½ï¿½ï¿½ï¿½ï¿½ï¿½ï¿½ï¿½ï¿½ï¿½ï¿½ï¿½ï¿½t have the pie????an</t>
  </si>
  <si>
    <t>● pie: neutral
● holiday pie: positive
● blueberry pie: neutral</t>
  </si>
  <si>
    <t>In store experience is generally better than delivery. Order breakfast for my whole family, all that was delivered was 2 orange juices. When I asked the driver he said he even asked if there was any food and stated the employee said no. Not sure who would only order orange juices, for the trouble and price the corner store juice is way better. Deliveries need to be handled better, not the first time missing items or a whole order.</t>
  </si>
  <si>
    <t>● orange juices: positive
● breakfast: neutral
● delivery: negative</t>
  </si>
  <si>
    <t>There is a major problem with this McDonald's!! I have been coming here for years, and I put up with alot of inconveniences! Non the less, last night was appalling!! What's wrong with the girl cashier tan skin, black hair, the Hispanic or Indian girl with the yellow long press on nails?! Im sure you can single her out of the crowd. I wont say her name even though they all kept saying eachothers names out loud like it was high school musical back there. Is it mandatory for her to not give me my receipt? I , like many other hardworking Americans who have been coming here for as long as we all can remember,  need a receipt; especially just incase how fast food workers forget to give us all of our order.. and wouldn't you know it, not only did they fail to give me my receipt,  but they failed to give me the correct order. I asked for my order more than three times! Is it also part of the owner's of McDonald's policy to berate the customer in Spanish? I'm Puerto Rican and I understand everything they was saying. How rude to have said all of that in front of the customer,  and about the customer.  Is this how you value your rewards members? I'm going to post about my experience on any social media platform! Mark my words! I would also like to state that the woman manager allowed her staff to keep acting maliciously and she acted as if nothing was going wrong. Is this how you run your establishment?!
The African American fellow, tall, with a kind of lisp, gave me again the wrong order and the wrong receipt. Must be nice to pick out the garbage a receipt from three hours ago to give to me, thinking i wouldnt know the difference! The owner should pop on in!! Must Like losing out on money.
Many thumbs down! I'm going to spend my money elsewhere. Zero stars!!!!!!</t>
  </si>
  <si>
    <t>● girl: negative
● mcdonald: positive</t>
  </si>
  <si>
    <t>Worst customer service ever will not return. Food was cold and frys not cooked properly. Bread had mold on it</t>
  </si>
  <si>
    <t>● bread: negative
● food: negative
● service: negative</t>
  </si>
  <si>
    <t>Place was busy..no chasier at the time. Just had to order in the kiosk or through the app. I ordered on my phone through the app and I got taken care of in a reasonable time. People who ordered on the kiosk and couldn't pay by card, had to wait for someone to collect the money at the cashier. With all the chaos, I want to say the team was handling it. Download the app on your phone and service will be faster. Also, the app does offer deals and free stuff with purchase.</t>
  </si>
  <si>
    <t>● app: neutral
● kiosk: positive</t>
  </si>
  <si>
    <t>I don't believe they were busy when we came in and it was subpar... They should be cleaning the tables, sweeping the floor and putting ice in their soda machine.</t>
  </si>
  <si>
    <t>● floor: neutral
● tables: negative</t>
  </si>
  <si>
    <t>Had a crispy chicken sandwich and it had been sitting under the lamp so long that it wasn't very crispy!! McDonald's has really changed in the past year, wasn't very happy!!</t>
  </si>
  <si>
    <t>Bad service and their ATM machine is a fraud be aware of that. Has a chip in the card reader slot to scan your card and bank info.</t>
  </si>
  <si>
    <t>● card reader slot: neutral
● service: negative</t>
  </si>
  <si>
    <t>Manager was incredibly rude to my husband when he tried to place an order through the drive thru.</t>
  </si>
  <si>
    <t>All Employee not polite and they not speaking English so rude to costumer. Manager and gm are not help for costumer</t>
  </si>
  <si>
    <t>● gm: negative
● manager: negative
● employee: negative</t>
  </si>
  <si>
    <t>System always seems to be down frequently. Only accepts cash when their wifi is out.</t>
  </si>
  <si>
    <t>● wi: neutral
● system: negative</t>
  </si>
  <si>
    <t>My daughter and I went to get slushies but they couldn't make slushies or shakes cause their machines were down.</t>
  </si>
  <si>
    <t>● shakes: negative
● slushies: negative</t>
  </si>
  <si>
    <t>Sorry McDonald's. I don't like McDonald's I I never have. I don't like the added chemicals.
But
Everything else was outstanding all the way down to  I would come again, but</t>
  </si>
  <si>
    <t>Clean, however the checking of vaccine cards should be a bit better. Of course this is my opinion. I was asked at the time, who I was with was not.</t>
  </si>
  <si>
    <t>● vaccine cards: negative
● checking: negative</t>
  </si>
  <si>
    <t>I don't expect much when I visit a McDonald's, but this location certainly is one of the worst I've visited in the city.
The employees are incredibly rude, the failed to get either of my orders correct, and there seems to be a consistent encampment of homeless near the entrance that the staff don't seem to care about.</t>
  </si>
  <si>
    <t>● staff: negative
● entrance: negative
● employees: negative</t>
  </si>
  <si>
    <t>This restaurant has to learn how to treat delivery driver professionally and properly. I went picking up an order and wait in the drive through for 35 minutes, and it ended with them telling me they couldnï¿½ï¿½ï¿½ï¿½ï¿½ï¿½ï¿½ï¿½ï¿½ï¿½ï¿½ï¿½ï¿½ï¿½ï¿½ï¿½ï¿½ï¿½ï¿½ï¿½ï¿½ï¿½ï¿½ï¿½ï¿½ï¿½ï¿½t make the order because they turned off the screen! The only reason they couldnï¿½ï¿½ï¿½ï¿½ï¿½ï¿½ï¿½ï¿½ï¿½ï¿½ï¿½ï¿½ï¿½ï¿½ï¿½ï¿½ï¿½ï¿½ï¿½ï¿½ï¿½ï¿½ï¿½ï¿½ï¿½ï¿½ï¿½t fulfill the order is because of their laziness because I have seen other McDona</t>
  </si>
  <si>
    <t>● screen: negative
● mcdonas: negative</t>
  </si>
  <si>
    <t>The only thing I gets from this place is iced vanilla coffee, however, sad to say, I always have to go back just to let them know that they need to put some more flavor in their iced coffees cuz they are completely "BLAND". Other than that, food is always served hot &amp; fresh except we're ALWAYS cheated out on our French fries. We order large but they give us huge cartons half filled.</t>
  </si>
  <si>
    <t>● french fries: negative
● served: positive
● food: positive
● iced vanilla coffee: positive</t>
  </si>
  <si>
    <t>Loved everything from the service to the food. Between the promotions and coupons I save money. The loyalty points build up then I can get a free item. Today O had a large mocha frappe. Yum</t>
  </si>
  <si>
    <t>● loyalty points: positive
● mocha frappe: positive</t>
  </si>
  <si>
    <t>Does not attend to the needs of a driver delivering food as they make you wait through the drivethru when the order is ready sitting on the counter while you're 10 Cars back. Food is getting cold and they expect you to wait and then deliver this cold food to the customer when you finally get it? What a lousy way of attending drivers, new employees or new management is much needed for this joke of a restaurant.</t>
  </si>
  <si>
    <t>● management: negative
● employees: negative
● drivers: negative
● counter: neutral
● food: negative
● driver: negative</t>
  </si>
  <si>
    <t>I wanted these guys to be better than the other locations nearby, but they are all the same. Open your lobby. Itï¿½ï¿½ï¿½ï¿½ï¿½ï¿½ï¿½ï¿½ï¿½ï¿½ï¿½ï¿½ï¿½ï¿½ï¿½ï¿½ï¿½ï¿½ï¿½ï¿½ï¿½ï¿½ï¿½ï¿½ï¿½ï¿½ï¿½s 8 pm. 25 car lines waiting for AT LEAST 20 minutes is horrible. All McDonal</t>
  </si>
  <si>
    <t>● waiting: negative
● lines: negative
● car: negative</t>
  </si>
  <si>
    <t>Went to this location and went through and the first thing that happened is someone started moaning in the mic. Then we ordered 2 large fries and 1 small fry, and they tried to say we ordered 2 large drinks and a small fry it was ridiculous. They were to busy making inappropriate sounds instead of doing their job. If I could give less then one star I would. Will NOT ever come here again.</t>
  </si>
  <si>
    <t>● drinks: negative
● fry: negative
● fries: negative</t>
  </si>
  <si>
    <t>This is THE absolute slowest McD's in Salt lake City hands down!! If it wasn't such a long wait!! Damn near almost ran out of gas waiting for my 1 hot n spicy sandwich with a medium fry!! No Joke!! This would probably be a pretty good McDonald's if they'd learn to put some more pep in their step!!</t>
  </si>
  <si>
    <t>● fry: positive
● sandwich: positive
● gas: positive
● wait: positive
● mcdonald: negative</t>
  </si>
  <si>
    <t>Food was the usual fare, but the ordering process needs work. Asks for Table Number, but do not explain that you need to take a sign to ID your table.</t>
  </si>
  <si>
    <t>● table: neutral
● fare: positive
● food: positive</t>
  </si>
  <si>
    <t>Had a company party here and they were very friendly about accommodating 30 of us. TBH, none of us were expecting much from the food and we were all quite surprised at how good it was. Well do this place again and also add it to our lunch rotation.</t>
  </si>
  <si>
    <t>● lunch rotation: positive
● food: positive</t>
  </si>
  <si>
    <t>This restaurant is advertised as 24 hours. I waited over 10 minutes in the drive through, with at least 5 other cars, only to have no response from the speaker. Then, they shut the lights off, and still no communication. Staff was seen inside working, but no attempt was made to tell waiting customers that they were refusing to serve them.</t>
  </si>
  <si>
    <t>● serve: negative
● staff: negative
● lights: negative
● speaker: negative</t>
  </si>
  <si>
    <t>This McDonaldï¿½ï¿½ï¿½ï¿½ï¿½ï¿½ï¿½ï¿½ï¿½ï¿½ï¿½ï¿½ï¿½ï¿½ï¿½ï¿½ï¿½ï¿½ï¿½ï¿½ï¿½ï¿½ï¿½ï¿½ï¿½ï¿½ï¿½s is straight up trash. The one on 34th and 7th is better. Went at a bad time cause it seems like their systems was down. Only the kiosk was working. Sad thing is I had asked the lady if they had ice cream. She asked the manager, manager said no. Next</t>
  </si>
  <si>
    <t>● mcdonald: negative
● kiosk: negative</t>
  </si>
  <si>
    <t>Food was hot, prepared properly and delicious. The employees were all helpful and kind. Place was also very clean.</t>
  </si>
  <si>
    <t>● place: positive
● employees: positive
● food: positive</t>
  </si>
  <si>
    <t>I Placed my order on the app on 7/21/21 and paid for meal through the app when I got close to the restaurant I place my order after arriving 10 minutes later my order was still not ready I stood at the pick up counter and had to fine someone to help me which took another five minutesThere was absolutely no one at the counter to help</t>
  </si>
  <si>
    <t>● pick up counter: neutral
● meal: neutral</t>
  </si>
  <si>
    <t>Salads are not sold there anymore and neither are grilled chicken sandwiches but I think that is common in many McDonald's now. I'm gluten free so a salad would have been nice for lunch today. Won't be going back there anytime soon.</t>
  </si>
  <si>
    <t>● salad: positive
● grilled chicken sandwiches: negative
● lunchs: positive
● gten: positive</t>
  </si>
  <si>
    <t>Good deal. Today I bought vanilla shake with a deal buy one get one free. So I paid $5 for 2 large shake. At Chinatown still only take out.</t>
  </si>
  <si>
    <t>● vanilla: positive</t>
  </si>
  <si>
    <t>Crazy busy and usually encompassed with 8th Ave nutters but the security keeps everyone in check;  they've always gotten my order right and regardless how busy, they always manage to get orders out pretty darn quick. #ghettoefficiency</t>
  </si>
  <si>
    <t>The dining room is neglected every morning at this location. So much so that the workers refuse to take orders at the register. You have to use the keosks and if you want a sausage biscuit in a meal there is no way to order it with cheese in a meal.  Half the time the soda says it's out of stock unless you order a meal. Floor is filthy in front of the soda machines. Lids not stocked. Garbages in dining room full to overflowing. Kid came out and cleaned ALL the tables with the same cloth and no cleaning spray whatsoever.</t>
  </si>
  <si>
    <t>● meal: neutral
● soda: negative
● register: negative
● workers: negative
● dining room: negative
● keosks: neutral</t>
  </si>
  <si>
    <t>This location took really long to process orders and get their line moving. I even had a mobile order, and at about 10:15pm I had to take the drive through. Took 20 minutes. They kept putting the wrong order on the screen at the ordering area. Guy who talked to me was pretty rude when I tried to let him know what was going on. Pretty sure it the gentleman in a tie that gave me my receipt.</t>
  </si>
  <si>
    <t>● ordering area: negative
● screen: negative</t>
  </si>
  <si>
    <t>I do not know what it is about this location but their coffee every time I go is so damn good. Their morning crew must be fire! Not gonna lie fast service, not crazy friendly but fast and breakfast has always been in point.</t>
  </si>
  <si>
    <t>● breakfast: positive
● service: positive
● morning crew: negative
● coffee: positive</t>
  </si>
  <si>
    <t>Went through the drive through went fairly quick. Order was correct. No napkins, didn't ask if we wanted ketchup or any condiments when given our food. Chicken nuggets were barely warm and a little bitter due to oil needing to be changed. The guy that took our order did as what dipping sauce we wanted though!!! Bun for the Quarter Pounder was stale and loaded with a lot of big, thick onions!!! Had to throw most of onions away!!! Average experience nothing to brag about though!!!</t>
  </si>
  <si>
    <t>● food: neutral
● onions: positive
● quarter pounder: negative
● bun: negative
● condiment: neutral
● ketchup: neutral
● napkins: negative</t>
  </si>
  <si>
    <t>Fast, never had a rude employee. Will keep coming!</t>
  </si>
  <si>
    <t>Poor service on takeout orders and the toilets were not that clean</t>
  </si>
  <si>
    <t>● toilets: negative
● service: negative</t>
  </si>
  <si>
    <t>Normally food is good.this morning had to go to a funeral early. We got an order of pancakes (cold), 4 egg McMuffins, had sausage inside, 2 sausage and cheese cold. 2 cold light, got 1 black the other no sugar. Got to the window was told move up. Waited 15 minutes for food was told by the person you are being served by a maintenance man enjoy.</t>
  </si>
  <si>
    <t>● eggs: neutral
● pancakes: neutral
● muffins: neutral</t>
  </si>
  <si>
    <t>Well i order a crispy chicken sandwich small fry and a coke. Normally I look in the bag this time I just reached in for a fry. When I get home I find 10 piece nugget two BBQ sauces and a double cheese burger. I was to far to go back so I ate 5 nuggets and half the burger. Check your food people I was very disappointed but my dogs were thrilled.</t>
  </si>
  <si>
    <t>● burger: neutral
● double cheese burger: positive
● chicken nuggets: positive
● fry: neutral
● coke: neutral
● fries: neutral
● chicken sandwich: neutral
● nuggets: neutral
● bbq sauces: positive</t>
  </si>
  <si>
    <t>Went for my rare self indulgent treat and was thoroughly disappointed. I used the Mobil app but still had to pay when I went to the window and was offered no reasonable explanation. Took twenty minutes for them to serve three cars. My order was incorrect, coke tasted way off and the sandwich looked like it was thrown in the box from across the room.</t>
  </si>
  <si>
    <t>● sandwich: negative
● coke: negative
● mobil app: neutral</t>
  </si>
  <si>
    <t>People here are hostile and not safe... choose a different location please.</t>
  </si>
  <si>
    <t>The employee directing people to use the kiosk was very helpful and I would have posted pictures but it was so good</t>
  </si>
  <si>
    <t>● employee: positive
● kiosk: neutral</t>
  </si>
  <si>
    <t>Order was total wrong,pancakes cold, bacon raw and cold, coffee black, 4 egg mcmuffins wrong, cold.
The person at the drive-thru was rude, at 6:30 am there is no need to curse. We were told to move forward the food wasn't done. We waited 20 minutes for pancakes, 4 egg mcmuffins, 2 sausage mcmuffins 2coffees nasty 2 orange juice warm. When we got our food it was brought to us by the maintenance man.</t>
  </si>
  <si>
    <t>● sausage muffins: positive
● eggs: neutral
● pancakes: neutral
● oranges: positive</t>
  </si>
  <si>
    <t>Was vert messy although the poor staff were trying to keep it tidy but people just leaving wrappers etc around.  Staff were great and food as expected</t>
  </si>
  <si>
    <t>● food: positive
● staffpers: negative</t>
  </si>
  <si>
    <t>Service was horrible they were very disrespectful, and not following covid protocols.</t>
  </si>
  <si>
    <t>● protocols: negative
● service: negative</t>
  </si>
  <si>
    <t>This McDonald's just east of Broadway on Canal is a good McDonald's. Are here twice recently and the food was fine. This McDonald's is much better than the McDonald's about half a mile South on Broadway, south of Chambers. That south McDonald's had old, heat dried out food the four times I was there.</t>
  </si>
  <si>
    <t>This is my first time eating at this location but probably might try it again for a better review but nothing about my meal was normal except for all the lettuce falling out of my big Mac nothing was excessively old but just seemed like they have us stuff that was about time to get thrown away none of my food was hot it was semi warm the nuggets weren't the greatest I don't waste food so I still ate it but I will give this location another shot to see if i can get better food for the price I a paid</t>
  </si>
  <si>
    <t>● price: positive
● food: negative
● meal: neutral
● nuggets: negative
● lettuce: neutral</t>
  </si>
  <si>
    <t>Drive through. Asked [by manager?] to pull to the side and wait 5 minutes for apple pies to finish cooking. No problem. Received 80% of my order after those 5 minutes. Both sandwiches handed to me cold. Said he forgot 1 of my drinks and heï¿½ï¿½ï¿½ï¿½ï¿½ï¿½ï¿½ï¿½ï¿½ï¿½ï¿½ï¿½ï¿½ï¿½ï¿½ï¿½ï¿½ï¿½ï¿½ï¿½ï¿½ï¿½ï¿½ï¿½ï¿½ï¿½ï¿½d brb. 25-30 MINUTES LATER AND NO ONE IS ANYWHEREï¿½ï¿½ï¿½ï¿½ï¿½ï¿½ï¿½ï¿½ï¿½ï¿½ï¿½ï¿½ï¿½ï¿½ï¿½ï¿½ï¿½ï¿½ï¿½ï¿½ï¿½ï¿½ï¿½ï¿½ï¿½ï¿½ï¿½ I circle through drive through again and ask to speak to the first guy - I just want my drink and the missing sauces. Heï¿½ï¿½ï¿½ï¿½ï¿½ï¿½ï¿½ï¿½ï¿½ï¿½ï¿½ï¿½ï¿½ï¿½ï¿½ï¿½ï¿½ï¿½ï¿½ï¿½ï¿½ï¿½ï¿½ï¿½ï¿½ï¿½ï¿½s MIA? The gentleman who help</t>
  </si>
  <si>
    <t>● drinks: neutral
● apple pies: neutral</t>
  </si>
  <si>
    <t>Posting this review in hopes that someone sees it. My number one complaint is the hours listed; it says 24hrs but that is not true. I'm not sure when they actually close, but I've been there at midnight, way later around 2am and 3am, and they're closed. The funny thing is that there's usually someone inside to tell me that they're closed.. I don't mind that they close early, but they need to correct their hours if that's the case. I frequently get off work rather late and I'm usually pretty hungry, I can go somewhere else but this location ~would~ be convenient for me for how close it is to my work. It's also frustrating that they allow me to pay on the app and then not get my food. Please adjust your hours online and on the app so people like me don't get their hopes up.</t>
  </si>
  <si>
    <t>● hours: negative</t>
  </si>
  <si>
    <t>The people n place are great . Itï¿½ï¿½ï¿½ï¿½ï¿½ï¿½ï¿½ï¿½ï¿½ï¿½ï¿½ï¿½ï¿½ï¿½ï¿½ï¿½ï¿½ï¿½ï¿½ï¿½ï¿½ï¿½ï¿½ï¿½ï¿½ï¿½ï¿½s the same deals every day , d</t>
  </si>
  <si>
    <t>● deals: positive
● place: positive</t>
  </si>
  <si>
    <t xml:space="preserve">The only good thing about the location is it's cleanliness. I ordered at the kiosk and took a table number for dine in. They didnt being me my food. I had to grab in from the counter. Defeats the purpose of using table numbers. Then the employee tried to hold my drink from me. Had to tell him I had in fact ordered the drink he took away. When I unwrapped the burger it was slanted a good 60ï¿½ï¿½ï¿½ï¿½ï¿½ï¿½ï¿½ï¿½ï¿½ï¿½ï¿½ï¿½ï¿½ï¿½ï¿½ï¿½ï¿½ï¿½. How hard is it to stack a sandwich? Staff don't </t>
  </si>
  <si>
    <t>● sandwich: neutral
● burger: negative
● food: negative
● kiosk: negative</t>
  </si>
  <si>
    <t>I have lived by this McDonald's for the past 12 and a half years, I have complained so many times to management and corporate about this location that it makes me sick.</t>
  </si>
  <si>
    <t>● location: negative
● mcdonald: negative</t>
  </si>
  <si>
    <t>Amazing place me and my family loved it!</t>
  </si>
  <si>
    <t>Order was wrong. Took forever to get one item remade.</t>
  </si>
  <si>
    <t>McDonalds spicy chicken sandwich and fillet o fish was delicious. Very clean and fast service.</t>
  </si>
  <si>
    <t>● service: positive
● chicken sandwich: positive
● fillet o fish: positive</t>
  </si>
  <si>
    <t>Great location qnd easy access. Definetly put the fast in fast food.</t>
  </si>
  <si>
    <t>● fast food: positive
● access: positive
● location: positive</t>
  </si>
  <si>
    <t>Just your average Mac-donalds, the service was good and the place was clean</t>
  </si>
  <si>
    <t>● grab: positive
● place: positive
● service: negative</t>
  </si>
  <si>
    <t>Super long line inside and in the drive thru and it was only 4</t>
  </si>
  <si>
    <t>● drive thru: positive</t>
  </si>
  <si>
    <t>They said they were open 24 hours but they close at 4, very disappointing at the misleading hours! Employees tie a straw bag around the doors at 4 AM so they donï¿½ï¿½ï¿½ï¿½ï¿½ï¿½ï¿½ï¿½ï¿½ï¿½ï¿½ï¿½ï¿½</t>
  </si>
  <si>
    <t>● open: neutral</t>
  </si>
  <si>
    <t>Only one line was open and the food delivery people made it longer for the people ordering in line. I waited 30 mins in line!! I won't be doing that again!!!</t>
  </si>
  <si>
    <t>● food delivery: negative</t>
  </si>
  <si>
    <t>Excellent children's food, nuggets and freshly prepared potatoes, the milk was cold and the attention was very good</t>
  </si>
  <si>
    <t>● attention: positive
● milk: positive
● potatoes: positive
● children ' s food: positive
● nuggets: positive</t>
  </si>
  <si>
    <t>I ordered a cold brew frappe and they gave me a frozen Coke, I asked for long fries and they gave me half, all in Uber eat, lousy McDonald's and bad employers</t>
  </si>
  <si>
    <t>● fries: neutral
● frozen coke: neutral
● brew frappe: neutral
● cold: neutral</t>
  </si>
  <si>
    <t>Went in a few moments ago and ordered a quarter pounder with cheese meal. Instead they gave me a 20 piece nugget and when I went back to exchange my order they gave me my quarter pounderï¿½ï¿½ï¿½ï¿½ï¿½ï¿½ï¿½ï¿½ï¿½ï¿½ï¿½ï¿½ï¿½ï</t>
  </si>
  <si>
    <t>● quarter pounder: positive</t>
  </si>
  <si>
    <t>It was crowded (it's New York tho) but the security guard was always making sure people to use the mask...  and it was fast even with the amount of orders. On time, good food, right order. Simply Mc Donalds.</t>
  </si>
  <si>
    <t>Had a few McD sundeas and mcflurrys while in NY. Long waits and always busy. But if you need a break, WC, WiFi or an ice cream, it's there. Bigger portion sizes then Europe and lots more expensive too. Mango smoothie very good</t>
  </si>
  <si>
    <t>● portion sizes: positive
● ice cream: positive
● waits: negative</t>
  </si>
  <si>
    <t>The attention was not good. Neither the cashier nor the one who gave me the happy meal were kind, I asked to change the toy because my son already had it and he responded in a bad way that there was no more.</t>
  </si>
  <si>
    <t>● toy: negative</t>
  </si>
  <si>
    <t>The attention is not the best. I understand it's work under Strees, but if The Crew Leader teaches the public how to drive, they'll make a good team. This happens in most of this food chain.</t>
  </si>
  <si>
    <t>● drive: positive
● crew leader: positive</t>
  </si>
  <si>
    <t>Standing at the counter for more than 10 minutes and the employees just keep ignoring us. There are at least six employees. We just need an ice creammm</t>
  </si>
  <si>
    <t>● ice cream: positive
● employees: negative
● counter: negative</t>
  </si>
  <si>
    <t>I have gone several times "because it is the one that is closest to me" and the truth is that they always give me the wrong order. ï¿½ï</t>
  </si>
  <si>
    <t>Everything was fine, but once i ordered on app and chose drice thru to pick up. The employee was really impatient and sighed.</t>
  </si>
  <si>
    <t>● employee: negative
● app: neutral</t>
  </si>
  <si>
    <t>I go to McD because it's familiar. Even when I want to try something new, I start researching my options but in the end I can't make up my mind and I'm getting hungry so I default to McD.</t>
  </si>
  <si>
    <t>● hungry: negative</t>
  </si>
  <si>
    <t>Asked me to wait at spot one. Asked for jelly and was completely ignored. Had to go inside to get it myself. Trash customer service. I blame management for not holding anyone accountable.</t>
  </si>
  <si>
    <t>● management: negative
● jelly: negative</t>
  </si>
  <si>
    <t>Bad service and some of the cashiers have a nasty attitude.</t>
  </si>
  <si>
    <t>The girl was rude on the drive thru speaker. The food was fine.</t>
  </si>
  <si>
    <t>● food: neutral
● speaker: negative
● drive: negative</t>
  </si>
  <si>
    <t>The ladies are very helpful and the machine for order is so cool</t>
  </si>
  <si>
    <t>● machine: positive
● ladies: positive</t>
  </si>
  <si>
    <t>It's just like any other McDonald's. The only problem is is the homeless tend to coming in out of here a lot. And use the bathroom to bathe. But that doesn't affect the food and stuff too much. Like I said, it's just like any other McDonald's.</t>
  </si>
  <si>
    <t>● stuff: neutral
● food: neutral</t>
  </si>
  <si>
    <t>They can never get your order right.</t>
  </si>
  <si>
    <t>● workers: positive
● hash: positive</t>
  </si>
  <si>
    <t>This one in particular changed my order, was to slow and when they give me the order the meat was burned ....</t>
  </si>
  <si>
    <t>● meat: negative</t>
  </si>
  <si>
    <t>The foods pretty good. But you have to pay to use the restroom. But the foods awsome and the ice cream machine works</t>
  </si>
  <si>
    <t>● ice cream: positive
● foods: positive</t>
  </si>
  <si>
    <t>Very clean and very organized environment the staff was great</t>
  </si>
  <si>
    <t>● staff: positive
● environment: positive</t>
  </si>
  <si>
    <t xml:space="preserve">People rely on places like McDonaldï¿½ï¿½ï¿½ï¿½ï¿½ï¿½ï¿½ï¿½ï¿½ï¿½ï¿½ï¿½ï¿½ï¿½ï¿½ï¿½ï¿½ï¿½ï¿½ï¿½ï¿½ï¿½ï¿½ï¿½ï¿½ï¿½ï¿½s and other fast food restaurants in NYC for restroom use! For whatever reason the restrooms are closed and the </t>
  </si>
  <si>
    <t>● fast: negative</t>
  </si>
  <si>
    <t>Cashier is kind. Well dressed, and well mannered.</t>
  </si>
  <si>
    <t>● cash: positive</t>
  </si>
  <si>
    <t>Quick to pickup when you don't have much time. The fountain drinks are the best!</t>
  </si>
  <si>
    <t>● fountain drinks: positive</t>
  </si>
  <si>
    <t>Servers have an unnecessary nasty attitude.
Asked nicely to put ketchup packets in my bag, she threw them on the counter, and proceeded to speak spanish to another employee.
Will never visit this location again!</t>
  </si>
  <si>
    <t>I work for Doordash and when I go to pick up orders at night I spend 20 minutes of my time just waiting in the drive thru line. There has to be a easier way for this to get done.</t>
  </si>
  <si>
    <t>● waiting: negative
● orders: neutral</t>
  </si>
  <si>
    <t>I was very surprised to have come to this McDonalds while working this side of town .. Coffee was like drinking a cup of  hot water.. wow McDonalds has been known for its coffee. Not this one. Get a water instead.</t>
  </si>
  <si>
    <t>● cup hot water: negative
● coffee: negative</t>
  </si>
  <si>
    <t>Waited 20 minutes in the line with only three cars and then they messed the order up!</t>
  </si>
  <si>
    <t>● cars: negative</t>
  </si>
  <si>
    <t>The big chicken sandwiches it's not what you see in the commercial on TV not crunchy at all ! chopped up lettuce wilted and small thin slice of tomatoe not fresh,not enjoyable at all!</t>
  </si>
  <si>
    <t>● tomato: negative
● slice: negative
● lettuce: negative</t>
  </si>
  <si>
    <t>The toilets were locked with a sheet saying ï¿½ï¿½ï¿½ï¿½ï¿½ï¿½ï¿½ï¿½ï¿½ï¿½ï¿½ï¿½ï¿½ï¿½ï¿½ï¿½ï¿½ï¿½ï¿½ï¿½ï¿½ï¿½ï¿½ï¿½ï¿½ï¿½ï¿½out of order sorry :)ï¿½ï¿½ï¿½ï¿½ï¿½ï¿½ï¿½ï¿½ï¿½ï¿½ï¿½ï¿½ï¿½ï¿½ï¿½ï¿½ï¿½ï¿½ï¿½ï¿½ï¿½ï¿½ï¿½ï¿½ï¿½ï¿½ï¿½ and when I said I really needed to use</t>
  </si>
  <si>
    <t>It was actually a pleasant visit picking up and placing an order.  The staff behind the counter this morning were very friendly.</t>
  </si>
  <si>
    <t>● staff behind the counter: positive</t>
  </si>
  <si>
    <t>I like that they have the kiosks here. Easy, no annoyance orders.</t>
  </si>
  <si>
    <t>Ive been here before and given them 1 star due to slow processing of order, been here again and it change  so giving them 4 star. lets come back and check again next time.</t>
  </si>
  <si>
    <t>● processing: negative</t>
  </si>
  <si>
    <t>Very kind. And fast. And the place is very clean</t>
  </si>
  <si>
    <t>Food was not really tasty, few seats. We received food in a bag, regardless of whether we came to collect or not.</t>
  </si>
  <si>
    <t>● seats: negative
● food: negative</t>
  </si>
  <si>
    <t>DO NOT DO MOBILE ORDER HERE! They will take your money and dont receive any order from the mobile app.</t>
  </si>
  <si>
    <t>● mobile: negative</t>
  </si>
  <si>
    <t>Fish sandwich, French fries,and chocolate shake is always on the money.</t>
  </si>
  <si>
    <t>● chocolate shake: positive
● french fries: positive
● fish sandwich: positive</t>
  </si>
  <si>
    <t>The place is good, the bathroom is very dirty</t>
  </si>
  <si>
    <t>● bathroom: negative
● place: positive</t>
  </si>
  <si>
    <t>You can sit and eat inside. The quality of the food is always on point during Breakfast and lunch hours. I have yet to visit during dinner hours.</t>
  </si>
  <si>
    <t>● lunch: neutral
● breakfast: neutral
● quality of the food: positive</t>
  </si>
  <si>
    <t>Good place in Philly!</t>
  </si>
  <si>
    <t>My mobile order was missing and the crew refused to help. They said thereï¿½ï¿½ï¿½ï¿½ï¿½ï¿½ï¿½ï¿½ï¿</t>
  </si>
  <si>
    <t>● crew: negative
● mobile order: negative</t>
  </si>
  <si>
    <t>Mmmm, their breakfast Eggs, bacon and cheese biscuit are delicious. For that you get a hash brown and coffee.</t>
  </si>
  <si>
    <t>● coffee: positive
● hash brown: positive
● cheese biscuit: positive
● bacon: positive
● breakfast eggs: positive</t>
  </si>
  <si>
    <t>I ate in a very clean place and the ladies who serve are very friendly, even the security is very nice. He gave me the order, thanks, everything was fine.</t>
  </si>
  <si>
    <t>● security: positive
● ladies: positive
● place: positive</t>
  </si>
  <si>
    <t>It is not working 100% but because it is fast food, it is convenient to buy and continue on the road without wasting much time. Sometimes the attention is not as friendly as it should be, and at night after 11:00 p.m. there is no ice to prepare certain drinks, it is something to improve</t>
  </si>
  <si>
    <t>● drinks: neutral
● food: neutral
● fast: positive</t>
  </si>
  <si>
    <t>I practice for a craving.</t>
  </si>
  <si>
    <t>● craving: positive</t>
  </si>
  <si>
    <t>A little better this time. They didn't have any homeless people inside or outside. The police was standing outside.</t>
  </si>
  <si>
    <t>● police: positive</t>
  </si>
  <si>
    <t>Everytime we go through the drive through here something gets missed.  The caramel flavoring is missing from my latte today. Fruit Fly is the OJ. No syrup in the sprite. Missing order items. There is always something.
I realize it's a busy place but some attention to detail is needed.</t>
  </si>
  <si>
    <t>● drink: negative
● latte: neutral
● caramel flavoring: negative</t>
  </si>
  <si>
    <t>Nice place. It was easy to order in store with the self help machine thing.</t>
  </si>
  <si>
    <t>● order: positive
● place: positive</t>
  </si>
  <si>
    <t>Glad I walked in. The drive-thru line was ginormous. (TWO lines!) Ordering inside was pretty easy - a couple order kiosks or a plexi-barrier'ed pair of cash registers. Time spent waiting was a lot less than if waiting in the drive thru lanes(s). Clean tables and floor - actually being mopped while I was there.</t>
  </si>
  <si>
    <t>● floor: negative
● tables: negative
● thru: positive
● drive: positive</t>
  </si>
  <si>
    <t>Ask for King Pin. We order the regular/not spicy chicken nuggets. We did not see the difference in price. I asked at the window and the guy was really rude. When I asked for his name he said "You can call me King Pin". If he had just said the regular nuggets were two dollars more, it would have been fine. HE WAS ABSOLUTELY THE RUDEST PERSON I have dealt with in a long time</t>
  </si>
  <si>
    <t>● price: negative
● chicken nuggets: negative
● spicy: negative</t>
  </si>
  <si>
    <t>I Rarely frequent McDonald's as a brand, but your beautifully remodeled location diagonal from Penn Station is the ONLY place you can get ice coffee and a breakfast sandwich at 5:30 in the morning! The staff that was on the first time I went where pleaser and efficient. The second time I went,I had to use the kiosk,which frustrated me ( I rather interact with humans) A young lady from the back came out to help me place my order,and I was an appreciative and satisfied customer that morning!</t>
  </si>
  <si>
    <t>● staff: positive
● breakfast sandwich: positive
● ice coffee: positive
● kiosk: negative</t>
  </si>
  <si>
    <t>Fast but the line always long and sometimes it take so long for one customer. Curbside pickup take longer than drive thru.</t>
  </si>
  <si>
    <t>● drive: neutral
● line: positive</t>
  </si>
  <si>
    <t>12:43 am on a Sunday. They were closed. 24 hours is not accurate, please update the hours. -signed, heartbroken and hungry</t>
  </si>
  <si>
    <t>● 12: neutral</t>
  </si>
  <si>
    <t>Ordered something and got something else. I asked not to include the bacon, but they added the Canadian Bacon and served me.</t>
  </si>
  <si>
    <t>● served: neutral
● canadian bacon: positive
● bacon: neutral</t>
  </si>
  <si>
    <t>It's just like them all but better, they have a large turnover so everything was fresh, hot and tasty, very quick and very clean upstairs, was pleasantly surprised</t>
  </si>
  <si>
    <t>● turnover: positive</t>
  </si>
  <si>
    <t>Food took longer than I'd expect at a fast food restaurant, and they have surprisingly little seating space upstairs given the busy location of the restaurant.
It looked like they had another level of seating but it was closed off for some reason.</t>
  </si>
  <si>
    <t>● seating: negative
● seating space: negative
● fast food: negative</t>
  </si>
  <si>
    <t>Very clean nice friendly staff &amp; the coffee is delicious. I enjoy the 2 for $6 fish sandwiches.</t>
  </si>
  <si>
    <t>● fish sandwiches: positive
● coffee: positive
● staff: positive</t>
  </si>
  <si>
    <t>Got two Filet-O-Fish sandwiches.  Both were good as expected.  I ordered through the McDonald's app and opted to pickup my sandwiches at the drive thru.  I told the employee at the speaker that I had an app order to pickup and gave her the code.  She instructed me to go to the first window.  There I was given the receipt, thanked, and told to go to the next window.  At the 2nd window I was told to go to a 3rd window to pickup the order.  The 3rd window is kind of funny, since it seems like an afterthought.  Since it is at the corner of the building close to a sign, it is difficult to get close enough to be handed the order without scraping the side of your car. Then to leave you have to turn your wheels hard right.  The employees were very friendly.</t>
  </si>
  <si>
    <t>● employees: positive
● sandwiches: neutral
● mcdonald: neutral</t>
  </si>
  <si>
    <t>The place is not crowded, because the staff work really fast. They are so nice and friendly. ï¿½ï¿½ï¿½ï¿½</t>
  </si>
  <si>
    <t>This place is LITT UP!!!</t>
  </si>
  <si>
    <t>As part of Lake Creek Festival Mall review McDonald's is featured as a member of the Mall and as Contributing Member of Our Anderson Mill Community.
Peace ï¿½ï¿½ï¿½ï¿½ï¿½ï¿½</t>
  </si>
  <si>
    <t>Did you know McDonald's has a special relationship with Coke and they have the freshest, crispest, tastiest Coke you can buy anywhere?  Try it and you'll see what I go just for Coke sometimes. All soda sizes are $1.00 right now.</t>
  </si>
  <si>
    <t>● soda sizes: positive</t>
  </si>
  <si>
    <t>This is by far the worse Mac's anywhere in the world I have been in,and I have been in a lot.Some of the seats are worn out and need replacing.The toilet was closed down and the security is sending people to a nearby pizza shop.</t>
  </si>
  <si>
    <t>● security: negative
● toilet: negative
● seats: negative</t>
  </si>
  <si>
    <t>Disgusting . And they legit took forever to release my order. My mcchicken was made wrong and they had to re make it. All in all, it took about 10 minutes for 3 items of the value menu, never coming here again. ï¿½ï¿½ï¿½ï¿½</t>
  </si>
  <si>
    <t>● value menu: negative
● chicken: negative</t>
  </si>
  <si>
    <t>A traditional MC Do, it's fast and it's good. You can take a break and enjoy the Wi-Fi.</t>
  </si>
  <si>
    <t>● fi: positive
● wi: positive
● mc: positive</t>
  </si>
  <si>
    <t>Ordered few times here, experience gets worse and worse. Triple cheese burger, only 2 paddies. I paid twice because the first order got canceled because of internet issues, they donï¿½ï¿½ï¿½ï¿½ï¿½ï¿½ï¿½ï¿½ï¿½ï¿½ï¿½ï¿½ï¿½ï¿½ï¿½ï¿½ï¿½ï¿½ï¿½ï¿½ï¿½ï¿½ï¿½ï¿½ï¿½ï¿</t>
  </si>
  <si>
    <t>● internet: negative</t>
  </si>
  <si>
    <t>Well it's McDonald's not much to say. Located just outside the train Hall .</t>
  </si>
  <si>
    <t>● train hall: neutral
● mcdonald: neutral</t>
  </si>
  <si>
    <t>service was decent. not to crowded when I got there.</t>
  </si>
  <si>
    <t>● crowded: neutral
● service: positive</t>
  </si>
  <si>
    <t>Good spot to just grab a quick bite. The lines vary depending on the time of day especially given the pandemic.</t>
  </si>
  <si>
    <t>● lines: negative
● bite: positive
● spot: positive
● pandemic: positive</t>
  </si>
  <si>
    <t>For as long as I can remember, Macdonalds has been the best fast-food chain. It always hits the craving spot.</t>
  </si>
  <si>
    <t>Dave giving me the wrong Burger two times in a row now sometimes I work till 1:00 in the morning and all I want to do is eat something so I can go home and go to sleep the sheer unnecessaryness of McDonald's saying what else what else what else is annoyingmultiple enough but to get my burger wrong times</t>
  </si>
  <si>
    <t>● burger: negative
● mcdonald: negative</t>
  </si>
  <si>
    <t>The clerk is not responsive, she doesn't have any reaction when we order. Silent for a while.</t>
  </si>
  <si>
    <t>● clerk: negative</t>
  </si>
  <si>
    <t>This place is not open 24/7. Please adjust your expectations accordingly</t>
  </si>
  <si>
    <t>Vegetarians like me don't have many options in McDonald's for the breakdown menu. Hence taking away 1 star.</t>
  </si>
  <si>
    <t>● menu: neutral
● mcdonald: neutral</t>
  </si>
  <si>
    <t>Took forever to get a simple cup of coffee. They seemed totally unprepared for the amount of customers, all while in a prime location that must always have a lot of customers. 7th ave &amp; 34th St, NYC.</t>
  </si>
  <si>
    <t>● customers: negative
● cup of coffee: positive</t>
  </si>
  <si>
    <t>My order was wrong, nothing was right about it. I'll never go there again</t>
  </si>
  <si>
    <t>For a McDonald's, this location isn't bad. It's renovated with artistic walls that creates a more inviting atmosphere. When I went on a Monday evening, the space was clean with plenty of corners to sit. Service was a bit more friendly and faster than expected.</t>
  </si>
  <si>
    <t>● service: positive
● atmosphere: positive
● walls: positive
● mcdonald: positive</t>
  </si>
  <si>
    <t>Every time I come to this one, they are closed. I even ordered something through the app and they still turned me away. Need to change hours online from 24hrs to closed from 3-4AM!!!!!</t>
  </si>
  <si>
    <t>Small food, there is nowhere to sit, the taste of the food is regular and they literally take you out and restrict the counters to eat when they are still taking orders at night.</t>
  </si>
  <si>
    <t>● counters: negative
● food: positive
● taste: positive</t>
  </si>
  <si>
    <t>Always a lil drama... I pre-order from the app.. Get in, get out.</t>
  </si>
  <si>
    <t>● app: neutral</t>
  </si>
  <si>
    <t>Machines where broke ,they messed up my order , there was no real management here at this location it needs alot of work !!!</t>
  </si>
  <si>
    <t>● management: negative
● machines: negative</t>
  </si>
  <si>
    <t>It's in a convenient location on 8th Ave.</t>
  </si>
  <si>
    <t>The restrooms so bad but the customer service  very good</t>
  </si>
  <si>
    <t>● customer service: positive
● restrooms: negative</t>
  </si>
  <si>
    <t>The attention of the cashiers is not very good, that's why I don't give it 4 ï¿½</t>
  </si>
  <si>
    <t>● cashiers: neutral</t>
  </si>
  <si>
    <t>Good location and same great service!</t>
  </si>
  <si>
    <t>One of the better run McDonald's in Midtown. No dine-in at present</t>
  </si>
  <si>
    <t>app glitches out and they made pay extra for what I order through the app because the deal didn't apply anymore</t>
  </si>
  <si>
    <t>Staff is very quick, efficient, and friendly here... never had an incorrect order before.
Side note,  I'm not sure of his name but thank you thank you thank you so much to the security guard that works here for returning my phone to me after it was just stolen along with everything else in my bag. Went that extra bit that is much more rarely seen these days... and getting that phone back meant so much more than he could've ever known- so once again,  THANK YOUUUUUU!! ï¿½ï</t>
  </si>
  <si>
    <t>● security guard: positive</t>
  </si>
  <si>
    <t>Open 24 hrs which is really convenient after a late night concert.</t>
  </si>
  <si>
    <t>● concert: positive</t>
  </si>
  <si>
    <t>slowest mcdonalds I've been. Waited for 30 min. Think they are short in staff or either the staff is sleeping</t>
  </si>
  <si>
    <t>Ok place. Expensive. If you go, there are tables upstairs.</t>
  </si>
  <si>
    <t>● tables: positive
● place: positive</t>
  </si>
  <si>
    <t>Although the place was packed, the service was very fast</t>
  </si>
  <si>
    <t>It's McDonald's, there is a bathroom for customers. Not sure what else I can say.</t>
  </si>
  <si>
    <t>● bathroom: neutral
● mcdonald: positive</t>
  </si>
  <si>
    <t>I love the bacon egg and cheese as well as other options on the menu. ï¿½ï¿½ï¿½ï¿½</t>
  </si>
  <si>
    <t>● menu: positive
● bacon egg cheese: positive</t>
  </si>
  <si>
    <t>Always download the app and get the deals there! The best!</t>
  </si>
  <si>
    <t>Fast foods fast food.. Always busy here but fast and they didn't mess up my order so I guess that's good.</t>
  </si>
  <si>
    <t>● food: positive
● foods: positive</t>
  </si>
  <si>
    <t>This location is not open 24 hrs as indicated, closes around 11pm</t>
  </si>
  <si>
    <t>Small reduced menu business.  It's a very busy takeout coffee shop at the airport.</t>
  </si>
  <si>
    <t>● coffee: negative
● menu: negative</t>
  </si>
  <si>
    <t>Clean McDonald's restaurant and bathroom. Good Experience.. Good Customer Service.
Dined In</t>
  </si>
  <si>
    <t>Own. But the reception a little cold. This really baffled me because tourists are always well received. I will not have spoken in American, I may have understood.</t>
  </si>
  <si>
    <t>● reception: negative</t>
  </si>
  <si>
    <t>Quick service,  but grim interior. Not their fault...it is in Times Sq. Still not an attractive location,  but fast</t>
  </si>
  <si>
    <t>● location: negative
● interior: negative
● service: positive</t>
  </si>
  <si>
    <t>ýýýýslow and it's supposed to be a 24 hour spot  but they lock the doors with garbage bags</t>
  </si>
  <si>
    <t>● garbage bags: negative
● doors: negative</t>
  </si>
  <si>
    <t>This location was fast, accurate, and super friendly. Will come back in the future.</t>
  </si>
  <si>
    <t>CLOSED. UPDATE YOUR HOURS. GAS PRICES ARE WAY TOO HIGH FOR CUSTOMERS TO UBER TO YOU, THINKING ITS OPEN. RIDICULOUS.</t>
  </si>
  <si>
    <t>● gas prices: negative</t>
  </si>
  <si>
    <t>Moderately clean place with limited seating at night. Has kiosks to place orders.</t>
  </si>
  <si>
    <t>● seating: negative
● place: positive
● kiosks: positive</t>
  </si>
  <si>
    <t>Quality of the food is lower, and prices are a bit higher. Thank you Joe Biden.</t>
  </si>
  <si>
    <t>● joe biden: positive
● prices: negative
● food: negative</t>
  </si>
  <si>
    <t>Super clean and nice seating place.  Clean restroom and detailed  sanitary.</t>
  </si>
  <si>
    <t>● sanitary: positive
● restroom: positive
● seating place: positive</t>
  </si>
  <si>
    <t>Hours are wring and they were closed when I went. Usually they're alright, bit not the best McDonald's.</t>
  </si>
  <si>
    <t>Lights very dim in the bathroom and the tables are very dirty</t>
  </si>
  <si>
    <t>● tables: negative
● lights: negative</t>
  </si>
  <si>
    <t>Good place to take a break of the walking</t>
  </si>
  <si>
    <t>McDonald's is a really popular place but i think there also very complacent why do they always put there fish fillet half way off the bun i like the taste of the fish but it would be nice if you added lettuce and tomato to the sandwich that's all</t>
  </si>
  <si>
    <t>● mcdonald: positive
● sandwich: positive
● tomato: positive
● fish: positive
● taste: positive
● lettuce: neutral</t>
  </si>
  <si>
    <t>Since I work graveyards I unfortunately have to rely on McDonald's for food sometimes. I recently started trying to come here since the 7th east location is no  longer open 24 hours. Every time they've been closed for cleaning. If you're going to close update your hours so I don't waste my time driving all the way to you only to have to drive all the way to 2100 south.
Maybe you should stop paying starvation wages and you'd be able to hire an extra hand to help clean lol.</t>
  </si>
  <si>
    <t>● wages: negative
● food: neutral
● mcdonald: positive</t>
  </si>
  <si>
    <t>This place is unprofessional and has the worst managers there , all the staff is crazy expecially the managers they are so stupid and look dirty, actually all the staff in front looked dirty. I would never go there I heard the way the managers speak to the staff and I was a Mgr I would never speak to ppl like they do. Only one staff I think his name was Anthony was helpful all the rest were not</t>
  </si>
  <si>
    <t>● staff: negative
● managers: negative</t>
  </si>
  <si>
    <t>Went to eat there tonight and no one was there. It says that you guys are open 24 hours drive thru only but no one was there at the kiosk or at the windows. So please update your business hours.</t>
  </si>
  <si>
    <t>● windows: neutral
● kiosk: neutral</t>
  </si>
  <si>
    <t>It's a decent McDonald's.  The issue is its location,  it's  a high tourist area and hub for New Yorkers to do a lot of shopping or transferring bus/trains. That also comes with people who are on drugs, homeless and so on. But it's not that bad</t>
  </si>
  <si>
    <t>● area: positive
● mcdonald: positive</t>
  </si>
  <si>
    <t>So as of late, the past month or so, they close the store randomly to save face and not overwhelm the low count of night staff they have. It's 1230 in the morning, no line and the kid working says it's going to take an hour.  When I knownfor a fact it takes about 10 to 15 min. I had placed an order on the app using my free points. Looking to get a quick bite on my Sunday night walk home from my usual business and now I'm down from 2600 points to 100 points...AND STILL HUNGARY!!!! Yall lucky you get a 2 star.. update I now have 1600 points O.o. yall need to properly train your staff and quite frankly I think you should just overhaul the entire place with new staff because what you have now..SUX!</t>
  </si>
  <si>
    <t>● app: neutral
● night staff: negative</t>
  </si>
  <si>
    <t>McDonald's is McDonald's but they have a good 2 for $6 special.  There is no where to sit and the soda fountains are out of service.  There are always homeless people hanging outside begging for money.  Can get crowded depending on what time you go</t>
  </si>
  <si>
    <t>● soda fountains: negative</t>
  </si>
  <si>
    <t>Dining room was closed with no sign indicating it was. Called to inquire why it was, and female employee was incredibly rude. When I asked why the dining room was closed she gave me a lot of attitude, and said "Uh, because it is? Because we don't have enough people?" As if that should have been obvious (again, there was no sign) That woman needs to learn how to speak to people with respect.</t>
  </si>
  <si>
    <t>● employee: negative
● dining: negative</t>
  </si>
  <si>
    <t>McDonald's is fast food not because it's good but a quick cup of coffee ok.
Don't expect much as far as food! The
worst thing really is the ordering and waiting to get what you ordered!! Worse McDonald's is 8th Ave 35st! Very bad staff! I asked for a straw I had dropped mine no no no I said I'll pay for it never got the straw lol! You will live eating the food get ready for
cold food! And nevermind an extra anything! Shame it was not bad but nowï¿½ï¿½ï¿½ï¿½</t>
  </si>
  <si>
    <t>● staff: negative
● mcdonald: negative
● waiting: negative
● ordering: negative
● food: neutral
● cup of coffee: positive
● fast food: neutral</t>
  </si>
  <si>
    <t>One time I found throw up in their slide. I always feel like McDonald's is not clean and very professional. Everytime I go there the chairs are sticky. Their food is pretty much fake. Their hamburgers are tiny and the bread is always soggy.</t>
  </si>
  <si>
    <t>● bread: negative
● food: negative
● mcdonald: negative
● hamburgers: negative</t>
  </si>
  <si>
    <t>I just purchase 2 sandwiches here today.  I got a McChicken and a McDouble.  Both of these used to be on the Dollar Menu.  Now they are on the $1 $2 $3 Menu and they are $3 each.  The McChicken had Mayo only on a far side and it was all over the wrapper and top of the bun.  Almost NONE was in the sandwich.  I ate it though, but it tasted funny.  The McDouble was ABSOLUTELY TERRIBLE.  The bread was stale and hard.  The meat was cold.  It was a 1 out of 10 burger.  It was that bad.  I couldn't eat it so I threw it away.  I wish I could get my money back.  McDonalds is a failure at this point.</t>
  </si>
  <si>
    <t>● burger: negative
● meat: negative
● bread: negative</t>
  </si>
  <si>
    <t>These was the 2nd time I had this problem with the same McDonald's. I was hoping that the first time just some kind of mistake. So I fell for it twice.  And at the redickuless price they get like $4 for like 1/4 of a potato. 10 lb for that price in the store.  It will not be happening again! No more fries from this place!!! And all over 1 cents worth of salt. Lmao</t>
  </si>
  <si>
    <t>Super disappointed that breakfast isnt all day long anymore which sucks. This isnt the best mcdonalds around thats for sure....staff is kind of rude and has their music blaring. Also i was waiting for my food and one of the workers came up and asked if i was waiting for someone like it was a problem i was there. Only go here if i absolutely have to....last resort for sure. I rather go to a location further from my house to get better service.</t>
  </si>
  <si>
    <t>● music: negative
● staff: negative
● mcdonald: negative</t>
  </si>
  <si>
    <t>This McDonalds location is HORRIBLE!!!! They work very slow during the night/morning hours, forcing customers to use the Kios machine and everyone donï¿½ï¿½ï¿½ï¿½ï¿½ï¿½ï¿½ï¿½ï¿½ï¿½ï¿½ï¿½ï¿½ï¿½ï¿½ï¿½ï¿½ï¿½ï¿½ï¿½ï¿½ï¿½ï¿½ï¿½</t>
  </si>
  <si>
    <t>● kios machine: negative
● mcdonalds: negative</t>
  </si>
  <si>
    <t>Ice cream cone was perfect.  MC DONALD diet coke is the closest thing to coke zero since they calibrate their machines for a perfect soda and purify there water.  THANK YOU MC'DS</t>
  </si>
  <si>
    <t>● soda: positive
● diet: positive
● ice cream: positive</t>
  </si>
  <si>
    <t>Have to say they finally up the game recently &amp; put security in the establishment to prevent certain unwanted people taking up seats early in the mng. sleeping &amp; leaving a mess! That no longer currently exists as i have seen the change myself! Don't hesitate to enter the establishment for breakfast ï¿½ï¿½ï¿½</t>
  </si>
  <si>
    <t>● breakfast: neutral
● seats: negative
● security: negative</t>
  </si>
  <si>
    <t>What can I say about a restaurant, that sits in New York City &amp; on the busiest day &amp; receive your burger&amp;fries with steam coming off the items, the security guard keep away the strays. Hurray Mcdonald 's Yall fancy with your self serving machines</t>
  </si>
  <si>
    <t>● security guard: positive
● fries: neutral
● burger: neutral</t>
  </si>
  <si>
    <t>If I could give zero stars I would. This place is supposed to be open 24 hours but they tell you at midnight their closed and tie the doors shut with what looks like a sweater after youï¿½ï¿½ï¿½ï¿½ï¿½ï¿½ï¿½ï¿½ï¿½ï¿½ï¿½ï¿½ï¿½ï¿½ï¿½ï¿½ï¿½ï¿½ï¿½ï¿½ï¿½ï¿½ï¿½ï¿½ï¿½ï¿½ï¿½ve placed an order. T</t>
  </si>
  <si>
    <t>● doors: neutral</t>
  </si>
  <si>
    <t>Tad bit slow in drive through.  But other than that usual MC Donald's experience and consistent taste. Value for money breakfast.</t>
  </si>
  <si>
    <t>● breakfast: positive
● taste: positive</t>
  </si>
  <si>
    <t>Associate was very nice and helpful</t>
  </si>
  <si>
    <t>● associate: positive</t>
  </si>
  <si>
    <t>Don't go here!!!!! I regret it every time I give it another chance.</t>
  </si>
  <si>
    <t>● don: negative</t>
  </si>
  <si>
    <t xml:space="preserve">Just left the drive through around 12:10 AM, the overnight crew is very unorganized. Iï¿½ï¿½ï¿½ï¿½ï¿½ï¿½ï¿½ï¿½ï¿½ï¿½ï¿½ï¿½ï¿½ï¿½ï¿½ï¿½ï¿½ï¿½ï¿½ï¿½ï¿½ï¿½ï¿½ï¿½ï¿½ï¿½ï¿½ve had issues on different occasions. Today, I was at the drive through for 5 mins waiting for someone to take my order, at this point I thought it was broken, so went to the first window, nobody was there, drove up to the second window, where I had to wave down a lady, and told her I was waiting for someone to take my order. She then starts going back and forth to another lady, who told her apparently that wasnï¿½ï¿½ï¿½ï¿½ï¿½ï¿½ï¿½ï¿½ï¿½ï¿½ï¿½ï¿½ï¿½ï¿½ï¿½ï¿½ï¿½ï¿½ï¿½ï¿½ï¿½ï¿½ï¿½ï¿½ï¿½ï¿½ï¿½t true. They stayed going back and forth until I had to wave down another worker walking by. He came up, I told him what happened and he said the worker was in the bathroom and to go back around. Now thereï¿½ï¿½ï¿½ï¿½ï¿½ï¿½ï¿½ï¿½ï¿½ï¿½ï¿½ï¿½ï¿½ï¿½ï¿½ï¿½ï¿½ï¿½ï¿½ï¿½ï¿½ï¿½ï¿½ï¿½ï¿½ï¿½ï¿½s 3 more cars in front of me putting </t>
  </si>
  <si>
    <t>● worker: negative
● lady: negative</t>
  </si>
  <si>
    <t>The people was nice, but they charged me $ 1.09 for a cup of ice on a 100 degree day</t>
  </si>
  <si>
    <t>● cup of: neutral</t>
  </si>
  <si>
    <t>Very rude and nasty people at the inside counter; no help or patience for people who are old and not computer savvy. At the drive through, they messed up my order and charged me for what I hadn't ordered. The lady manager was nice though.</t>
  </si>
  <si>
    <t>● lady manager: positive</t>
  </si>
  <si>
    <t>I spend a lot of money at this location and I haven't really ever had a bad experience the only downfall with this restaurant is it states that it is 24 hours yet it is closed during hours of the night and as I just stopped to get my breakfast this morning after 6:00 a.m. it was closed again sometimes they are even closed in the middle of the day so it is not always open as stated but it has always treated me well when it comes to customer service and food quality</t>
  </si>
  <si>
    <t>● closed: negative
● money: positive</t>
  </si>
  <si>
    <t>Frys were cool and soggy. The double quarter pounder w/cheese was slapped together were one beef paddy going one way and the other one going the other. It was stuck that which made it hard to eat.</t>
  </si>
  <si>
    <t>● beef paddy: negative
● quarter pounder with cheese: negative
● double: negative
● frys: negative</t>
  </si>
  <si>
    <t>Almost always a scene here.. impatient people, sometimes some yelling goes down..but I always get my order in fast and easy. If there's a line, use the digital kiosk. If not, use the human. Never waited more than 5 min here for a big Mac or double.</t>
  </si>
  <si>
    <t>The old standby of a 1/4lb. w/cheese, fries and a coke was a disappointment. A warmed over hamburger patty that wasnï¿½ï¿½ï¿½ï¿½ï¿½ï¿½ï¿½ï¿½ï¿½ï¿½ï¿½ï¿½ï¿½ï¿½ï¿½ï¿½ï¿½ï¿½ï¿½ï¿½ï¿½ï¿½ï¿½ï¿½ï¿½ï¿½ï¿½t warm enough to melt the chee</t>
  </si>
  <si>
    <t>● hamburger patty: negative
● coke: negative
● fries: negative
● cheese: negative
● chee: negative</t>
  </si>
  <si>
    <t>To crowded and not safe with homeless and drug addicts hanging out inside. The good was not the same as other establishments. Very disappointing with good and service. Last time going there.</t>
  </si>
  <si>
    <t>● establishments: negative
● crowded: negative</t>
  </si>
  <si>
    <t>This is by far the best location in the valley. Customer service is always great. The staff is always very friendly and the wait time isn't that bad at all. I'm always satisfied with this locationï¿½ï</t>
  </si>
  <si>
    <t>● wait time: positive
● staff: positive
● location: positive</t>
  </si>
  <si>
    <t>They mixed up my order in the drive thru with someone else's and gave me the wrong food. I guess that's what I get for not checking my bag until I drove 20 minutes home, and for eating at McDonald's in the first place.</t>
  </si>
  <si>
    <t>● mcdonald: neutral
● food: negative</t>
  </si>
  <si>
    <t>Called to confirm I could order using the app and walk up to pick up my order as I am staying at a hotel nearby. Other McDonalds just bring it to you outside the door when the lobby is closed.
They just hung up on me and kept the phone off the hook!! Wow - now thatï¿½ï¿½ï¿½ï¿½ï¿½ï¿½ï¿½ï¿½ï¿½ï¿½ï¿½ï¿½ï¿½ï¿½ï¿½ï¿½ï¿½ï¿½ï¿½ï¿½ï¿½ï¿½ï¿½ï¿½ï¿½ï¿½ï¿½s customer service; they won</t>
  </si>
  <si>
    <t>● customer service: positive
● phone: negative
● app: neutral</t>
  </si>
  <si>
    <t>Worst McDonald's every they never get an order correct they never give ice in their drinks and serve warm soda! Takes forever to get the order then it is not correct! The phone number is out of service so you can't even call to complain! WORST MCDONALDS EVER!!!!</t>
  </si>
  <si>
    <t>● soda: positive
● serve: positive
● drinks: negative</t>
  </si>
  <si>
    <t>Worst driver though order experience, they give the order to someone else, when you ask where is your order then they take you recipe. No one cook your order until you ask them again.</t>
  </si>
  <si>
    <t>● recipe: neutral</t>
  </si>
  <si>
    <t>Normally all the Macdonald's are the same. They have to keep the standard what is the Franchise of the Macdonald's request from who is getting enter to be one the franchise one..  For me the best item they have in their menu is the "French fries ï¿½ï".
I love to Go  around the many places in the world.  And enjoy one of the fries. Sometimes they introduced a new drink. Now they are getting innovated  and you can order your food  in the internet. Delivered to you by IFood.</t>
  </si>
  <si>
    <t>● fries: positive
● french fries: positive
● menu: positive</t>
  </si>
  <si>
    <t>Was craving a breakfast sandwich, but they stopped selling those all day. Then I shifted to a chicken sandwich, but they only sell the spicy version now. Sadly, I drove away with no food...</t>
  </si>
  <si>
    <t>● spicy version: negative
● chicken sandwich: positive
● breakfast sandwich: positive</t>
  </si>
  <si>
    <t>Horrible! Avoid this place at night.  Unsafe.  Panhandling at the counter and hooligans will take your food the second it is ready for pick up, they won't even call your number. Staff and security could care less.</t>
  </si>
  <si>
    <t>● security: negative
● staff: negative
● food: positive</t>
  </si>
  <si>
    <t>Got me a good breakfast for the whole famz for a good price. Haha and I have the app so I made enuff points to get me a free big mac haha ï¿½ï¿½ï¿½ï¿½ï¿½ï¿½ï¿½ï¿½ï¿½ï¿½ï¿½ï¿½ï¿½ï¿½ï¿½ï¿½ï¿½ï¿½ï¿½ï¿½ï¿½ï¿½ï¿½ï¿½ï¿½ï¿½ï¿½ï¿½ï¿½ï¿½ï¿½ï¿½ï¿½ï¿½ï¿½ï¿½ï¿½ï¿½</t>
  </si>
  <si>
    <t>● app: positive
● price: positive
● breakfast: positive</t>
  </si>
  <si>
    <t>Ordered pick up and when I got home realized 3 items were missing almost half the order. How you complete an order and not make sure you're putting everything the customer paid for. Never ordering from here.</t>
  </si>
  <si>
    <t>I've been more than patient with this place. I understand this is a tough area to work because I work near this restaurant. At this point closing so early randomly is unacceptable. It's like you are gambling with the little time you have for break. And the site says 24 hours, and still no dining??? They have security, so dodging the seedy types should not be an issue here.</t>
  </si>
  <si>
    <t>● security: positive
● area: negative</t>
  </si>
  <si>
    <t>I have never seen such a disgraceful service in my life. workers are very rude. That woman at the cash register shouldn't be standing there. should get out of work. You can't treat customers like dogs. who are you ?</t>
  </si>
  <si>
    <t>● cash register: neutral
● service: negative</t>
  </si>
  <si>
    <t>PROS: This McDonalds is located right next to Madison Square garden making it an easy stop right before or after the game. They are also very clean and the staff seemed to be nice. The food came fast compared to other fast food places in the city
CONS: The touchscreens that you order your food on had a tough time scanning the vaccine card and the place was small inside compared to other fast food places.
OVERALL: Great place near the garden but isn't my go-to when I hit that area of the city</t>
  </si>
  <si>
    <t>● fast food: positive
● food: positive
● madison square garden: neutral</t>
  </si>
  <si>
    <t>They always get something wrong or forget something . From one less nugget in a 6 piece Happy Meal  or apple slices, down to even a juice box. If my daughter ate nuggets from another place I would never come here.</t>
  </si>
  <si>
    <t>● juice box: positive
● apple slices: positive
● meal: positive</t>
  </si>
  <si>
    <t>So you pretty much can only turn right leaving this mcslappys so we always just go a lil farther down freedom to watch the sk8boarders while we eat.
Heads up, the spoons for the mcflurry are not also straws. I feel like i kill a dolphin everytime i get one, ain't no way that spoon takes less than 1 billion years to decompose.
If you take the bottoms off two basic hamburgers and slap them boys on top and bottom of a chicken sando, you get a McOreoï¿½ï¿½ï¿½ï¿½ï¿½ï¿½ï¿½ï¿½ï¿½ï¿½ï¿½ï¿½ï¿½ï¿½ï¿½ï¿½ï¿½ï¿½ï¿½ï¿½ï¿½ï¿½ï¿½ï¿½ï¿½</t>
  </si>
  <si>
    <t>● chicken sandwich: negative
● bottoms: negative
● mcoreo: positive
● hamburgers: positive</t>
  </si>
  <si>
    <t>It is great thant you can actually eat inside the place no like many other restaurants in the area at the moment because of the omicron variant. The bad thing it's that the personal in these particular McDonald's is slow... you're going to have to wait for your food at least 5 to 10 minutes..... It is the price you have to pay if you want to eat inside haha</t>
  </si>
  <si>
    <t>● food: positive
● mcdonald: negative</t>
  </si>
  <si>
    <t>This McDonalds is such a hit and miss, Iï¿½ï¿½ï¿½ï¿½ï¿½ï¿½ï¿½ï¿½ï¿½ï¿½ï¿½ï¿½ï¿½ï¿½ï¿½ï¿½ï¿½ï¿½ï¿½ï¿½ï¿½ï¿½ï¿½ï¿½ï¿½ï¿½ï¿½m about to give up. This establishment has such incompetent workers that are careless and mindless at work. How do you mess up what orders to put in a bag? Or make such sloppy orders. Have some pride in what you give out to people who pay, especially high fees from ubereats. Like come on seriously get it together its not that hard. How irresponsible can you be, even at work. Like I know itï¿½ï¿½ï¿½ï¿½ï</t>
  </si>
  <si>
    <t>● orders: negative
● mcdonald: negative</t>
  </si>
  <si>
    <t>Went for late lunch and it was pretty busy. However, security was on top of it for everything including making sure tables were cleaned immediately after someone left. All in all a good experience</t>
  </si>
  <si>
    <t>● tables: negative
● security: negative</t>
  </si>
  <si>
    <t>Degenerates served me a chicken sandwich which was completely burnt to where it was as hard as a rock, cold and dry as if it was left out for days and none of them had mental Acuity to not put that piece of garbage in my bag of food</t>
  </si>
  <si>
    <t>● chicken sandwich: negative
● served: negative</t>
  </si>
  <si>
    <t>Could you update the lobby hours? It seems to change every two weeks. With the pandemic going on the least you can do is not waste anyone's time.</t>
  </si>
  <si>
    <t>● pandemic: negative</t>
  </si>
  <si>
    <t>They seriously have the best nuggets and great choices of Dipping sauce.</t>
  </si>
  <si>
    <t>● dipping sauce: positive
● nuggets: positive</t>
  </si>
  <si>
    <t>Staff was great food was  a little  old but what do expect from mcdonalds? This is why we don't eat there often.</t>
  </si>
  <si>
    <t>I ordered pickup through my phone at 10:55pm and didn't know that they close at 11pm. I felt so bad and was going to cancel my order, but they said no problem. They also gave 3 chocolate cookies for free, probably trying to get rid of it, but hey, free cookie is free cookie!</t>
  </si>
  <si>
    <t>● chocolate cookies: positive</t>
  </si>
  <si>
    <t>Well staffed on the weekend. Clean and efficient service. Food is prepped on 2nd floor and ride conveyor down to be bagged. I don't like the idea of not being able to glimpse food preparation operation. However, service is good. Food tastes as expected. Standard, nothing special. Kind of small space. Fine to satisfy immediate hunger.</t>
  </si>
  <si>
    <t>● food: positive
● service: positive
● food preparation operation: negative</t>
  </si>
  <si>
    <t>This is the closest McDonaldï¿½ï¿½ï¿½ï¿½ï¿½ï¿½ï¿½ï¿½ï¿½ï¿½ï¿½ï¿½ï¿½ï¿½ï¿½ï¿½ï¿½ï¿½ï¿½ï¿½ï¿½ï¿½ï¿½ï¿½ï¿½ï¿½ï¿½s to me and I go in the am to get coffee and they always have to park me for one coffee and it takes them forever to bring it out to me, they are very slow workers and the managers are rude and donï¿½ï¿½ï¿½ï¿½ï¿½ï¿½ï¿½ï¿½ï</t>
  </si>
  <si>
    <t>Ordered a large unsweetened iced tea.  Received a large cup of something.  Barely colored water. Guy asked me if I wanted another.  I said no if it comes out of the same pot, then the next wouldn't be any better.  I left with some colored water pretending to be tea.</t>
  </si>
  <si>
    <t>● pot: negative
● ice tea: neutral
● cup: neutral</t>
  </si>
  <si>
    <t>I ordered a coffee the service was super fast and just how I like it. The people behind the counter were so nice and easy. It even came along with a smile and a thank you.</t>
  </si>
  <si>
    <t>● counter: positive
● people: positive
● service: positive
● coffee: positive</t>
  </si>
  <si>
    <t>Dine in is temporarily closed here we have only take out option...</t>
  </si>
  <si>
    <t>● din: negative</t>
  </si>
  <si>
    <t>Zero customer service skills. They don't even acknowledge yor presence. You talk to them and besides taking your order and your money, they don't even thank you for shopping there.</t>
  </si>
  <si>
    <t>● money: negative
● order: positive</t>
  </si>
  <si>
    <t>Not enough staff. What's the point of the mobile app? They won't start preparing until you are there. 22 people ahead of me. 22 minutes wait time. Over priced.  I ate it faster then the wait time and I eat slowly.</t>
  </si>
  <si>
    <t>● wait time: negative
● mobile: negative</t>
  </si>
  <si>
    <t>Slow service inside take out.for breakfast.. waited over 15 minutes for 2 coffee and a egg mcmuffin. Staff were not very sociable. And didn't explain what was taken so long for wait..been thru this bad service before ..but now I will not be going back</t>
  </si>
  <si>
    <t>● staff: negative
● egg muffin: positive
● coffee: neutral
● breakfast: neutral</t>
  </si>
  <si>
    <t>This was possibly the worst experience Iï¿½ï¿½ï¿½ï¿½ï¿½ï¿½ï¿½ï¿½ï¿½ï¿½ï¿½ï¿½ï¿½ï¿½ï¿½ï¿½ï¿½ï¿½ï¿½ï¿½ï¿½ï¿½ï¿½ï¿½ï¿½ï¿½ï¿½ve had at a McDonalds.
First they give me the wrong order, which was fine but then they asked me for my receipt which no one ever gave me in the first place, thinking Iï¿½ï¿½ï¿½ï¿½ï¿½ï¿½ï¿½ï¿½ï¿½ï¿½ï¿½ï¿½ï¿½ï¿½ï¿½ï¿½ï¿½ï¿½ï¿½ï¿½ï¿½ï¿½ï¿½ï¿½ï¿½ï¿½ï¿½m there to steal a few burgers.
Then I was asked to swing around back to the pay station. At this point 20 minutes had past just waiting. We were then asked to pay yet again, meanwhile the young woman we initialed paid with took our card and charged it. There was a line of incorrect items and people waiting to get theirï¿½ï¿½ï¿½ï¿½ï¿½ï¿½ï¿½ï¿½ï¿½ï¿½ï¿½ï¿½ï¿½ï¿½ï¿½ï¿½ï¿½ï¿½ï¿½ï¿½ï¿½ï¿½ï¿½ï¿½ï¿½ï</t>
  </si>
  <si>
    <t>● waiting: negative
● burgers: neutral</t>
  </si>
  <si>
    <t>I like the convenience of this McDonald's for  parking and drive thru,  the food is fresh and the place is clean,though I think because of the Covid increase they don't let anybody sit inside. My problem is the workers organization. Nobody is at the register or someone to help you at the kiosk. One kiosk machine did not give you a receipt, another gives you just a white paper. Long wait to pick up order, took like 20 minutes. Once you get your order it is missing items from your order. Today, I was missing hashbrowns. I also ordered hot chocolate with caramel and I got coffee  instead. I did not change it because two weeks ago, the same thing happened and I had to wait 20 more minutes for them to give me the hot chocolate. I thought that was an isolated incident but it happened again today. For this reason I'm not coming back to this place ever again. Goodbye!!!</t>
  </si>
  <si>
    <t>● register: negative
● place: positive
● food: positive
● mcdonald: positive
● kiosk: negative</t>
  </si>
  <si>
    <t>Pretty average McDonald's, the seating is nice, the service is also quite fast. The food is pretty average. It does get crowded sometimes, so I suggest that you go there knowing what you want so that it's a bit easier for the employees.</t>
  </si>
  <si>
    <t>● employees: positive
● food: neutral
● service: positive
● seating: positive</t>
  </si>
  <si>
    <t>Took over 45 minutes at the drive through, so long at 9pm on a Sunday,  doors locked, uber, grubhub walking up to the drive though in front of cars waiting over 45 minutes.
Other days, they are usually fine, so I am going to think this was just an understaffed night.</t>
  </si>
  <si>
    <t>● cars: negative
● drive: neutral</t>
  </si>
  <si>
    <t xml:space="preserve">Came in to get 2 iced coffee and some chicken nuggets. The Manager of the day was lousy and gave our nuggets to someone else and blamed the employee. Speaking of, the employee helping us was fantastic. Offered to give us free coffee when we werenï¿½ï¿½ï¿½ï¿½ï¿½ï¿½ï¿½ï¿½ï¿½ï¿½ï¿½ï¿½ï¿½ï¿½ï¿½ï¿½ï¿½ï¿½ï¿½ï¿½ï¿½ï¿½ï¿½ï¿½ï¿½ï¿½ï¿½t able to use our points to  redeem our second coffee, and defended us from the manager when we were being blamed for not getting the nuggets when we were still </t>
  </si>
  <si>
    <t>● coffee: positive
● chicken nuggets: negative
● manager: negative</t>
  </si>
  <si>
    <t>Well we went for breakfast.. first off all the girl at the front wanted us to use the ordering machines to place our order and than presided to say that they didn't sell breakfast past 11:00am. so the manager than said to place oder by the register which that is what we wanted to do in the first place ï¿½ï¿½ï¿½ï¿½ï¿½ï¿½ï¿½ï¿½ï¿½ï¿½ï¿½ï¿½ï¿½ï¿½ï¿½ï¿½ï¿½ï¿½ï¿½ï¿½ï¿½ï¿½ï¿½ï¿½ï¿½ï¿½ï¿½ï¿½ï¿½ï¿½ï¿½ï¿½ï¿½ï¿½ï¿½ï¿½ we'll we ordered finely and than to realize that gave us half of what we ordered ï¿½ï¿½ï</t>
  </si>
  <si>
    <t>● register: neutral
● breakfast: neutral
● manager: negative
● ordering machines: negative</t>
  </si>
  <si>
    <t>This is one of the busiest stores in the city. You get everything here. Definitely not a good place to dine in. Lots of tourists and people constantly asking for money inside the restaurant. Avoid if possible</t>
  </si>
  <si>
    <t>● place: negative
● dine: negative</t>
  </si>
  <si>
    <t>Always service with a smile! It makes my day to see the smiles of the star who great me at the drive thru windows.  And yes you can see the smiling behind the masks.</t>
  </si>
  <si>
    <t>● windows: positive
● drive: positive
● service: positive</t>
  </si>
  <si>
    <t>Food was typical. They messed up on my drink but this is something that commonly occurs at most McDonald's. The drive-thru was very slow but that could be because they are short staffed?</t>
  </si>
  <si>
    <t>● thru: negative
● drive: negative</t>
  </si>
  <si>
    <t>I ordered online,  paid..got the code, when I went to pick up the food the lady said they didn't get the order...so I said ok then i will order again...but she didn't want to accept my coupon. Not good experience.</t>
  </si>
  <si>
    <t>● food: neutral
● coupon: neutral</t>
  </si>
  <si>
    <t>Clean place, Open late, friendly employees.</t>
  </si>
  <si>
    <t>● employees: positive
● place: positive</t>
  </si>
  <si>
    <t>FASTFOOD? I use the drive thru, I ordered a oatmeal, the attendant told me is $2,71. Next window I pay with $10 bill she charge me $7,51. I told her something is wrong because I just order oatmeal, she was rude and told me is not my mistake next window somebody is going to take care. After 5 minutes the manager came and said I going to give you $2 more to complete the change. No sense to make people lost time, after this complete failure I decided to cancel my order because, the attendant and the manager don't not how to make simple additions and subtraction. Use a calculator to add 1+1. 17 minutes take all this simple equation.</t>
  </si>
  <si>
    <t>● bill: negative
● attendant: negative
● drive thru: positive
● oatmeal: neutral</t>
  </si>
  <si>
    <t xml:space="preserve">Really bad experience. We went through the drive through at night and ordered two chocolate shakes. We paid. Got to the pickup window and the lady told us they didnï¿½ï¿½ï¿½ï¿½ï¿½ï¿½ï¿½ï¿½ï¿½ï¿½ï¿½ï¿½ï¿½ï¿½ï¿½ï¿½ï¿½ï¿½ï¿½ï¿½ï¿½ï¿½ï¿½ï¿½ï¿½ï¿½ï¿½t have chocolate shakes and asked us if we wanted vanilla or our money back. We told her we wanted our money </t>
  </si>
  <si>
    <t>● vanilla: neutral
● lady: negative
● chocolate shakes: neutral</t>
  </si>
  <si>
    <t>● mcdonald: negative
● bbq sauce: negative</t>
  </si>
  <si>
    <t>We went in the evening on our way back to the hotel from a trip to the Liberty Island. We were really hungry so we ordered lots of stuff. The food and drinks were good. The place has lots of seating space, and you can order on the self-help kiosks. It seemed like the restrooms were not open as there was a gate towards its entrance but we didn't care because our hotel was nearby.</t>
  </si>
  <si>
    <t>● drinks: positive
● food: positive
● restrooms: negative</t>
  </si>
  <si>
    <t>It's a busy place.  Employees are not very friendly. I only come to this location for the convenience but they usually very slow.  I always need to check my orders before I leave because they frequently missing stuffs or got it wrong.</t>
  </si>
  <si>
    <t>● convenience: negative</t>
  </si>
  <si>
    <t>This specific location had an incredible amount of loitering drug addicts- homeless and Dirty ppl- DEFINITELY AVOID THIS ONE- ESPECIALLY DURING THE PANDEMIC!!</t>
  </si>
  <si>
    <t>● drug: negative
● location: positive
● pande: positive</t>
  </si>
  <si>
    <t>Great service from the employees.</t>
  </si>
  <si>
    <t>It's dark. It's dirty. Carry your own napkins cuz they only give you 1 or 2. Everytime I've gone, the tables have been filthy, so have something to wipe them down. The food is always good though.</t>
  </si>
  <si>
    <t>● food: positive
● tables: negative</t>
  </si>
  <si>
    <t>When I walked in some dude was walking out with a mean mug. Don't know what happened though. The wait was kind of long but the food was good....ï¿½ï¿½ï¿</t>
  </si>
  <si>
    <t>● food: positive
● wait: negative</t>
  </si>
  <si>
    <t>Good place just to grab some food and eat outside for a cheap price. Respectfully homeless people come inside to beg often. Not really a family place. If two guys are hanging it is okay. The workers are not really attentive, so check your orders.</t>
  </si>
  <si>
    <t>● workers: negative
● price: positive
● food: positive</t>
  </si>
  <si>
    <t>Staff went out of their way to help. Food was good and hot.</t>
  </si>
  <si>
    <t>Pretty busy and kind of dingy in lighting McDonalds. Service is not as fast as you might like, however the food is quite fresh.</t>
  </si>
  <si>
    <t>Things get a little hectic here. The staff do a good job dealing with some intense customers. You absolutely need to check your food before leaving because things will be missing.
It's tempting to knock a star off because of that but the staff is always really nice and quick to solve the issue so they get a full five stars.</t>
  </si>
  <si>
    <t>Food gets worse and worse as the years go by.</t>
  </si>
  <si>
    <t>Usually always good but today was a lil different. My girlfriend went thru the drive thru and ordered a 40 piece nuggets and only got a 4 piece. They never read back the order like the people alway did before. So there was no way to correct the mistake. Plus they didnï¿½ï¿½ï¿½ï¿½ï¿½ï¿½ï¿½ï¿½ï¿½ï¿½ï¿½ï¿½ï¿½ï¿½ï¿½ï¿½ï¿½ï¿½ï¿½ï¿½ï¿½ï¿½ï¿½ï¿½ï¿½ï¿½ï</t>
  </si>
  <si>
    <t>● chicken sandwich: negative</t>
  </si>
  <si>
    <t>Never good! Food was cold, fries were soggy! If I want with someone I wouldn't have even gone. I would give zero stars if I could</t>
  </si>
  <si>
    <t>Food is always good,fresh, and fast .</t>
  </si>
  <si>
    <t>I went to drive through
And some of the employees are very rude not customer friendly
They messed up my order
Everything if not my food is cold I will never but from them.ever again my husband and I highly recommend do yourself a favor gi buy at mc donalds in the other south obt location tgere food always fresh and they very  friendly</t>
  </si>
  <si>
    <t>Was there about 2 months ago. Ordered a burger and fries. Fries werenï¿½ï¿½ï¿½ï¿½ï¿½ï¿½ï¿½ï¿½ï¿½ï¿½ï¿½ï¿½ï¿½ï¿½ï¿½ï¿½ï¿½ï¿½ï¿½ï¿½ï¿½ï¿½ï¿½ï¿½ï¿½ï¿½ï¿½t too bad but they messed up my burger. I just wanted a plain burger, they loaded it up with things. They let me exchange it which was nice. The other thing that I didnï¿½ï¿½ï¿½ï¿½ï¿½ï¿½ï¿½ï¿½ï¿½</t>
  </si>
  <si>
    <t>I ordered several times from this store but recently last order I made, the burger tasted like someone throw tobacco ash into it. It tasted wired. Thatï¿½ï¿½ï¿½ï¿½ï¿½ï¿½ï¿½ï¿½ï¿½ï¿½ï¿½ï¿½ï¿½ï</t>
  </si>
  <si>
    <t>● burger: negative</t>
  </si>
  <si>
    <t>very spacious with three floors and very clean, its fries are very crispy and the service is ï¿½ï¿½ï¿</t>
  </si>
  <si>
    <t>● service: positive
● fries: positive</t>
  </si>
  <si>
    <t>I've gone to this location a few times and my fries and limo every dang time. Nuggets were fresh, but fries were a waste of money.</t>
  </si>
  <si>
    <t>● fries: negative
● nuggets: neutral</t>
  </si>
  <si>
    <t>Every time i came to this place the ice cream machine never works so never i can try milshake or things like that but every time i approached to the drive through i see the employees drinking shakes or eating ice cream!!!. Then food very poor make it. Every time I visit it's at night at Drive Trough!. I keep coming sometimes  because my little girl loves it. And I always tough it will be better But Nop it's not. Bad Service, Bad Attitude poorly food made.</t>
  </si>
  <si>
    <t>it's local so our most used location and it's really as you would expect with McDonald's in general. Sometimes it's great and no issues and sometimes food is a little colder than you'd hope for or missing items from orders and such. I'd say we have more good experiences than "bad" and 4 stars is fair.</t>
  </si>
  <si>
    <t>Horrible management and customer service
I could give this location zero stars I would. I waited in line for 30 minutes to place and order.
Then 12 minutes to pay for it. Once they handed me my food the fries were cold so I asked for fresh fries. The cashier gave me and attitude then said something to the manager who came to the window saying he made the fries and I said they are cold can I have fresh fries? He repeated that he made them and if I wanted fresh fries I would have to pull over. I stated I have been waiting 45 minutes Ill wait right here. So he slammed the window shut and called the police. I moved
the car and 30 minutes later Im still waiting, no police have come so I asked for a refund. He refused to refund me and started cursina like crazv.</t>
  </si>
  <si>
    <t>● manager: negative
● fries: negative
● food: neutral
● cashier: negative</t>
  </si>
  <si>
    <t>The food was cold, I couldn't sit in the restaurant to eat it and the service was slow. Not to mention overpriced for what they gave me.</t>
  </si>
  <si>
    <t>● service: negative
● food: negative</t>
  </si>
  <si>
    <t>"Food health safety" is not in the vocabulary of the staff at this location. Every time I get food from here (usually through someone else going to this location despite me telling them specifically NOT to go to this one) I get stomach pains, diarrhea, and sometimes I even vomit the morning after. Once called to complain and their response was "just don't eat at this McDonald's". What a joke, this place should be shut down
Edit: almost forgot to mention the one time they didn't even cook a patty all the way through. Was still pink in the middle. Like, you have one job when you're grilling burgers.</t>
  </si>
  <si>
    <t>The restaurant was clean and inviting. The service was good (not great) and the food was hot and delicious.</t>
  </si>
  <si>
    <t>They just be throwing my daughter Happy meal meal in the box I'm not sure if it's me or if it's the people that's working at McDonald's but yeah my daughter is tired of her Happy meal just been thrown in a box it's not a Happy meal it's a throne in a box meal kind of sort of and if you want fresh fries and fresh nuggets you have to ask and it's been several times where I've ordered something and something's missing so I have to make sure you looking your things before you drive completely off from this</t>
  </si>
  <si>
    <t>● fries: positive
● meal: positive
● nuggets: positive</t>
  </si>
  <si>
    <t>Couldn't get a order right. When I got home they had the burgers all wrong. Tried to call and for a hour and a half they never answered
Was really disappointed !</t>
  </si>
  <si>
    <t>I have been living in this city for the last 3 years , I took the decision to make a quick stop and get something to eat , wouuu food 5 stars special the coffee,  perfect coffee but the customer service wouuu 1 star is not enough ( the indian lady that I think is the manager ) terrible customer service and she was so rude with this customer that requeted and ketchup ... they really need to improve that...</t>
  </si>
  <si>
    <t>● customer service: negative
● food: positive</t>
  </si>
  <si>
    <t>It was McDonald'sy. Quick service. Friendly staff. Food was just like it is at McDonalds. Guilty pleasures galore...</t>
  </si>
  <si>
    <t>● food: positive
● staff: positive
● service: positive</t>
  </si>
  <si>
    <t>Clean restaurant. Amiable staff. The food should have been hotter.</t>
  </si>
  <si>
    <t>The food was fresh, tasty and fabulous! Great service as well. Thank you!</t>
  </si>
  <si>
    <t>The fries are too salty. There is no healthy food, it generates bad habits and expensive prices</t>
  </si>
  <si>
    <t>● prices: negative
● food: negative
● fries: negative</t>
  </si>
  <si>
    <t>Chicken nuggest are good in my book when first made. I can't stand ordering food and smelling like it. McDonald's isn't really a place I go to. The place seems questionable.</t>
  </si>
  <si>
    <t>Fast and friendly service.</t>
  </si>
  <si>
    <t>night crew will 100% get your order wrong, just eat sleep for dinner and wait for day crew to treat you right.</t>
  </si>
  <si>
    <t>● dinner: neutral
● crew: positive</t>
  </si>
  <si>
    <t>Service was good and fast. Store was clean and nicely update.</t>
  </si>
  <si>
    <t>I know it's hard to work in the service industry, but they seem to need education about customers.  Because, looking at his tone and actions, he felt like he was forced to work even though he didn't want to work.  Customers must continue to keep this store open and keep their jobs.</t>
  </si>
  <si>
    <t>If you want consistency, eat here.
Fries soaked in oil and still dripping. Service as low as can be. I really think the staff here stopped trying.</t>
  </si>
  <si>
    <t>● staff: negative
● service: negative
● fries: negative</t>
  </si>
  <si>
    <t>Stopped here after picking up my brother from school, there was a bit of a line but it moved pretty fast and the food was absolutely fantastic usually mcdonalds is hit or miss in multiple areas this location was fast service and really fresh food!!!!!</t>
  </si>
  <si>
    <t>The two employees running the store the evening I went were completely overwhelmed, and yet still managed to give great service with a smile. These guys deserve a raise.</t>
  </si>
  <si>
    <t>● service: positive
● employees: negative</t>
  </si>
  <si>
    <t>The service is ok,  and the food is responsible, not too expensive. I'm not a fast food eater, but I needed to eat something that I don't cook. It was ï¿½ï¿½ï¿½</t>
  </si>
  <si>
    <t>drive thru was quick &amp; easy!</t>
  </si>
  <si>
    <t>It has fast service. Only that for Chileans it is very expensive to buy in NY</t>
  </si>
  <si>
    <t>Excellent service, I recommend</t>
  </si>
  <si>
    <t>Always prefer this place near my home. Great service</t>
  </si>
  <si>
    <t>The wait was long however, it was worth the wait.</t>
  </si>
  <si>
    <t>Very bad service even when it's slow. The machines never work.</t>
  </si>
  <si>
    <t>Every morning they provide great service. Glad they are open at 5.</t>
  </si>
  <si>
    <t>Most of the tables aren't cleaned.</t>
  </si>
  <si>
    <t>Horrible service, waited 10 minutes plus to get service, the "Manager" showed up and said she was busy she could not take my order</t>
  </si>
  <si>
    <t>Great drive through!  Fast!</t>
  </si>
  <si>
    <t>We had a issue with a missing item on our previous order, When we went back to the Store- the Manager Lucas took care of it and was very polite and provided the best customer service. If you have an issue ask for Lucas, he is a good Manager . Thank you</t>
  </si>
  <si>
    <t>● service: positive
● manager: positive</t>
  </si>
  <si>
    <t>Clean, fast &amp; professional service.</t>
  </si>
  <si>
    <t>Quick service. A lot of workers. So close to MSG:)</t>
  </si>
  <si>
    <t>Great service. Service representatives are nice and helpful. Just don't forget to ask for extra condiments.</t>
  </si>
  <si>
    <t>● service: positive
● condiments: positive</t>
  </si>
  <si>
    <t>Poor guess service no one greeted or even said anything at the drive thru even tho they r drive thru only</t>
  </si>
  <si>
    <t>Nice accurate and quick service. Thanks!</t>
  </si>
  <si>
    <t>They're pretty good at not forgetting any items but thr other day they forgot my large fries and got charged for it.  To the wonderful woman during the early shift in  window 2 Thank you for always being so attentive and friendly,  you rock! ï¿½ï¿½ï¿</t>
  </si>
  <si>
    <t>Order mcdoubles and chicken nuggets and fries for my kids. Burgers were dry like they had been under heat or light for too long I mean sand dry. Fries were stale not freshly prepared. Was beyond disappointed you work hard to make money twenty something dollars wasted on bad quality food beyond disappointed is an understatement. I won't be coming back to this location.</t>
  </si>
  <si>
    <t>The worst Mac Donald I have ever visited in my life the treatment of the staff towards the customers is totally despicable, you practically have to get the words out of it why they look at you and talk to you with contempt the food took 34 minutes exactly when the food finally arrived it was completely cold they didn't give me glasses they didn't put napkins they didn't put sauce. Not to mention the workers inside yelling at each other. A. I almost forgot, a client returned some hamburgers because it was not as he had ordered them, they opened them, they took out the vegetables and returned it to him, that is not allowed.</t>
  </si>
  <si>
    <t>● workers: negative
● staff: positive
● food: negative</t>
  </si>
  <si>
    <t>Not my ï¿½ï¿½ï¿½ï¿½ï¿½ï¿½ï¿½ï¿½ï¿½ï¿½ï¿½ï¿½ï¿½ï¿½ï¿½ï¿½ï¿½ï¿½ï¿½ï¿½ï¿½ï¿½ï¿½ï¿½ï¿½ï¿½ï¿½go toï¿½ï¿½ï¿½ï¿½ï¿½ï¿½ï¿½ï¿½ï¿½ï¿½ï¿½ï¿½ï¿½ï¿½ï¿½ï¿½ï¿½ï¿½ï¿½ï¿½ï¿½ï¿½ï¿½ï¿½ï¿½ï¿½ï¿½ fast food place to eat but itï¿½ï¿½ï¿½ï¿½ï¿½ï¿½ï¿½ï¿½ï¿½ï¿½ï¿½ï¿½ï¿½ï¿½ï¿½ï¿½ï¿½ï¿½ï¿½ï¿½ï¿½ï¿½ï¿½ï¿½ï¿½ï¿½ï¿½s on the way home so why not. Iï¿½ï¿½ï¿½ï¿½ï¿½ï¿½ï¿½ï¿½ï¿½ï¿½ï¿½ï¿½ï¿½ï¿½ï¿½ï¿½ï¿½ï¿½ï¿½ï¿½ï¿½ï¿½ï¿½ï¿½ï¿½ï¿½ï¿½ve been to this McDonaldï¿½ï¿½ï¿½ï¿½ï¿½ï¿½ï</t>
  </si>
  <si>
    <t>The fries were soggy even after I had requested fresh fries. They always forget something, so check your bag before u pull away</t>
  </si>
  <si>
    <t>The service was fast, maybe a little to fast. They didnï¿½ï¿½ï¿½ï¿½ï¿½ï¿½ï¿½ï¿½ï¿½ï¿½ï¿½ï¿½ï¿½ï¿½ï¿½ï</t>
  </si>
  <si>
    <t>Would leave zero stars but I canï¿½ï¿½ï¿½ï¿½ï¿½ï¿½ï¿½ï¿½ï¿½ï¿½ï¿½ï¿½ï¿½ï¿½ï¿½ï¿½ï¿½ï¿½ï¿½ï¿½ï¿½ï¿½ï¿½ï¿½ï¿½ï¿½ï¿½t. The food is nasty. Re dropped fries and burgers that have been in the heater all day. Only good thing is the lobby stays clean with</t>
  </si>
  <si>
    <t>● fries: positive
● food: negative
● burgers: positive</t>
  </si>
  <si>
    <t>A much nicer experience than the MCDs on 900 as review 3 weeks or so ago. Staff seemed content being their and the food was cooked. No complaints here</t>
  </si>
  <si>
    <t>What can I say, it's McDonald's but at least when I've gotten food here is been got and as fresh-tasting as one could ever hope for with fast-food. I hate cold fries but I've never gotten any from this store. I've also never been treated poorly here so I have no complaints at all.</t>
  </si>
  <si>
    <t>where do I start in the past and present they help me with coin, free food coupon or no coupon like buger king, the youth and all ages help and work together, they even accept older coupons I went to many taco bells, let's see I think the corporation are with  KFC there have been nice to me mostly when I'm so tired and just want one or two items like McDonalds they wait even when there in a hurry I so need that when everyone wants to push through life and I know each day is a blessing I'm so sorry if I combined other types of Corp with Mc Donald's it's hard to remember all who what I don't know how many charters this is I just wanted to say I'm glad people have work all over the world and people buy food and give to others also I hope they increase the fast food as well as resterants workers income very soon they feed us when we're tired and food is to expensive, it helps the farmers with there crops around the world sad to say so many states get hit with disasters and there goes fast food and fun eateries that's all everyone take care and let's keep loving our neighbors world wide agape sister rogers</t>
  </si>
  <si>
    <t>● fast food: negative
● food: negative</t>
  </si>
  <si>
    <t>Went there around 10:20pm 11/24. Was expecting old food and cold fries but was delighted to find hot fresh food. The manager on shift made sure I got all of my items. Made my night!</t>
  </si>
  <si>
    <t>● manager: positive
● fries: negative
● food: neutral</t>
  </si>
  <si>
    <t>I can't remember the time I got good fries from them.   Once in a while there are good employees there that make up for it but I have simply dropped this place from my list of places to go after the last few times I've eaten there.  I should say this is for all McDonald's</t>
  </si>
  <si>
    <t>● employees: positive
● fries: negative</t>
  </si>
  <si>
    <t>McDonald's as most people already know is one of the most popular burger places. At this location service was pretty good and everything but the thing was that when we got a happy meal the box was the Eternals theme but the toy was from Encanto. I really don't know if they want to make a superhero magic mix ï¿½ï¿½ï¿½ï¿½ï¿½ï¿½ï¿½ï¿½</t>
  </si>
  <si>
    <t>The food was good and fresh but the order was missing the fries I had ordered with the combo, I ordered but didn't get the receipt, and when I tried telling them the order was missing an item, they told me I needed a receipt, I get that, but the fact that they didn't give me one, and I gave them the order number and everything even showed them the order I received, but they still wouldn't give me the item that was missing</t>
  </si>
  <si>
    <t>● fries: negative
● food: positive</t>
  </si>
  <si>
    <t>This location is frequented alot, but the other day was by far the worst experience I've ever had at this location. Not only was I completely disrespected and mocked. My food was terrible,  almost like they KNEW I was coming?. Be careful going coming here.</t>
  </si>
  <si>
    <t>Ehhh. Mcdonald really isnt something I do a lot, and last time it wasn't good. Fries were cold, burger sucked. Even my drink was wrong....so I wasnt happy with my last meal here.</t>
  </si>
  <si>
    <t>● drink: negative
● burger: negative
● fries: negative</t>
  </si>
  <si>
    <t>Staff at this location are always friendly, and the food is hot and fresh.</t>
  </si>
  <si>
    <t>The manager is terrific. She works with the crew and is wonderful with the customers.</t>
  </si>
  <si>
    <t>● crew: positive
● manager: positive</t>
  </si>
  <si>
    <t>Waited in line fire 20 minutes and then they told us it was closed. Terrible customer service with the worst night Iï¿½ï¿½ï¿½ï¿½ï¿½ï¿½ï¿½ï¿½ï¿½ï¿½ï¿½ï¿½ï¿½ï¿½ï¿½ï¿½ï¿½ï¿½ï¿½ï¿½ï¿½ï¿½ï¿½ï¿½ï¿½ï¿½ï¿½v</t>
  </si>
  <si>
    <t>Staff are jerks and are inconsiderate don't ever have the lobby open then gets mad when people that don't have a car go up to drive through</t>
  </si>
  <si>
    <t>● lobby: negative
● staff: negative</t>
  </si>
  <si>
    <t>Quick service and the staff is very friendlyï¿½</t>
  </si>
  <si>
    <t>Service was fast and the staff was great</t>
  </si>
  <si>
    <t>● cashier: negative
● nuggets: negative</t>
  </si>
  <si>
    <t>Poor customer service. Very rude young kids.</t>
  </si>
  <si>
    <t>Poor customer serviceï¿½ï¿½ï¿½ï¿½ï¿½ï¿½ï¿½ï¿½ï¿½ï¿½ï¿½ï¿½ï¿½ï¿½ï¿½ï¿½ï¿½ï¿½ï¿½ï¿½ï¿½ï¿½ï¿½ï¿½ï¿½ï¿½ï¿½ doesnï¿½ï¿½ï¿½ï¿½ï¿½ï¿½ï</t>
  </si>
  <si>
    <t>Seems staff there didn't bring there brain to work, always wrong orders and slow, there was one time curbside pick wait 25 minutes, can you imagine that?</t>
  </si>
  <si>
    <t>Their Customer Service is top notch.
Absolutely Loved it</t>
  </si>
  <si>
    <t>Never gets the order right!! Manager Olga dont know how to be a manager.</t>
  </si>
  <si>
    <t>● food: positive
● cashier: positive</t>
  </si>
  <si>
    <t>Went here at midnight. Staff was nice, quick and effective. Long line and the staff didn't waste any time.</t>
  </si>
  <si>
    <t>Garbage service wouldn't serve any of there menu cause of short staff on a Friday night horrible</t>
  </si>
  <si>
    <t>● staff: negative
● menu: negative
● service: negative</t>
  </si>
  <si>
    <t>The staff was disorganized and confused,</t>
  </si>
  <si>
    <t>Good customer service, impeccable...</t>
  </si>
  <si>
    <t>If I could give this place a 0 star, I would. The workers are extremely rude</t>
  </si>
  <si>
    <t>● shift manager: negative</t>
  </si>
  <si>
    <t>mess up my order made them redo it and they still mess up the order and then something was done to order cause I ended up getting food posiening from the order and do food my mom</t>
  </si>
  <si>
    <t>They are doing good even though they are VERY short staffed. It took 15mins in total to get our food.</t>
  </si>
  <si>
    <t>Good service but a lot of strange people entering the store. People asking for money in aggressive way and the people in line ordering food looked concerned.</t>
  </si>
  <si>
    <t>● food: neutral
● money: negative
● service: positive</t>
  </si>
  <si>
    <t>● prices: negative
● employees: positive</t>
  </si>
  <si>
    <t>Although this particular McDonald's is located in the heart of Manhattan, the service was very friendly just not very expeditious. The food was consistent with McDonald's Fair so I guess it was okay overall I mean it's McDonald's you going to like it or you don't and I'm sure most people that's reading this have at least visited one in the lifetime if not more and they're different depending on who you go to and what day but the food to be consistent if the food sucks everything about the experience sucks okay have a great day until my next one.</t>
  </si>
  <si>
    <t>I ordered some food and stuff and I asked for water and they still try to charge me a dollar for the water unacceptable I have gotten free water from other McDonald's before I'm purchasing food unacceptable</t>
  </si>
  <si>
    <t>● water: neutral
● food: neutral</t>
  </si>
  <si>
    <t>Some of the workers there are too rude and unprofessional.</t>
  </si>
  <si>
    <t>Employees refuse to open the door for anyone</t>
  </si>
  <si>
    <t>the customer service is terrible, they speak very badly to the clients</t>
  </si>
  <si>
    <t>The staff was fast and efficient and made sure I had the right order.</t>
  </si>
  <si>
    <t xml:space="preserve">Worst employees ever! Had to wait for 20 min and they pretend like didnï¿½ï¿½ï¿½ï¿½ï¿½ï¿½ï¿½ï¿½ï¿½ï¿½ï¿½ï¿½ï¿½ï¿½ï¿½ï¿½ï¿½ï¿½ï¿½ï¿½ï¿½ï¿½ï¿½ï¿½ï¿½ï¿½ï¿½t even know that they have my </t>
  </si>
  <si>
    <t xml:space="preserve">The 1st window cashier was very rude she had a attitude I asked for the manager she act like she didnï¿½ï¿½ï¿½ï¿½ï¿½ï¿½ï¿½ï¿½ï¿½ï¿½ï¿½ï¿½ï¿½ï¿½ï¿½ï¿½ï¿½ï¿½ï¿½ï¿½ï¿½ï¿½ï¿½ï¿½ï¿½ï¿½ï¿½t care what went on in the store or cared to hear my complaint if someone has the correct number for </t>
  </si>
  <si>
    <t>Not friendly staff. Always have a wrong order</t>
  </si>
  <si>
    <t>The supervisor and manager there was very rude to me and my friends this morning, I treated them to coffee there, they treated us as if we were homeless and rushed us out...saying "there is only a 20 minute wait". But had no sign in sight stating that, I started to buy something else but instead Il just pray for them instead we just left I would never spend anything else there at that location.</t>
  </si>
  <si>
    <t>● wait: negative
● manager: negative
● supervisor: negative</t>
  </si>
  <si>
    <t>Like always very pleasing but the area outdoor can use some tidying.. Staff great</t>
  </si>
  <si>
    <t>● staff: positive
● area: positive</t>
  </si>
  <si>
    <t>This place makes it difficult to spend money here. They cannot get a drive through order correct to save their lives, they turn away cash money, and they generally have rough customer service at best. Save yourself the trouble, go down the street to damn near anywhere else.</t>
  </si>
  <si>
    <t>Poor customer service.</t>
  </si>
  <si>
    <t>Mcdonald lately its service is not God. People in there including the manager are not the same as always. They don't have patience, they don't treat people like it use to be.  Right now Chick-fil-a is way better than McDonald in god service period.</t>
  </si>
  <si>
    <t>Its sunday and its says open at 6:30am people are waiting outside they said they need another 10 minutes while one of the staff smokes at door. Wake up earlier so you can start on time people!</t>
  </si>
  <si>
    <t>Terrible mc Donaldï¿½ï¿½ï¿½ï¿½ï¿½ï¿½ï¿½ï¿½ï¿½ï¿½ï¿½ï¿½ï¿½ï¿½ï¿½ï¿½ï¿½ï¿½ï¿½ï¿½ï¿½ï¿½ï¿½ï¿½ï¿½ï¿½ï¿½s. So disappointed. I hope they make some changes and teach employees to f</t>
  </si>
  <si>
    <t>I love the good attitude of the employees</t>
  </si>
  <si>
    <t>I want the word to go out about James at this location. He is the worst manager ever! And to the Watson group that owns this location, I'm going to make sure that I spread the word not to visit this location because of James. We waited over 10 minutes because you had only one drive thru open and things were going slow. Well the clock just turned to 11 and we wanted breakfast. They told us no. Even though we were in line long before then and it is not our fault that everything was going slow. I called James and I was upset. I didn't swear but instead of him understanding how this would be frustrating, he just kept giving excuse after excuse and then whined that he wasn't going to talk anymore and hung up on me. Like I said, I didn't swear but I let him know that it was rude how they treat people. IF I CAN GIVE ZERO BECAUSE OF JAMES, I WOULD! Learn to understand your customers. Until then,  everyone stay away from here!</t>
  </si>
  <si>
    <t>The worst mcdonalds you can ever come to.  They never know what people order, they put wrong food in the wrong bags, they have trouble following special instructions, and you'll be you'll be lucky if you deal with a nice cashier. I'm allergic to many things and had asked the cashier to make sure she did not put those products in my birth lose products in my Burger, however everything I named was in my Burger my Burger rather than out of my Burger.. These employees will fight with you until you are out of breath, they never admit they're wrong. And the coffee here is always made incorrectly I don't understand why. I make sure I drive past this McDonald's and go to another one. Although I don't eat fast food much, But if I ever do definitely not going to this McDonald's ever again.</t>
  </si>
  <si>
    <t>● burger: neutral
● food: negative
● cashier: negative</t>
  </si>
  <si>
    <t>Love it clean friendly staff always get my order just the way I want it</t>
  </si>
  <si>
    <t>Worst service I ever experienced. I ordered one thing but cashier decided to sell me double of what he thought was better. When I asked for my money back Angel the shift manager was very rude verbally and physically. I will never be going to that establishment again.</t>
  </si>
  <si>
    <t>● shift manager: negative
● cashier: negative</t>
  </si>
  <si>
    <t>Nothing is working. I asked for a manager, she came and said ï¿½ï¿½ï¿½ï¿½ï¿½ï¿½ï¿½ï¿½ï¿½ï¿½ï¿½ï¿½ï¿½ï¿</t>
  </si>
  <si>
    <t>Great customer service!! We were very happy.</t>
  </si>
  <si>
    <t>How do you go thru drive thru and they make you pull over to wait for you food in this heat and bring you the wrong order TWICE?!! And than when I take it to the manager she has a whole attitude and snatches the bag and remakes it with a whole attitude.</t>
  </si>
  <si>
    <t>Unfortunately it was a bad experience. Went inside waiting in line for the order be taken for a bit of time. Patient because I noticed a lot of staff was just giving out those takeout orders and orders that already been taken. After being there but I said this is ridiculous who's going to serve with us? Next thing you know after about 10 minutes they put up a sign saying oh you got to use the machine all of a sudden so you hungry no food you know what to say a hungry Man is an angry man. Give McDonald's zero stars for the way they handled their customers</t>
  </si>
  <si>
    <t>● food: negative
● orders: neutral
● staff: negative</t>
  </si>
  <si>
    <t>Looked like it could have done with some more staff.
Dude handing out the food just marked random ones as gone even though he didn't announce the numbers.
We had to go ask for ours. It was just chilling there.
But it's McDonald's. If you're going, you're going to go regardless of the rating.</t>
  </si>
  <si>
    <t>● staff: positive
● food: neutral</t>
  </si>
  <si>
    <t>Supervisor is a mean person that every time she has a argument somebody get hurt is really incompetent and if I'm lying look for all there latest news. And you will find tha the first with her and a client and it end security harming people. I am so sorry to say this. I was a suing manager in McDonald's when I was younger and there are better ways to handle situations.</t>
  </si>
  <si>
    <t>Great service and very clean. Staff is working hard. Enjoyed the visit.</t>
  </si>
  <si>
    <t>I only use the drive thru here. They never give you a receipt unless you ask.</t>
  </si>
  <si>
    <t>● food: negative
● drink: neutral
● fry: positive
● meal: neutral</t>
  </si>
  <si>
    <t>Restaurant was clean and there were social distancing. It's what you normally expected from a fast food joint. Prices were little higher than normal but it is in Manhattan so that's to be expected. Service was quick when I went there in off hours.</t>
  </si>
  <si>
    <t>● prices: negative
● fast food: positive</t>
  </si>
  <si>
    <t>They looked so gross from the start. They weren't even warm. They taste just as bad as they look. I also got a quarter pounder. Cheese is half on and half off the sandwich. The only good thing was the fries.</t>
  </si>
  <si>
    <t>Waited 10 minutes in front of drive thru pick up window, while 2 employees had their backs to me only to get cold soggy fries and a chicken sandwich that wasn't hot and tasted like it was cold leftovers.    So yeah this experience was GARBAGE</t>
  </si>
  <si>
    <t>● chicken sandwich: negative
● fries: negative</t>
  </si>
  <si>
    <t>The food was not a problem. But there has to be better security. While we were waiting for food a fight broke out between 4 or 5 people. Very rough and scary. They were pushing and yelling and several times one individual looked like he was reaching for something in a bag. Took management a while to call police. They finally got there but the perpetrators had left. Very scary experience.</t>
  </si>
  <si>
    <t>Wish I could give 0 stars....slow, poor service and food was cold.</t>
  </si>
  <si>
    <t>The drive through worker was very rude.
Wanted to order food, however they told me they were closed and when I drove past they pointed and laughed at me.</t>
  </si>
  <si>
    <t>Worst Service Ever, They always mess up my order</t>
  </si>
  <si>
    <t>Your typical McDonald's. Which is generally why people visit McDonald's all around the world. Consistency. Could be a little cleaner. But nothing that would turn one off. Reasonable experience. Reasonable service. With expected pricing.</t>
  </si>
  <si>
    <t>Speedy service but very rude employee she must have been frustrated but. No need for that glad I never really have to go there again</t>
  </si>
  <si>
    <t>I did my order through the phone probably waited like 5 or 10 minutes mostly my fault for making the order as I was walking in so I understand the wait. Everything was there which I greatly appreciate.</t>
  </si>
  <si>
    <t>This McDonald's is pretty okay, but at night junkies tend to wander around this area. Obviously not the restaurant's fault though it's worth noting. I always do app orders, and haven't had any issues in the past year or however long. The wait seems normal to me. I definitely prefer this location to the larger one on 8th Ave.</t>
  </si>
  <si>
    <t>Somehow I always get overcharged here.
Aside from that.
Had one hamburger literally
One burger ketchup extra pickles patty bread no freaking mustard cuz mustard don't go on  hamburgers
Anyway I ate it just to go home and vomit It was horrible I was sick the whole rest of the day.</t>
  </si>
  <si>
    <t>The food was good the price was reasonable and the people at the drive-thru were very kind. We got through in a reasonable amount of time. We did not use their playground this time but from past experience I can say that my little one really does like it quite a bit. To the point I can barely get him away.</t>
  </si>
  <si>
    <t>● price: positive
● food: positive</t>
  </si>
  <si>
    <t>Security worker said we could not eat our food inside and was very disrespectful, started taking a video of us and making rude comments while doing so. Made us go outside during a severe thunderstorm after purchasing our food. No sign saying anything about no eating inside the restaurant. Guy just had a power trip and probably upset how his life sucks</t>
  </si>
  <si>
    <t>If you want to wait 45 minutes in the drive thru line, this is the place for you. I'd have left but by the time I realized how long it would take I was boxed in by cars</t>
  </si>
  <si>
    <t>Soggy Big Mac. Soggy fries. The drink was the only good thing.</t>
  </si>
  <si>
    <t>● drink: positive
● fries: negative</t>
  </si>
  <si>
    <t>Sometimes slow in the drive in all prices went up</t>
  </si>
  <si>
    <t>● prices: negative</t>
  </si>
  <si>
    <t>Typical visit. But what sucked was, by the time we got our food, the fries were cold. :(</t>
  </si>
  <si>
    <t>● fries: negative
● food: neutral</t>
  </si>
  <si>
    <t>Good people,  good service</t>
  </si>
  <si>
    <t>It was crowded But the service is fast</t>
  </si>
  <si>
    <t>very clean fast and good service</t>
  </si>
  <si>
    <t>Drive thru is always fast and on point! I have never gotten a wrong order. Thank you!</t>
  </si>
  <si>
    <t>Great service. Very clean</t>
  </si>
  <si>
    <t>Clean eating areas, clean bathrooms,  ordering computers. Very close to Penn Station and empire state bldg</t>
  </si>
  <si>
    <t>Not a lot of options to pick from but generally it was good. Fast service for drive through.</t>
  </si>
  <si>
    <t>It's okay service is decent could be better</t>
  </si>
  <si>
    <t>Very polite drive thru folks and very efficient and prompt service.</t>
  </si>
  <si>
    <t>This area is busy most of the time, but I have never had a problem with them. Everything always goes smoothly canï¿½ï¿½ï¿½ï¿½ï¿½ï¿</t>
  </si>
  <si>
    <t>● area: negative</t>
  </si>
  <si>
    <t>The lobby is open but you stand there for quite some time before your order gets taken. All attention is on drive thru</t>
  </si>
  <si>
    <t>● lobby: neutral</t>
  </si>
  <si>
    <t>slow service for drive up- both times i've  been there</t>
  </si>
  <si>
    <t>Service was slow, girl on her phone.</t>
  </si>
  <si>
    <t>When thereï¿½ï¿½ï¿½ï¿½ï¿½ï¿½ï¿½ï¿½ï¿½ï¿½ï¿½ï¿½ï¿½ï¿½ï¿½ï¿½ï¿½ï¿½ï¿½ï¿½ï¿½ï¿½ï¿½ï¿½ï¿½ï¿½ï¿½s people working, the service is pretty goodï¿½ï¿½ï¿½ï¿½ï¿½ï¿½ï¿½ï¿½ï¿½ï¿½ï¿½ï¿½ï¿½ï¿½ï¿½ï¿½ï¿½ï¿½ï¿½ï¿½ï¿½ï¿½ï¿½ï¿½ï¿½ï¿½ï¿½ today we went to the drive thru and no one was there to take our orderï¿½ï¿½ï¿½ï¿</t>
  </si>
  <si>
    <t>Horrible service worker with a stank attitude for no reason working at the window mute with an attitude mad because she is miserable at work . They mess up the order and then donï¿½ï¿½ï¿½ï¿½ï¿½ï¿½ï¿½ï¿½ï¿½ï¿½ï¿½ï¿½ï¿½ï¿½ï¿½ï¿½ï¿½ï¿½ï¿½ï¿½ï¿½ï¿½ï¿½ï¿½ï¿½ï¿½ï¿½t answer the phone itï¿½ï¿½ï¿½ï¿½ï¿½ï¿½ï¿½ï¿½ï¿½ï¿½ï¿½ï¿½ï¿½ï¿½ï¿½ï¿½ï¿½ï¿½ï¿½ï¿½ï¿½ï¿½ï¿½ï¿½ï¿½ï¿½ï¿½s ridiculous. Found a long hair in my daughters happy meal fries and then the extra fry was missing from her meal and t</t>
  </si>
  <si>
    <t>I didn't like the service.
I did not like the service.</t>
  </si>
  <si>
    <t>Terrible service I do not recommend coming to this mc donalds bad sellers</t>
  </si>
  <si>
    <t>Slow and gets orders wrong all the time don't bother</t>
  </si>
  <si>
    <t>This particular store you never know when their lobby is open. Quick service, but they never abide by their posted hours</t>
  </si>
  <si>
    <t>● service: positive
● lobby: negative</t>
  </si>
  <si>
    <t>● lobby: neutral
● drive: neutral</t>
  </si>
  <si>
    <t>They are always rude and get mad when they mess your order up I've never been to such a bad service place</t>
  </si>
  <si>
    <t>There's no need to order from the drive thru because you'll receive whatever they put in your order</t>
  </si>
  <si>
    <t>Poor service, rude attitude</t>
  </si>
  <si>
    <t>Not much to say it was a little slow. Up next experience. Will go back if in that area.</t>
  </si>
  <si>
    <t>● area: positive</t>
  </si>
  <si>
    <t>Very bad service, almost every time I go they tell me to wait and they take too long to deliver my things ï¿½ï</t>
  </si>
  <si>
    <t>Pretty fast service compared to others.</t>
  </si>
  <si>
    <t>It was alright. Service could be faster.</t>
  </si>
  <si>
    <t>fast service, plenty of room to sit, clean area</t>
  </si>
  <si>
    <t>● area: positive
● service: positive</t>
  </si>
  <si>
    <t>Good food, it did not have many people and there was not a long line of people, they attended us quickly, the only thing is that the bathrooms open until 8 in the morning and we arrived very early, hee</t>
  </si>
  <si>
    <t>One of the worst service, donï¿½ï¿½ï¿½ï¿½ï¿½ï¿½ï¿½ï¿½ï¿½ï¿½ï¿</t>
  </si>
  <si>
    <t>The truth is that in the USA in Queens they don't even let you sit in a drive tru, it's very ugly.</t>
  </si>
  <si>
    <t>Even though there are many homeless people who enter, the service is good</t>
  </si>
  <si>
    <t>I was the last in drive thru and they literally closed the store in my face. This place is a disgrace</t>
  </si>
  <si>
    <t xml:space="preserve">Terrible service didnï¿½ï¿½ï¿½ï¿½ï¿½ï¿½ï¿½ï¿½ï¿½ï¿½ï¿½ï¿½ï¿½ï¿½ï¿½ï¿½ï¿½ï¿½ï¿½ï¿½ï¿½ï¿½ï¿½ï¿½ï¿½ï¿½ï¿½t even hand me my change would rather </t>
  </si>
  <si>
    <t>Super fast service.
Need clean tables and surrounded area.</t>
  </si>
  <si>
    <t>● area: positive
● tables: positive
● service: positive</t>
  </si>
  <si>
    <t>Fast and friendly service
These women can make sure your getting all that you order</t>
  </si>
  <si>
    <t>2024-01-21</t>
  </si>
  <si>
    <t>Worse McDonald's I've been to. I have decided to go a mile further to the Augustine Dr one instead at this point. Constantly slow, missing items or not making them correctly. Ordered for curbside at 8pm, was told restaurant was closed and I need to contact corporate for a refund</t>
  </si>
  <si>
    <t>Iï¿½ï¿½ï¿½ï¿½ï¿½ï¿½ï¿½ï¿½ï¿½ï¿½ï¿½ï¿½ï¿½ï¿½ï¿½ï¿½ï¿½ï¿½ï¿½ï¿½ï¿½ï¿½ï¿½ï¿½ï¿½ï¿½ï¿½m road tripping from broward and the service here is great. The cashier was beyond nice and the custodian m</t>
  </si>
  <si>
    <t>● service: positive
● custodian: positive
● cashier: positive</t>
  </si>
  <si>
    <t>Worst McDonald's I have ever been to. Staff was rude and disinterested and playing around with each other and getting drinks and walking around outside while customers waited forever for food. All booths were dirty and the chicken nuggets were exceptionally inedible. Almost like they were dropped in oil twice to be reheated. I had to give a star to write a review otherwise they would've gotten a zero.</t>
  </si>
  <si>
    <t>● chicken nuggets: negative
● booths: negative
● food: neutral
● drinks: neutral</t>
  </si>
  <si>
    <t>Dining room closes at 7pm.  No self serve beverages.  Don't understand that at all.  The food is still good though, just have to put some ketchup on a Big Mac.  ï¿½ï¿½ï¿½ï¿½ï¿½ï¿½ï¿½ï¿½ï¿½ï¿½ï¿½ï¿½ï¿½ï¿½ï¿½ï¿½ï¿½ï¿½ï¿½ï¿½ï¿½ï¿½ï¿½ï¿½ï¿½ï¿½ï¿</t>
  </si>
  <si>
    <t>● food: positive
● beverages: negative</t>
  </si>
  <si>
    <t>I just walked in to get myself some breakfast and was told that they're closed, that they can't turn the registers on yet. Why is a place known for serving breakfast closed at 7:30 am? Seems pretty unprofessional.</t>
  </si>
  <si>
    <t>● serving: negative
● registers: negative
● breakfast: neutral</t>
  </si>
  <si>
    <t>In general, all McDonald's are the same, these ones here in NY have been very crowded lately and there is usually no space to sit at peak hours. But they are still the best option to eat for the prices of the combos.</t>
  </si>
  <si>
    <t>● eat: positive
● sit: negative
● space: negative
● mcdonald: positive</t>
  </si>
  <si>
    <t>Very clean place. Pleasant to be there. I noticed that meat quality could be better.</t>
  </si>
  <si>
    <t>● meat quality: negative
● place: positive</t>
  </si>
  <si>
    <t>We ordered a hamburger and fries. The plain vanilla ice cream for about $2. The food was average and below.
The place itself is clean, cozy, there are 2 upper floors for sitting.</t>
  </si>
  <si>
    <t>● food: negative
● fries: negative
● hamburger: neutral</t>
  </si>
  <si>
    <t>The McDonald okay. Got my orders right. Go there for breakfast and dinner. Cant stand troublesome kids that hang in there sometimes, but it is not the  restaurants fault.</t>
  </si>
  <si>
    <t>● dinner: neutral
● breakfast: neutral
● mcdonald: positive</t>
  </si>
  <si>
    <t>Good prompt service as one would expect from them. Only negative is that the soda fountain is still closed and they still only offer bottled soda which is more expensive and not cold.</t>
  </si>
  <si>
    <t>● bottled soda: negative
● soda fountain: negative
● service: positive</t>
  </si>
  <si>
    <t>Probably the worst McDonalds I've ever had. Nasty burger/cheese/bread consistency, dirty place and rude service screaming at each other and not even looking at you while trying to be nice and understanding to them.</t>
  </si>
  <si>
    <t>● service: negative
● place: negative
● bread consistency: negative
● cheese: negative
● burger: negative</t>
  </si>
  <si>
    <t>Went to order drive-thru and not sure if it was the person was training or technical difficulties, but the person who was taking the order could not understand or hear us. After repeating ourselves several times, Iï¿½ï¿½ï¿½ï¿½ï¿½ï¿½ï¿½ï¿½ï¿½ï¿½ï¿½ï¿½ï¿½ï¿½ï¿½ï¿½ï¿½ï¿½ï¿½ï¿½ï¿½ï¿½ï¿½ï¿½ï¿½ï¿½ï¿½m guessing a manager took over but she had the NASTIEST attitude over the speakerphone. I was clear on my order but Iï¿½ï¿½ï¿½ï¿½ï¿½ï¿½ï¿½ï¿½ï¿½ï¿½ï¿½ï¿½ï¿½ï¿½ï¿½ï¿½ï¿½ï¿½ï¿½ï¿½ï¿½ï¿½ï¿½ï¿½ï¿½ï¿½ï¿½m guessing the workplace mustï¿½ï¿½ï¿½ï¿½ï¿½ï¿½ï¿½ï¿½ï¿½ï¿½ï¿½ï¿½ï¿½ï¿½ï¿½ï¿½ï¿½ï¿½ï¿½ï¿½ï¿½ï¿½ï¿½ï¿½ï¿½ï¿½ï¿½ve been stressful for her to had taken my order the way she did. Itï¿½ï¿½ï¿½ï¿½ï¿½ï¿½ï¿½ï¿½ï¿½ï¿½ï¿½ï¿½ï¿½ï¿½ï¿½ï¿½ï¿½ï¿½ï¿½ï¿½ï¿½ï¿½ï¿½ï¿½ï¿½ï¿½ï¿½s McDonaldï¿½ï¿½ï¿½ï¿½ï¿½ï¿½ï¿½ï¿½ï¿½ï¿½ï¿½ï¿½ï¿½ï¿½ï¿½ï¿½ï¿½ï¿½ï¿½</t>
  </si>
  <si>
    <t>● manager: negative
● speakerphone: negative</t>
  </si>
  <si>
    <t>I ordered 2 milkshakes. They just left one of them at their prep area almost 10 min. After 15 minutes past I got one melted milkshake (look like creamy milk) that my kid refused to take it. After left there, I drove back and asked them to make a new one.</t>
  </si>
  <si>
    <t>● prep areake: neutral
● milkshakes: neutral</t>
  </si>
  <si>
    <t>My Son works here, so of course customer service, and the cooking of food items is outstanding ï¿½ï¿½ï¿</t>
  </si>
  <si>
    <t>● cooking of food: positive
● customer service: positive</t>
  </si>
  <si>
    <t>Mcdonald's food  is Mcdonald's food notting to it.
I don't like the manager.
But the location is very cool and the music gives you a good feeling.
Again I just don't like the manager.</t>
  </si>
  <si>
    <t>● music: positive
● location: positive
● manager: negative</t>
  </si>
  <si>
    <t>Contrary to the google page, this place is NOT open 24 hours. Cut off time is 2am.</t>
  </si>
  <si>
    <t>Got BOGO Quarter Pounders during my break, service was quick and the burgers tasted really good. Added some extra toppings and the amount was perfect.</t>
  </si>
  <si>
    <t>● amount: positive
● topping: neutral
● service: positive
● pounders: positive
● burgers: positive</t>
  </si>
  <si>
    <t>Worst service I had experience in years. Bathroom was closed before 8pm and they did not empathize with me desperately needing to go pee so I had to go to a nearby pizza place to use the restroom. I ordered 2 medium Frappe and they gave me small. I would not recommend anyone because they do not seem to care about providing basic needs to its customers.</t>
  </si>
  <si>
    <t>This location is adequate. The staff are generally nice. The place is nice looking and inviting. Unless the food is super fresh-off-the-grill, it doesn't warrant the increases in price the last few years. If you want to eat cheap and slightly more healthy, I'd recommend Subway in the strip mall behind McD's.</t>
  </si>
  <si>
    <t>● price: negative
● grill: positive
● food: positive
● place: positive
● staff: positive
● location: positive</t>
  </si>
  <si>
    <t>Update: it's so frustrating to eat here! There is a virtual army of panhandlers from the nice guy who opens the door for you to the more aggressive ones that approach you as you order, or eat your food. In addition, the place is still disorganized and dirty.  That's McDonald's in New York.  Management at this location is pretty lame.</t>
  </si>
  <si>
    <t>● place: negative
● food: negative</t>
  </si>
  <si>
    <t>The food was ok but I have experienced better service. They missed things... The tables were in bad condition and the floor was not cleaned since ages.</t>
  </si>
  <si>
    <t>● floor: negative
● tables: negative
● service: negative
● food: positive</t>
  </si>
  <si>
    <t>Nice place for food and a peaceful place for some rest during a ling drive</t>
  </si>
  <si>
    <t>Takes so fuxcking long to get Mt order ready like it's a just a ice cream tf</t>
  </si>
  <si>
    <t>● ice cream: positive</t>
  </si>
  <si>
    <t>McDonalds on 8th Ave &amp; 34th st in NYC threw it down. Fresh food and fresh drinks Luke the Diet Coke wasn't flat??? Nice.</t>
  </si>
  <si>
    <t>● diet coke: negative
● drinks: positive
● food: positive</t>
  </si>
  <si>
    <t>For a fast food place the service is slow.</t>
  </si>
  <si>
    <t>● service: negative
● food: neutral
● fast: neutral</t>
  </si>
  <si>
    <t>They have the worse customer service, and there food is never fresh. Even if you ask for fresh food they still give you non fresh food, and they have the ugliest attitude</t>
  </si>
  <si>
    <t>● food service: negative
● food: negative</t>
  </si>
  <si>
    <t>The nuggets had a nasty after taste. The Big Mac was good</t>
  </si>
  <si>
    <t>● nuggets: negative</t>
  </si>
  <si>
    <t>I don't know what happened to this place, took me 30 min to get food, then they only gave me half of it. Another 15 min wait, real bizarre behavior there... Idk</t>
  </si>
  <si>
    <t>● wait: negative
● food: negative</t>
  </si>
  <si>
    <t>This McDonald's is open late, has two lines to order food through drive through. However, the speaker on the one I went to is a little low, and they got my order wrong. Luckily the staff member read back my order before I paid and I was able to correct it before I paid. Food was barely warm but well packed.</t>
  </si>
  <si>
    <t>● staff member: negative
● speaker: negative
● food: neutral</t>
  </si>
  <si>
    <t>Watch out for the homeless people in the drive through. Shirtless guy will walk right up to your window and tell you to go F yourself if you don't buy him food.</t>
  </si>
  <si>
    <t>It's always good to get some food fast going through the drive-thur. I was in and out in less than 5 mins.</t>
  </si>
  <si>
    <t>I was told that I had to buy something in order for my young child to use the restroom.
Not a problem but please speak to your customers with some level of respect. Not yelling or sounding extremely annoyed.</t>
  </si>
  <si>
    <t>The quality is good and the prices are reasonable too. Even cheap by New York standards. Store was clean. Simply order via terminal.</t>
  </si>
  <si>
    <t>● prices: positive
● quality: positive</t>
  </si>
  <si>
    <t>Ate here early I'm the morning.  Was clean,  quick, and quiet.  Far from my location but would cone again if in  the area.</t>
  </si>
  <si>
    <t>● ate: positive</t>
  </si>
  <si>
    <t>This McDonald's is soppesdly 24 hrs but always says they can't take orders around 3am ! This is b.s ! And it's constantly yet the one near waterford lakes has no issues taking orders!? There needs to be new management seriously!</t>
  </si>
  <si>
    <t>● orders: neutral
● mcdonald: negative</t>
  </si>
  <si>
    <t xml:space="preserve">The worst McDonaldï¿½ï¿½ï¿½ï¿½ï¿½ï¿½ï¿½ï¿½ï¿½ï¿½ï¿½ï¿½ï¿½ï¿½ï¿½ï¿½ï¿½ï¿½ï¿½ï¿½ï¿½ï¿½ï¿½ï¿½ï¿½ï¿½ï¿½s I have ever been to and will never go back again. We had to repeat our order like 5 times and they still messed up </t>
  </si>
  <si>
    <t>Love to get my breakfast from this Mcdonald store. The coffee and tea is the best. I also like their pancakes and sausage.</t>
  </si>
  <si>
    <t>● sausage: positive
● pancakes: positive
● tea: positive
● coffee: positive
● breakfast: positive</t>
  </si>
  <si>
    <t>Dirty, very dirty. Absolutely disgusting. Staff kicking off food from the floor instead of cleaning it.</t>
  </si>
  <si>
    <t>Worst large fries ever. DONT GO TO THIS ONE. ALL OF THEM WERE STALE AND UNSALTED AND COLD.  WAITED FOR 20 minutes with no line.</t>
  </si>
  <si>
    <t>Busy, so busy, it's hard to know when your foods ready if tour not standing up there the whole time. But is across from Pen Station, given the area and associated expectations of large crowds of people,  service was good.</t>
  </si>
  <si>
    <t>● service: positive
● area: positive
● food: neutral</t>
  </si>
  <si>
    <t>It's not the same good tasting food like the 60s70s and 80s it's garbage now except for some of the breakfast food</t>
  </si>
  <si>
    <t>● breakfast food: negative
● food: negative</t>
  </si>
  <si>
    <t>Dropped my food  as I was leaving and they replaced my order. I was so grateful. (Bag busted and food spilled out).</t>
  </si>
  <si>
    <t>Table not clean, no toilets... Staff hardly friendly, except the security guard... you have to be hungry</t>
  </si>
  <si>
    <t>● security guard: negative
● staff: negative</t>
  </si>
  <si>
    <t>Horrible service,, manager Donnie did nothing to assist. Only drive thru was being served and that's because of it being timed.</t>
  </si>
  <si>
    <t>● served: negative
● drive: negative
● service: negative</t>
  </si>
  <si>
    <t>Good, free refeel in soda and a bit strange atmosphere</t>
  </si>
  <si>
    <t>● atmosphere: neutral</t>
  </si>
  <si>
    <t>Iam love'n it! The staff is great! Very nice people that work their! At the times when I stop by headed to Haines City to visit family week or weekends! Keep up the good work!</t>
  </si>
  <si>
    <t>Location has gone down hill the night workers are super inconsistent and lazy. They manage to take the persons order behind me before me and then never took my order. I pulled around to order and they told me to go back around after waiting for 15 mins. Donï¿½ï¿½ï¿½ï¿½ï¿½ï¿½ï¿½ï¿</t>
  </si>
  <si>
    <t>Very poor security at this location. It's impossible to go in without being harassed by people asking for money, and the staff don't even try to ask them to leave.</t>
  </si>
  <si>
    <t>I honestly only went for a large French fry and to use the restroom. Very clean, great janitor. Pay her more.</t>
  </si>
  <si>
    <t>● french fry: negative
● janitor: positive</t>
  </si>
  <si>
    <t>Ordered from this McDonalds on Uber eats and was missing items in my order when I called to see if I can come get the items the lady hung up on me.</t>
  </si>
  <si>
    <t>Fast and very convenient.</t>
  </si>
  <si>
    <t>Of the last 5 times that I have gone, the 5 times something is missing from my order, the hamburger is not what I order. ï¿½ï</t>
  </si>
  <si>
    <t>● hamburger: negative</t>
  </si>
  <si>
    <t>The person ahead of us paid for our order wasn't able to thank him but if you see this thank you you were in the Dodge pickup truck</t>
  </si>
  <si>
    <t>● dodge truck: neutral</t>
  </si>
  <si>
    <t>I tried to enter the bathroom I saw that the door was closed and I turned around to leave when I had a security person on top of me yelling at me telling me to go away and threatening to kill me and making the gesture of cutting my throat I went back and forth behind me yelling at me again I don't understand how a person like that can be working security with that aggressiveness and without empathy for people.
I tried to enter the bathroom I saw that the door was closed and I turned around to leave when I had a security person on top of me yelling at me telling me to leave and threatening to kill me and making the gesture of cutting my neck I went back and forth behind me yelling at me again I don't understand how a person like that can be working security with such aggressiveness and without empathy for people
ï¿½</t>
  </si>
  <si>
    <t>2024-02-21</t>
  </si>
  <si>
    <t>It's a small McDonald's comparing to other. Very few seating and small seating area. Service and menu is same like other McDonald's, may slight high price. Location is precious, customer moderate at the morning. Customer service good.</t>
  </si>
  <si>
    <t>● menu: neutral
● service: neutral
● seating area: negative
● seats: negative</t>
  </si>
  <si>
    <t>Slow service the self order kisoks were broken and the restaurant was filthy.</t>
  </si>
  <si>
    <t>Fast service always very busy sitting areas are always packed</t>
  </si>
  <si>
    <t>We hit it off pretty good in the beginning everything was great but that didnï¿½ï¿½ï¿½ï¿½ï¿½ï¿½ï¿½ï¿½ï¿½ï¿½ï¿½ï¿½ï¿½ï¿½ï¿½ï¿½ï¿½ï¿½ï¿½ï¿½ï¿½ï¿½ï¿½ï¿½ï¿½ï¿½ï¿½t last long. I mean the service is fast but with attitude an</t>
  </si>
  <si>
    <t>As usual....poor service</t>
  </si>
  <si>
    <t>The regular parking spots were taken, but there was ample mobile order curbside service parking. I'd never ordered that way before, but it was for take out anyway. An employee delivered the food within 5 minutes of placing the order. Overall it was a good experience.</t>
  </si>
  <si>
    <t>● food: neutral
● service: positive
● parking spots: negative</t>
  </si>
  <si>
    <t>The drive thru can get backed up, but itï¿½ï¿½ï¿½ï¿½ï¿½ï¿½ï¿½ï¿½ï¿½ï¿½ï¿½ï¿½ï¿½ï¿½ï¿½ï¿½ï¿½ï¿½ï¿½ï¿½ï¿½ï¿½ï¿½ï¿½ï¿½ï¿½ï¿½s a busy place. The parking is very strict so be careful if youï¿½ï¿½ï¿½ï¿½ï¿½ï¿½ï¿½ï¿½ï¿½ï¿½ï¿½ï¿½ï¿½ï¿½ï¿½ï¿½ï¿½ï¿½ï¿½ï¿½ï¿½ï¿½ï¿½ï¿½ï¿½ï¿½ï¿½re trying to</t>
  </si>
  <si>
    <t>● parking: negative
● drive: negative</t>
  </si>
  <si>
    <t>It's dirty and to much people from the streets go there and ask people for money when people are eating and they don't smell good and is very expensive</t>
  </si>
  <si>
    <t>The service is always bad the employees are rude everything is always broke</t>
  </si>
  <si>
    <t>The food here is always great and on point, however the person on handing off and making fries showed frustration and attitude tonight.</t>
  </si>
  <si>
    <t>Worst experience ever!! First the cashier gave me attitude about using the app for the $1 large fries, he sighed when I showed it to him. Then said in a rude tone that I need to show him the bar code (in the past I just show them the number and they type it in) Then literally rolled his eyes when I told him it was Apple Pay and said ï¿½ï¿½ï¿½ï¿½ï¿½ï¿½ï¿½ï¿½ï¿½ï¿½ï¿½ï¿½ï¿½ï¿½ï¿½ï¿½ï¿½ï¿½ï¿½ï¿½ï¿½ï¿½ï¿½ï¿½ï¿½ï¿½ï¿½whateverï¿½ï¿½ï¿½ï¿½ï¿½ï¿½ï¿½ï¿½ï¿½ï¿½ï¿½ï¿½ï¿½ï¿½ï¿½ï¿½ï¿½ï¿½ï¿½ï¿½ï¿½ï¿½ï¿½ï¿½ï¿½ï¿½ï¿½ Then stared at me after taking the Apple Pay, so I figured I would get the receipt at the next window. I pulled up to the next window and they told me the other guy has thrown the receipt away. Got home, looked to see how much I was charged and he did not apply the app discount to the fries.  My fries that I had ordered well done,  both large and medium were cold and soft (I live a block away) the nuggets were old and the cheeseburger bun was not soft. I was there today, a Sunday at 6 pm ( dinner time, things shor charged for cold, not fresh food</t>
  </si>
  <si>
    <t>● apple pay: negative
● bar code: neutral
● fries: negative
● app: negative</t>
  </si>
  <si>
    <t>We went at 9 pm and we couldn't sit down because they were cleaning and the first floor was already closed. They practically invite you to take your food and go. Terrible managed.</t>
  </si>
  <si>
    <t>dammmm evrytime I go there they have attitude problem they forgot to give me fries with my orders when I went back and tolled them that I was missing 2 orders of fries they gave me an attitude like I was asking for  $1000 I payed for it like dammmm it's not like I wanted to go back at 12:30 am just for those measly fries my kids was craving it so that's the only reason I went back . They really need to hire new stuff more who is more pleasant and polite</t>
  </si>
  <si>
    <t>Was unable to order deals on the menu.</t>
  </si>
  <si>
    <t>On Canal St very busy, so expect a line inside . The kiosk machines help order ahead. Homeless people are around but not inside. They are only trying to get a meal, no problem. Charity is a blessing to those less fortunate.</t>
  </si>
  <si>
    <t>● meal: negative</t>
  </si>
  <si>
    <t>Stopped for some food and a bathroom break after being on the road for 8 hours. After I got back from the bathroom, it was my girlfriends turn, and they refused to allow her until I began raising my voice. "It's not closed, I just went!!" I said ... "Customers only" they tried telling me.  so I showed them my unopened food and said give me my money back for this **** then. They let her use the BR. Apparently they play games with the bathroom because there's so many homeless people around. One even asked me for money *inside the mcdonalds* as we were leaving.</t>
  </si>
  <si>
    <t>This is a pandemic post .
Love McDonalds I frequent for coffee or light meals on my way home. Recently they announced #CampMcDonalds so every other day I was in McDonalds trying to get the rewards</t>
  </si>
  <si>
    <t>● meals: positive
● coffee: positive</t>
  </si>
  <si>
    <t>If you want to have an unpleasant time, go to the drive of this mcDonald's, they are all wrong from the first to the last and could it be that now the mcflury is just ice cream with a cookie sprinkle on top?</t>
  </si>
  <si>
    <t>● cream: negative
● ice: negative
● mcdonald: negative</t>
  </si>
  <si>
    <t>It was dirty, homeless people hanging out inside asking for money,I offered a person $5 to buy a meal and was insulted,I guess money was for Drugs or beer</t>
  </si>
  <si>
    <t>● beer: neutral
● meal: neutral</t>
  </si>
  <si>
    <t>It is the ideal place to get out of the rush for a moment, to enter and eat any of its products that are good; both in its food and good and fast in the attention.</t>
  </si>
  <si>
    <t>● products: positive
● place: positive</t>
  </si>
  <si>
    <t>It was good. There was a mistake on my order it was fixed no problem. The machines were having some problems and this made the lines a little long. But it was fine.</t>
  </si>
  <si>
    <t>● lines: negative</t>
  </si>
  <si>
    <t>That day I brought the kids having activities in South Bay Santa Clara. After the event, I tried to bring the kids to mcd.i went two and they both closed at 6pm. At least the south city mcd dining room opens till 10pm.</t>
  </si>
  <si>
    <t>● dining room: neutral</t>
  </si>
  <si>
    <t>Even if you are not good at English, you can order from the in-store terminal and pay by credit card without any problems. It is easy to pick up because it is called by number. Although it was an eat-in, it was a packaging that could be taken out. It might be easier in Japan too.</t>
  </si>
  <si>
    <t>● number: positive
● - terminal: positive
● in: positive</t>
  </si>
  <si>
    <t>Very Bad experience. I was harassed by managers Named Rocio and Roberto. They brought a negative experience and were screaming at customers and employees...</t>
  </si>
  <si>
    <t>● employees: negative
● managers: negative</t>
  </si>
  <si>
    <t>I went to this location tonight to see if they could give me the Oreo Mcflurry that a different McDonaldï¿½ï¿½ï¿½ï¿½ï¿½ï¿½ï¿½ï¿½ï¿½ï¿½ï¿½ï¿½ï¿½ï¿½ï¿½ï¿½ï¿½ï¿½ï¿½ï¿½ï¿½ï¿½ï¿½ï¿½ï¿½ï¿½ï¿½s had forgotten earlier they completely refused. Unbelievable.. Itï¿½ï¿½ï¿½ï¿½ï¿½ï¿½ï¿½ï¿½ï¿½ï¿½ï¿½ï¿½ï¿½ï¿½ï¿½ï¿½ï¿½ï¿½ï¿½ï¿½ï¿½ï¿½ï¿½ï¿½ï¿½ï¿½ï¿½s ice creamï¿½ï¿½ï¿½ï¿½ï¿½ï¿½ï¿½ï¿½ï¿½ï¿½ï¿½ï¿½ï¿½ï</t>
  </si>
  <si>
    <t>● oreo mc: negative</t>
  </si>
  <si>
    <t>Not good the drive thru they cannot manage who go first on the drive thru. And they talking like a frog they cannot hear even you shout. And when your to get the serve look around not doing his job properly</t>
  </si>
  <si>
    <t>THERE'S NO CODE FOR THE BATHROOM! Just walk up to the second floor.
Horrible customer service, rudest people ever.</t>
  </si>
  <si>
    <t>● customer service: negative
● bathroom: negative</t>
  </si>
  <si>
    <t>The worst one in the city. Finger indentations in my squashed triple cheeseburger gross! Cold and disgusting tasting too.</t>
  </si>
  <si>
    <t>● cheeseburger: negative</t>
  </si>
  <si>
    <t>What the owner should monitor is the attitudes of spanich servers she has nasty attitute she is on the heavy side i don.t know her name we were just asking for an xtra ketsups bcause the kids askd for it n her reply was omg nasty...</t>
  </si>
  <si>
    <t>● apple: neutral
● servers: negative
● owner: negative</t>
  </si>
  <si>
    <t>Woman staff blocked the bathroom and made us pay her to use the bathroom. When we asked her how much, she said, "I don't know." We were disgusted. Don't recommend coming here ever.</t>
  </si>
  <si>
    <t>● bathroom: negative
● staff: negative</t>
  </si>
  <si>
    <t>Insanely rude and terrible customer service</t>
  </si>
  <si>
    <t>Friendly staff. Was even offered a position. Yet I could not accept due to my being homeless at the moment..</t>
  </si>
  <si>
    <t>The staff is horrible, I have a problem almost every time I go and it's always the staff. Especially the managers.</t>
  </si>
  <si>
    <t>● managers: negative
● staff: negative</t>
  </si>
  <si>
    <t>ýýýýýýýýýýýýýýýýýýýýýýýýýýýýýýýýýýýýýýýýýýýýýýýýýýýý
Despite the fact that itýýýs front sign explicitly says ýýýOpen 24/7ýýý, they unethically keep the doors tide shut from the inside, based on a made-up rule that you have to show proof of an order from your ýýýý phone. Even if your phone is dead, in the middle of the night, and youýýýre starving, they still wonýýýt let you simply walk inside to order, like everyone else in America. This is place is bad for business. DONýýýT bother.</t>
  </si>
  <si>
    <t>fast food restaurant
dirty restaurant
Service not pleasant
Drink not good and I asked to change it and I was told ok but you pay when the ice tea had no taste at all
extremely disappointed</t>
  </si>
  <si>
    <t>● ice tea: negative</t>
  </si>
  <si>
    <t>This is a below average McDonald's.  The self-ordering machines don't print receipts with your number so you better catch it on the screen because they may or may not see it on the system.  Fortunately, I was only getting some sodas and they didn't question my order but if it had been a real order it might not have gone smoothly.</t>
  </si>
  <si>
    <t>● mcdonald: negative
● sodas: positive</t>
  </si>
  <si>
    <t>This place is fine!</t>
  </si>
  <si>
    <t>Asked for a plain CHEESEBURGER. Literally reiterated twice that I still wanted ketchup AND CHEESE, just no pickles or onions. Got home ready to eat and this is what I get. Very disappointed.</t>
  </si>
  <si>
    <t>● ketchup and: positive
● cheeseburger: positive</t>
  </si>
  <si>
    <t xml:space="preserve">I ordered a lot of items, added and paid for extra sauces and they only gave me two sauces. What?? I asked for more and they refused to give me more and said ï¿½ï¿½ï¿½ï¿½ï¿½ï¿½ï¿½ï¿½ï¿½ï¿½ï¿½ï¿½ï¿½ï¿½ï¿½ï¿½ï¿½ï¿½ï¿½ï¿½ï¿½ï¿½ï¿½ï¿½ï¿½ï¿½ï¿½you cant have that much sauceï¿½ï¿½ï¿½ï¿½ï¿½ï¿½ï¿½ï¿½ï¿½ï¿½ï¿½ï¿½ï¿½ï¿½ï¿½ï¿½ï¿½ï¿½ï¿½ï¿½ï¿½ï¿½ï¿½ï¿½ï¿½ï¿½ï¿½ why?? I ordered 3 honey and 4 ranch and they wouldnt give it to me! Why cant i have sauce?? I cant eat dry </t>
  </si>
  <si>
    <t>● ranch: neutral
● honey: neutral
● sauces: negative</t>
  </si>
  <si>
    <t>$10 for breakfast???? Never again!! I'll make my own at home!! Ordered #2 Sausage McMuffin with egg, 2 hash browns, small coffee. Requested 2 creamers and 6 sugars on the side. What I get?? Cream and sugar already mixed in. Guess they don't pay attention to what they're hearing over the headsets.</t>
  </si>
  <si>
    <t>● coffee: neutral
● hash browns: neutral
● sausage egg: neutral
● sugars: neutral
● creamers: neutral</t>
  </si>
  <si>
    <t>Missing items in order #1606 on 07/23/2022. You guys need to pay attention, itï¿½ï¿½ï¿½ï¿½ï¿½ï¿½ï¿½ï¿½ï¿½ï¿½ï¿½ï¿½ï¿½ï¿½ï¿½</t>
  </si>
  <si>
    <t>● items: neutral</t>
  </si>
  <si>
    <t>The service of a terrible McDonald's is so bad that I can only call her that. I'm not racist, but when I meet this kind of executive manager, I think the executives of this company will come out to manage it and never go again.</t>
  </si>
  <si>
    <t>● executives: negative
● executive manager: negative</t>
  </si>
  <si>
    <t>Waited in the drive through line for 40 minutes</t>
  </si>
  <si>
    <t>● drive line: neutral
● waited: neutral</t>
  </si>
  <si>
    <t>2024-03-21</t>
  </si>
  <si>
    <t>Great friendly service. Clean local.</t>
  </si>
  <si>
    <t>In and out service great service</t>
  </si>
  <si>
    <t>Good service. Everything good here.</t>
  </si>
  <si>
    <t>Customer service needs work at this location. I came in during my lunch time to get a simple McChicken and fries and a drink. Stood at the register for about 10 to 12 mins waiting for one of the many employees walking pass me to deliver the orders outside. Once they finally notice me, they took my order. After I waited around another 15 more mins to get my order. I was gonna ask for BBQ sauce but decided I didn't wanna wait an extra 5 mins for that. Overall, this restaurant only prioritize the drive-thru and not the dine-in area. Dine-in area has no cashier available because everyone is focus on drive-thru. So many workers on the front but none on cashier. If your coming here for lunch hour order online or else your lunch hour might turn into only 20 min lunch with all the waiting you'll be doing here.</t>
  </si>
  <si>
    <t>● lunch: neutral
● - area: neutral
● thru: neutral
● drive: neutral
● dine: negative</t>
  </si>
  <si>
    <t>It was clean and well maintained. Service was also good.</t>
  </si>
  <si>
    <t>I ordered 2 cheese burgers and a fry. The fries were good. The burgers were wrong. They put them in cheese burger wrappers but never added the cheese.</t>
  </si>
  <si>
    <t>● cheese burger wrappers: neutral
● fries: positive
● fry: neutral
● cheese burgers: neutral
● burgers: neutral</t>
  </si>
  <si>
    <t>The food was top notch and very enjoyable, the inside of the place is above average in size and variety if seats and tables. Customer service was amazing and the place has multiple places to order in their drive through for multiple people at once.</t>
  </si>
  <si>
    <t>● service: positive
● tables: positive
● seats: positive
● size: positive
● food: positive</t>
  </si>
  <si>
    <t>Well I never been to a McDonald's were they allowed pitbulls. That bark and wine for hours.. I felt not safe with a big pitbull. It was not a working dog.  They are 3 black guys hanging out talking about drugs and woman and partying and been there for more than. 5 hours I didn't see them with. Anything to eat or drink.  Just turned the McDonald's in too a hang out spot and a night club.. cursing laughing while there is child's present.. the manager is a joke... Doesn't do anything about it.</t>
  </si>
  <si>
    <t>● drink: neutral
● mcdonald: negative</t>
  </si>
  <si>
    <t>Always shake machine is down and order thr big breakfast meal that apparently doesnt come with pancakes. Worst service in the world.</t>
  </si>
  <si>
    <t>● service: negative
● pancakes: negative
● breakfast meal: negative</t>
  </si>
  <si>
    <t>Me and my daughter had lunch, and loved it.</t>
  </si>
  <si>
    <t>OK, I guess I need to stop going to ANY Mcdonalds.  Was in a hurry and ordered a double cheese and a small order of fries.  They have two pickup windows and I watched both windows handing out food.  So when the line moved up I drove to the furthest window.  and sat, and sat and watched 4 other cars pick up their food at the window behind me.   a good 5 minutes passed and I backed up to the window where the food was being handed out and the person, basically, THREW the food at me without a word.  10 steps... 10 steps to bring me my food or something... but nothing.  And then  the fries were cold and the bun on the burger was stale.   You get what you pay for and you get what you deserve if you go to a Salt Lake McDonalds.</t>
  </si>
  <si>
    <t>● salt lake: neutral
● burger: neutral
● bun: negative
● fries: neutral
● double cheese burger: negative</t>
  </si>
  <si>
    <t>Late night service is mixed; they reset their registers at arbitrary times and they either are cash only or close the drive thru completely during this time. There seems to be no schedule, just depends on when they think it'll be slow it seems. Those inconsistencies aside, the food and service is typical McDonalds.</t>
  </si>
  <si>
    <t>● mcdonald: neutral
● service: negative
● food: neutral
● night service: negative</t>
  </si>
  <si>
    <t>Something has really changed at this McDs.  Went at 7:30pm on 8/19.  Line of cars not moving for ages.  Then finally moves and I had to get their attention at the drive thru order area.  So many people there, the food should have been hot and fresh.  Burger and fries were stone cold.  The crew seemed to be focussed on other things.</t>
  </si>
  <si>
    <t>● crew: positive
● food: positive</t>
  </si>
  <si>
    <t>Best mcdonalds in the area but for some reason they charge a few cents more. Not a big deal but just something I noticed. The staff makes fries fresh forreal lol upon request. Nuggs are Hit or miss. But burgers are pretty good. Not a fan of the chicken products from here but the other mcodnalds on 86th and 20 has good chicken</t>
  </si>
  <si>
    <t>● fries: positive
● staff: positive</t>
  </si>
  <si>
    <t>Haven't ate McDonald's in 3 years, got a breakfast sandwich and I must say thanks for switching the egg and the crispy bacon, they listened to me and did what I wanted! I'm impressed.</t>
  </si>
  <si>
    <t>● bacon: positive
● egg: positive
● breakfast sandwich: positive
● mcdonald: neutral</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</si>
  <si>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tomatoï¿½ï¿½ï¿½ï¿½ï¿½ï¿½ï¿½ï¿½ï¿½ï¿½ï¿½ï¿½ï¿½ï¿½ï¿½ï¿½ï¿½ï¿½ï¿½ï¿½ï¿½ï¿½ï¿½ï¿½ï¿½ï¿½ï¿½ then when I got the order it was still a spicey chicken sandwich INSIDE a deluxe crispy chicken b</t>
  </si>
  <si>
    <t>● tomato: neutral
● chicken sandwiches: negative
● fry: neutral
● large: neutral
● lettuce: neutral</t>
  </si>
  <si>
    <t>Excellent attention, in May of this year two employees treated my husband and I very badly, they even spoke to us badly, they even scratched our food and we argued, but they are not all the same, there are very good workers...</t>
  </si>
  <si>
    <t>Staff is ok, and the order is a hit and miss. The food is just ok. I had better from them.</t>
  </si>
  <si>
    <t>● food: positive
● order: negative
● staff: negative</t>
  </si>
  <si>
    <t>Sorry to rate you a two but just 12 years ago you would of been rated a five. You changed your fries and they are thinner and not as good and when you got a spicy chicken sandwich it was a spicy patty and came with lettuce and tomato now it is a crispy chicken patty with spicy sauce and pickles where is the lettuce and tomato oh you have to order a deluxe.  You are getting cheaper with the food and the prices go up. Not pleased very disappointed.</t>
  </si>
  <si>
    <t>● prices: negative
● food: positive</t>
  </si>
  <si>
    <t>Asked for pickle on my chicken sandwich, got 8 pickles. My sister is picky and orders her burgers with not ketchup, mustard or onions with extra pickles. They nailed that. Her chicken nuggets were nice and crispy. The only complaint I'd that the fries were a little soggy, but they were still hot, so it cancels out the sogginess.</t>
  </si>
  <si>
    <t>● chicken nuggets: positive
● onions: positive
● mustard: negative
● pickles: positive
● ketchup: negative
● burgers: positive</t>
  </si>
  <si>
    <t>It's McDonalds, what is there to say?  I love the relatively reasonable prices (not sure why a double cheeseburger is on the $1 menu but the single hamburger is almost twice the price or why a small fries is $2.49), but they allowed me to pay what I usually pay for lunch at Panera  and not only feed myself (a hamburger) but get the homeless and disabled person asking for money outside the front door a meal that he asked for (a double cheeseburger and a slushie) when I didn't have any cash.</t>
  </si>
  <si>
    <t>● meal: neutral
● lunch: neutral
● prices: positive</t>
  </si>
  <si>
    <t>The employees are friendly, but it takes too long to place your order and then get your food.</t>
  </si>
  <si>
    <t>● food: neutral
● employees: positive</t>
  </si>
  <si>
    <t>No hot mocha in the morning! Why is coffee with chocolate milk so difficult? Simple, fast food Mickey D's. C'mon now.</t>
  </si>
  <si>
    <t>● fast food: positive
● coffee milk: negative</t>
  </si>
  <si>
    <t>Love the fact that they allow dining in now.</t>
  </si>
  <si>
    <t>● dining: neutral</t>
  </si>
  <si>
    <t>I wanted to order but they didn't have a curbside option and they weren't open for dining in. A bunch of people tries going through the drive thru but because we didn't have cars they wouldn't even talk to us. There were a lot of other customers too.</t>
  </si>
  <si>
    <t>● drive: negative
● dining: neutral
● curbside: negative</t>
  </si>
  <si>
    <t>Fast service but restroom being locked just avoid tourists using. Should have been more organized with a sign for customers use only.</t>
  </si>
  <si>
    <t>● restroom: negative
● service: positive</t>
  </si>
  <si>
    <t>I don't know why they every night whatever they like to close the dining room  No time to control it But on the door have a sign showed dinning room open 24 hours And still using the garbage can to block the door</t>
  </si>
  <si>
    <t>● dining room: neutral
● dinning room: neutral</t>
  </si>
  <si>
    <t>Hasn't had soda fountain for awhile, pretty fast and friendly. Always busy though, don't expect a seat.</t>
  </si>
  <si>
    <t>● seat: negative
● soda fountain: positive</t>
  </si>
  <si>
    <t>I gave it 4 stars because this McDonald's is very clean staff are very nice respectful tends to ur needs if their is some.They have a second fl. Where the bathroom r clean also inspire the crowd.I come in early because is quite if u need a place to work or homework. Actually there is a third floor also very spacious.</t>
  </si>
  <si>
    <t>● bathroom: positive
● staff: positive</t>
  </si>
  <si>
    <t>Pretty big store and a lot of tables to feel comfortable</t>
  </si>
  <si>
    <t>● tables: positive
● store: positive</t>
  </si>
  <si>
    <t>Sign's all say 24hrs...printed paper on drive thru menu board...we will reopen at 5am due to system being down. Doubtful...at least they could be honest...will reopen at 5am because we can't find anyone to work overnight. This has been going on for nearly two years now.</t>
  </si>
  <si>
    <t>Most people are very nice, but the guy taking the money...what a grump!</t>
  </si>
  <si>
    <t>Good price quick service, very nasty security</t>
  </si>
  <si>
    <t>Expect to wait 15-20 min for drive thru. Recieved our sweet teas at the window, and it had a bit of coffee taste. The person at the window sampled the tea and said it tastes like tea. NOT to us. Seemed very frustrated. She asked us what we would like. I told her Dr pepper, and before I could tell her the rest of the drink order, she rushes off and gets us 3 dr peppers. Then when we corrected her, she said we asjed for 3 dr peppers. This is my burger without onions and pickles. What you see on my fingers is grease from the burger. Good luck getting your food here.</t>
  </si>
  <si>
    <t>● . pepper: positive
● dr: neutral
● drink order: neutral
● tea: positive</t>
  </si>
  <si>
    <t>Easy to pick up my mobile orders. They have soda machines so you don't have to worry about specifying no ice in drinks. They include napkins, straw, and lids. Straws have either been paper or plastic. They do not include ketchup packets, so you have to ask counterstaff. $1 drinks is a perk that no other fast food restaurant has. The dining room has plentiful tables and chairs too, ranging from booths to high stools to couch-like chairs. Easy to get there by Q25 or Q34. Not very close to any subway stations.</t>
  </si>
  <si>
    <t>● high: positive
● booths: positive
● chairs: positive
● tables: positive
● dining room: positive
● drinks: neutral
● soda machines: positive
● stools: positive</t>
  </si>
  <si>
    <t>● order menu: negative
● thru line: negative
● drive: neutral
● dinner: neutral
● parking: negative
● orders: negative
● pinball arcade: neutral</t>
  </si>
  <si>
    <t>Been there since yesterday, and the place looks fairly nice after it's been renovated
Rating: 10/10</t>
  </si>
  <si>
    <t>Ordered a buy one, get one sausage egg and cheese biscuit , went home, rook an hour or longer ONLY to discover there was NO cheese on either biscuit!!!!! I'm  a cheese lover, so this really furiated me! PLEASE DO BETTER!!!!!</t>
  </si>
  <si>
    <t>● cheesecuit: negative</t>
  </si>
  <si>
    <t>The hall is closed, there is nowhere to sit. Although most places have already canceled these restrictions.
I had to wait a super long time for the order, and, as always, I didnï¿½ï¿½ï¿½ï¿½ï¿½ï¿½ï¿½ï¿½ï¿½ï¿½ï¿½ï¿½ï¿½ï¿½ï¿½ï¿½ï¿½ï¿½ï¿½ï¿</t>
  </si>
  <si>
    <t>● hall: negative</t>
  </si>
  <si>
    <t>So I decided to order two mango smoothies, but the person listening let us go to the window but we never got it.</t>
  </si>
  <si>
    <t>● mango smoothies: positive</t>
  </si>
  <si>
    <t>Mc Do with order at the terminals, a lot of space on 2 floors and very located.</t>
  </si>
  <si>
    <t>● space: positive
● terminals: neutral</t>
  </si>
  <si>
    <t>For the love of business, update your hours. This location has not been open 24 hours in two and a half years. It's super easy. Just call Google.</t>
  </si>
  <si>
    <t>● business: positive</t>
  </si>
  <si>
    <t>Night shift crew here is very iffy. Guy in front of me gets served, I get told the place is closed, and then the guy behind gets served. Honestly don't bother with this place. Big waste of time.</t>
  </si>
  <si>
    <t>● served: negative
● shift crew: negative</t>
  </si>
  <si>
    <t>The drive thru is not open 24 hrs. Theres nothing worse than driving to a location advertising being open only to get there and see the cleaning person ignore you as you try to ask for the hours.
Edit: finally was able to get the attention of an employee who says they close from 4am to 5:30am</t>
  </si>
  <si>
    <t>● cleaning person: negative
● drive: neutral</t>
  </si>
  <si>
    <t>Thank you guys, for your job and the effort to keep the place at the nice level, even sometimes becomes messy, but you always were friedly and ready to prepare my food order ( not the healthiest option tho ), but you always saved me from starving</t>
  </si>
  <si>
    <t>● food order: positive</t>
  </si>
  <si>
    <t>The order was simply forgotten. We only received it after asking.</t>
  </si>
  <si>
    <t>Terrible service!</t>
  </si>
  <si>
    <t>Poor service very bad place</t>
  </si>
  <si>
    <t>A lot of stores are Really slow with their service. What bothers me more, is that no 2 McDonaldï¿½ï¿½ï¿½ï¿½ï¿½ï¿½ï¿½ï¿½ï¿½ï¿½ï¿½ï¿½ï¿½ï¿½ï¿½ï¿½ï¿½ï¿½ï¿½ï¿½ï¿½ï¿½ï¿½ï¿½ï¿½ï¿½ï¿½s has the same rules. Is the lobby open today? Or at this hour? At this store? Plus not all have a pickup. Especially no pickup for Door Dash. They make us go insideï¿½ï¿½</t>
  </si>
  <si>
    <t>● door: negative
● lobby: negative
● service: negative</t>
  </si>
  <si>
    <t>very friendly employee, good customer service</t>
  </si>
  <si>
    <t>● customer service: positive
● employee: positive</t>
  </si>
  <si>
    <t>Put. Straws. In. The. Bag. Maybe retrain your staff. Itï¿½ï¿½ï¿½ï¿½ï¿½ï¿½ï</t>
  </si>
  <si>
    <t>The worst experience I've ever had in my life!! With saying that I could not taste the food! A restaurant where the staff yells at you is not worthy of being visited by ANYONE!! Sure, I must be specific! It was in this specific place, but they should take action!!</t>
  </si>
  <si>
    <t>2024-04-21</t>
  </si>
  <si>
    <t>Took them forever to come to the register to take our order and then they let our bag of food sit there forever before they gave it to us. Not happy with our services at all.</t>
  </si>
  <si>
    <t>● bag of food: neutral
● register: negative</t>
  </si>
  <si>
    <t xml:space="preserve">Hit or miss with this on. On some occasions the service is good, but mostly bad. One Saturday morning myself and another car pulled up to the drive thru and waited for almost 2 minutes. I pulled forward and went inside got my order and as I was leaving saw the other car just pulling up to the pick up window.  Food is typically warm not hot
9/18/22 sat at the drive in while they took 3 cars from the other lane after telling me they would be right with me.   Left without ordering most likely wonï¿½ï¿½ï¿½ï¿½ï¿½ï¿½ï¿½ï¿½ï¿½ï¿½ï¿½ï¿½ï¿½ï¿½ï¿½ï¿½ï¿½ï¿½ï¿½ï¿½ï¿½ï¿½ï¿½ï¿½ï¿½ï¿½ï¿½t </t>
  </si>
  <si>
    <t>● food: negative
● service: positive</t>
  </si>
  <si>
    <t>Literally the best mcdonalds to go to in the early early a.m. but watch out for the overcooked or stale fries. Hardly ever been there and systems updating or down so it's my go to spot when alot of places are closed.</t>
  </si>
  <si>
    <t>This place sucks they worrie about drive through and leave the lobby wit people wait for their food for more then 30 mins my kids were hungry gave us the wrong happy 3 times I will never go back to this one. I am givin it 5 stars jus so people will be able to see the review</t>
  </si>
  <si>
    <t>● meal: negative
● lobby: negative</t>
  </si>
  <si>
    <t>Very small McDonald's. There is like 3 tables inside and 2 outside. It gets crazy busy during lunchtime so expect your order to take a while or be messed up. Also, parking is limited.</t>
  </si>
  <si>
    <t>● lunch: negative
● tables: negative</t>
  </si>
  <si>
    <t>I ordered on mobile. Came to the McDonalds to pick upï¿½ï¿½ï¿½ï¿½ï¿½ï¿½ï¿½ï¿½ï¿½ï¿½ï¿½ï¿½ï¿½ï¿½ï¿½ï¿½ï¿½ï¿½ï¿½ï¿½ï¿½ï¿½ï¿½ï¿½ï¿½ï¿½ï¿½ 50 minutes in the drive through. By the time I got my food it was all cold. Wasted my money. They told me the wait was so l</t>
  </si>
  <si>
    <t>● food: positive
● mcdonald: neutral</t>
  </si>
  <si>
    <t>Not sure about the quality of the food I think I prefer diners more.</t>
  </si>
  <si>
    <t>● food: negative
● quality: negative
● diners: positive</t>
  </si>
  <si>
    <t>Bad service. No one knows the menu. Says open 24hrs,but drive thru opens at 4am.  Dine in not open either.</t>
  </si>
  <si>
    <t>● menu: neutral
● service: negative</t>
  </si>
  <si>
    <t>The soda machine wasn't functioning so they had to get your drink from the one behind the counter, the self order kiosks were all down, ordering took a little bit longer due to one cashier.</t>
  </si>
  <si>
    <t>● drink: neutral
● soda: negative
● kiosks: negative</t>
  </si>
  <si>
    <t>There was a security guard here in the middle of the day on a Tuesday. Not sure what to make of that.
Food &amp; service was fine.</t>
  </si>
  <si>
    <t>● service: positive
● food: positive
● security guard: negative</t>
  </si>
  <si>
    <t>Back to no breakfast all day. Breakfast is the only thing edible at this place.</t>
  </si>
  <si>
    <t>Very nice and clean, kiosk booths are user friendly for ordering and paying for your food. Just watch out for folks soliciting you for any spare change. And they be touchy. Not cool.</t>
  </si>
  <si>
    <t>● food: neutral
● kiosk: positive</t>
  </si>
  <si>
    <t>They are very polite, quick and the food is good.</t>
  </si>
  <si>
    <t>Against the background of other burgers, McDonald's is blown away, it's a pity that some of the first guys are now lagging behind.</t>
  </si>
  <si>
    <t>● mcdonald s: negative
● burgers: neutral</t>
  </si>
  <si>
    <t>Waited in the dine-in area for about 15 mins for someone to take my order, workers pass by me and saw me and didn't even acknowledge me. Managers also pass by me and didn't even bother to ask if I was helped. Restaurant has ordering machines but there not working so you have to wait for any of the many workers there to acknowledge your existence at the restaurant to make a purchase. Will not be returning to this restaurant ever, rather take my money else where.</t>
  </si>
  <si>
    <t>● ordering machines: negative
● workers: negative
● dine area: negative</t>
  </si>
  <si>
    <t>Too crowded but they were managing it well....bathrooms were too dirty !!</t>
  </si>
  <si>
    <t>● bathrooms: negative
● crowded: negative</t>
  </si>
  <si>
    <t>Utterly DISGUSTING! Fix your septic. Someone needs to call the health department on them. You wait in the drive through and it smells like raw sewage. Nasty!</t>
  </si>
  <si>
    <t>● health department: negative
● wait: negative</t>
  </si>
  <si>
    <t>I came in at 10:30 on a Sunday and no dam breakfast.really? The only thing I want at 10:30 in the morning on a Sunday is an egg mc muffin. They had no pancakes. I only drink coffee and have breakfast at McDonald's and they didn't have acceptable breakfast products.</t>
  </si>
  <si>
    <t>● pancakes: negative
● egg mcmuffin: negative
● breakfast: negative</t>
  </si>
  <si>
    <t>Very up to date McDonald's. Great customer service and fast service.
This is the first fast food service spot that I got my food in less than 7 mins . Usually I'm waiting 20 minutes.</t>
  </si>
  <si>
    <t>● food: positive
● fast food service: positive</t>
  </si>
  <si>
    <t>Staff makes everyone use the touch screen that everyone else touches. Do you even have cashiers anymore?</t>
  </si>
  <si>
    <t>● touch screen: neutral
● cashiers: neutral</t>
  </si>
  <si>
    <t>The staff was incompetent and couldn't handle the rush, resulting in long delays and mistakes with orders.</t>
  </si>
  <si>
    <t>● orders: negative
● staff: negative</t>
  </si>
  <si>
    <t>When this restaurant switched from Corporate to Franchise a few years ago, I was really happy with the changes that were made, the owner was seen there frequently, the employees seemed happy to be working there and everything was running smoothly. Now in 2022 the lines are terrible, when taking your order they give you the total without asking if more items were needed, seldomly the employees smile at you, and you see that the employees are bothered by the customers. I stopped visiting as often as I did because the service went downhill. Today I visited only because a friend wanted some food for her son. Unless serious changes are made I don't plan to visit again.</t>
  </si>
  <si>
    <t>● lines: negative
● employees: positive
● owner: positive</t>
  </si>
  <si>
    <t>Well no body tells you you have to order in the machines cause supposedly they take orders and the register but not body comes to get your order I wait , and wait , and wait for 8 mint aproximily and no one get my order ...and did and the machine ...but the company had to understand no all the people can order ...like people use glasses and forget them , old people don't know the technology or you don't bring your card to pay ... I know is easier ...but at least have to be one person to take your order on these cases . Well is my respectfully opinion</t>
  </si>
  <si>
    <t>● card: negative
● technology: negative
● register: negative</t>
  </si>
  <si>
    <t>Maybe the quickest McDonald's I've ever been to.
My order was out in 2 minutes max on a busy afternoon.</t>
  </si>
  <si>
    <t>This is scandalous I came to this location and it was closing one of the employees went running to put some cones on drive Thru to make it seem they are close. It was 11:00 pm still one more hour until they close .</t>
  </si>
  <si>
    <t>● cones: negative
● employees: negative</t>
  </si>
  <si>
    <t>They don't clean their soda fountains or ice machine.   Not to mention how slow they are at taking orders when walking in.</t>
  </si>
  <si>
    <t>● ice machine: negative
● soda fountains: negative</t>
  </si>
  <si>
    <t>It was a little packed but cleared out quickly the upstairs was not crowded at all very surprised. My gripe is that my server preparing my coffee dropped my lid on the floor and lookroceeded to place it on the coffee and hand it to me. So I kindly but firmly asked, " Didn't you just dropped that on the floor?" She gave a look like, "Oh I did, walked over to the garbage &amp; dumped it. I should hve called the manager but she gave me no problem. Just wondering if she has a habit with other items dropping &amp; giving it to customersï¿½ï</t>
  </si>
  <si>
    <t>● manager: negative
● coffee: neutral
● server: negative</t>
  </si>
  <si>
    <t>The truth is that I feel offended by the Mananger, he yelled at me as if I were his employee!  I really don't understand, I just asked him a question about an order that is already prepared and ready!  and he doesn't deliver it to me because he doesn't feel like it. I work as a delivery person for DoorDash. It's ridiculous to have to stand in line at the drive thru to get something that's already done, really, 0 star!  I work every night at that site and I have never had a problem with any of the cographers everyone is friendly and professional</t>
  </si>
  <si>
    <t>● drive: negative
● manager: negative</t>
  </si>
  <si>
    <t>After a few unsuccessful visits, I have the impression you'll be served if the staff happen to feel like it.</t>
  </si>
  <si>
    <t>● staff: negative
● served: negative</t>
  </si>
  <si>
    <t>Slow late night weekend workers,especially the female worker,it seems like she doesnï¿½ï¿½ï¿½ï¿½ï¿½ï¿½ï¿½ï¿½ï¿½ï¿½ï¿½ï¿½ï¿½ï¿½ï¿½ï¿½ï¿½ï¿½ï¿½ï¿½ï¿½ï¿½ï¿½ï¿½ï¿½ï¿½ï¿½t wanna work,highly doubt any s</t>
  </si>
  <si>
    <t>Visit this place as it is close to my house. Everything is well organized and quick service. The staff are also very friendly. And the place is pleasant and clean.
Will definitely recommend it.
And also it's open 24 hours which is even better and also it has drive through.
I will be coming often every week.</t>
  </si>
  <si>
    <t>● place: positive
● staff: positive
● service: positive</t>
  </si>
  <si>
    <t>If you're rushing to get an early cup of coffee I don't suggest you stop here it's a little while wait for just one coffee</t>
  </si>
  <si>
    <t>● coffee: positive
● cup of coffee: positive</t>
  </si>
  <si>
    <t>I am so mad just imagine eating your breakfast sandwich while chewing you pull a piece of her out your mouth. That is what just happened to me.  I tried to call the store but no one is answering the phone.  McDonald's 1900 block of M Street NW Washington DC</t>
  </si>
  <si>
    <t>● breakfast sandwich: positive</t>
  </si>
  <si>
    <t>These people Had me waiting in drive through for 10-15min</t>
  </si>
  <si>
    <t>● waiting: neutral</t>
  </si>
  <si>
    <t>I liked it a lot definitely recommended the employee Maria f I liked how she treated me</t>
  </si>
  <si>
    <t>Friendly and helpful but just kinda monotone like the environment of the restaurant. Not bad but nothing special.</t>
  </si>
  <si>
    <t>Had a great time here Maria is the assistant manager and was kind and helped me and got everything I wanted fast.</t>
  </si>
  <si>
    <t>● assistant manager: positive</t>
  </si>
  <si>
    <t>A bit dark place
but clean
kind service
Regular network prices</t>
  </si>
  <si>
    <t>● prices: positive
● network: positive
● service: positive
● place: negative</t>
  </si>
  <si>
    <t>This was a quick stop for a bite to tide us over with my a couple of the kids with us. We went thru the drive thru and even though it was slow business, we were put off to wait a couple of minutes and the assistant that took the order was very crisp and short in his interaction.He stated the price and told us to pay at the window where we were completely ignored for another several minutes while he (I'm assuming) took the order for the people behind us. When he finally took our payment and we moved forward to the window to receive our order, only half of the order was correct, and none of the condiments we requested were included. That kept us trying to get it sorted.
As a supervisor and a manager, I would hope review for management as well as employees could be considered in improving the atmosphere. It will be a place I will think twice before visiting again.
If you plan on stopping in, be prepared to take your time to make sure things are correct before leaving. Be accountable for your time if you want your order correct.</t>
  </si>
  <si>
    <t>● assistant: positive</t>
  </si>
  <si>
    <t>This one McDonald's I find charging $2 for a large coffee everywhere else it is $1 for any size drink and the reason I go to McDonald's at all is because of the coffee but if they're going to double the price of the coffee then I may as well go to any 7-Eleven so I have to save this one particular McDonald's would not lower the price when I told him that it was $1 everywhere else. Arguing with a customer is not a good idea it would have been a better idea if she would have said I'm going to let it go this time but no they actually try to argue the point and I think that's silly the whole reason that I come there at all is because of the $1 coffee that is fairly good on a one to 10 scale I would say McDonald's coffee is it seven or eight with Starbucks being a 10 especially when they suggest you get the expresso shot that is $4.25 for the large coffee with the extra espresso shot from Starbucks and then there's creamer but that for dollar coffee is four times better than McDonald's one dollar coffee so you get what you pay for I just think McDonald's at that particular Stevens Creek location bites off customers</t>
  </si>
  <si>
    <t>● price: negative
● coffee: positive</t>
  </si>
  <si>
    <t>It looks like a market place, the security of the bathroom lacks class, he is a very shocking person, rude</t>
  </si>
  <si>
    <t>● bathroom: negative
● security: negative</t>
  </si>
  <si>
    <t>Nice to see the kid's playground open again.</t>
  </si>
  <si>
    <t>● kid ' playground: positive</t>
  </si>
  <si>
    <t>the staff is unbelievably rude and we had to wait 30 min for assistance #hurd</t>
  </si>
  <si>
    <t>Slow slow slow, decided to try curbside because my last 2 experiences were really slow through a couple other McDonald's drive thru lines but this was worse....waited 30 mins for 7 hot chocolates and watched 3 times the amount of cars go through the drive thru while i waited....poor service, I even had a guy come out and tell me it would be soon about half way through waiting but still nothing. Finally brought them out and they were just warm milk no chocolate. By gar the worst experience I've ever had, just asked for a refund and left...</t>
  </si>
  <si>
    <t>● milk: positive
● waiting: negative
● chocolates: negative</t>
  </si>
  <si>
    <t>Never had an issue. They get the orders right, and they are quick and polite.</t>
  </si>
  <si>
    <t>Drive thru experience was bad, they got our order wrong or gave our order to someone else.  When I addressed this after waiting for over 10 minutes they said, ï¿½ï¿½ï¿½ï¿½ï¿½ï¿½ï¿½ï¿½ï¿½ï¿½ï¿½ï¿½ï¿½ï¿½ï¿½ï¿½ï¿½ï¿½ï¿½ï¿½ï¿½ï¿½ï¿½ï¿½ï¿½ï¿½ï¿½yeah weï¿½ï¿½ï¿½ï¿½ï¿½ï¿½ï¿½ï</t>
  </si>
  <si>
    <t>Those who work there do not pay attention to the tables. Dirty tables. I had to clean them how unpleasant</t>
  </si>
  <si>
    <t>Very quick service but not very clean</t>
  </si>
  <si>
    <t>Overcharging customers with their uninformed prices, then management does aid to the issue with accommodating the customer with the stated price.</t>
  </si>
  <si>
    <t>● price: positive
● prices: positive</t>
  </si>
  <si>
    <t>It is really clean, employee Joel keeps it super clean in the morning shift. But they never seem to get the order right. Then I have to go back and get it corrected. Like it be clear on the receipt and they still mess it up! The staff overall is professional and nice.</t>
  </si>
  <si>
    <t>They have good people working here. The workers won't just let you stand there waiting. They always see people standing there and ask "what is your order number?" and then go look for it. For super fast service DL the mobile app and order/pay online.</t>
  </si>
  <si>
    <t>Fast, decent, no complaints.</t>
  </si>
  <si>
    <t>The restaurant was very clean and the ordering experience matched my expectations. My order was ready in minutes and was exactly how I ordered it.</t>
  </si>
  <si>
    <t>● ordering: positive</t>
  </si>
  <si>
    <t>No worries about the time difference between us and I just asking you about the fact you have any idea what</t>
  </si>
  <si>
    <t>● time: neutral</t>
  </si>
  <si>
    <t>2024-05-21</t>
  </si>
  <si>
    <t>They need to keep the restaurant clean,tables are dirty,chairs,are equally dirty,you homeless people walk in there bugging us customers.</t>
  </si>
  <si>
    <t>● chairs: negative
● tables: negative</t>
  </si>
  <si>
    <t>I asked for a refund for poorly made oatmeal. The worker got upset with me asking for a refund and threw my money all over the counter and told me to "have a good life". My oatmeal was literally only hot water. Then the worker stared me down very hostile as i left the store.</t>
  </si>
  <si>
    <t>● hot water: negative
● worker: negative
● oatmeal: negative</t>
  </si>
  <si>
    <t>I show up at 10/23/2022 at 5:50 am.   The door was closed, only the drive through was open.  I was staying at a hotel and didn't have a lot of options for breakfast and didn't have a car.  The guy working their was super nice, took my order at the drive through even though I was on foot.  He was doing everything , taking orders, making the food..  McDonalds, give that guy a raise!  Thanks.</t>
  </si>
  <si>
    <t>● food: neutral
● orders: positive
● guy: positive</t>
  </si>
  <si>
    <t>Long lines. Took long time to get service.</t>
  </si>
  <si>
    <t>● service: positive
● lines: positive</t>
  </si>
  <si>
    <t>This location is a joke. Thereï¿½ï¿½ï¿½ï¿½ï¿½ï¿½ï¿½ï¿½ï¿½ï¿½ï¿½ï¿½ï¿½ï¿½ï¿½ï¿½ï¿½ï¿½ï¿½ï¿½ï¿½ï¿½ï¿½ï¿½ï¿½ï¿½ï¿½s a whole line all The way out in the street and we have all b</t>
  </si>
  <si>
    <t>I had the fries and coffee. They were good.</t>
  </si>
  <si>
    <t>● coffee: positive
● fries: positive</t>
  </si>
  <si>
    <t>The quickness and efficiency is good but the quality is missing a little.  The nuggets werenï¿½ï¿½ï¿½ï¿½ï¿½ï¿½ï¿½ï¿½ï¿½ï¿½ï¿½ï¿½ï¿</t>
  </si>
  <si>
    <t>● quality: negative
● efficiency: positive
● nuggets: neutral
● quickness: positive</t>
  </si>
  <si>
    <t>If there is a meal time limit, please post it clearly on the table. Instead of letting the staff drive people away. I haven't even finished my drink. Guests will be more civilized than your staff.</t>
  </si>
  <si>
    <t>● staff: positive
● table: neutral
● meal time: negative</t>
  </si>
  <si>
    <t>The price of the breakfast here is very ridiculous. $9.00 for a hash brown, sausage egg and cheese mcmuffin, and a small orange. Never again.ï¿½ï</t>
  </si>
  <si>
    <t>● cheese muffin: positive
● sausage egg: positive
● hash brown: positive
● breakfast: negative
● price: negative</t>
  </si>
  <si>
    <t>scam!!!they don't work around the clock</t>
  </si>
  <si>
    <t>● clock: negative</t>
  </si>
  <si>
    <t>Wish I could give them no stars cause this Mcdonald sucks everytime we go there they forget something in our order I will not be going back to this store plus the employees and mangers are very rude. DONT GO THERE THEY WILL ONLY RIP YOU OFF!!!!</t>
  </si>
  <si>
    <t>● managers: negative
● employees: negative</t>
  </si>
  <si>
    <t>Out of all the McDonald's restaurants, this location had to be the worst - purely because of customer service.
Last night (22/10), whoever worked there needs to be let go. We and other customers were yelled at - the virtual cash register was not working with the receipt, so my boyfriend went to the front register to pay and the worker yanked the card out of my bfs hand, sighed like super annoying. When he turned around to wait,  we heard him saying out loud 'customers are so stupid, not listening" :/
Myself and some other customers got yelled at for sitting down. I also needed go to the bathroom but didn't know it was shut but got yelled at. Not sure what was going on with rather staff but rude did not cut it.</t>
  </si>
  <si>
    <t>● wait: neutral
● worker: negative
● front: neutral
● cash register: negative</t>
  </si>
  <si>
    <t>DON'T trust this location. They charged $41 on my card when I bought ONE item in the drive-thru. Manager was rude and short when I tried to disputed it after seeing the charge and would not help. In addition, quality of the food has been sub par on other visits, usually lukewarm, with fries that had obviously sat for a long time. Go elsewhere, there are other fast food locations close by.</t>
  </si>
  <si>
    <t>● fast food: neutral
● food: neutral
● quality: negative</t>
  </si>
  <si>
    <t>We have to go to Burger King, we have more then 15 minutes waiting and both lines was very slow. No moves at all</t>
  </si>
  <si>
    <t>● waiting: negative
● burger king: neutral</t>
  </si>
  <si>
    <t>The male cashier was lazy and rude and tried to charge me the higher prices. The 2 hamburgers I ordered were cold , COLD . Worse, they did not contain the extra pickles I requested 3 times! Yes 3 x. The 2 Apple pies were not only cold ...but ,worse, had been clearly sitting out all day and were so over cooked,  I just  spit them out and into the garbage;  less than 1 bite.
The chicken sandwich was not hot either  and worse , it was waaaay overly smeared  with unhealthy  mayo which  I threw away so as to not suffer food poisoning. It was by far the worst fast food restaurant experience ever in my life and it cost me a whopping  9 dollars and 93 cents. I WANT A REFUND PLEASE.
FINALLY ,this crowded McDonald's  was the filthiest and dirtiest one I've ever been in.
So very very sad and disappointed.
Respectfully submitted,
Timothy Ernest.</t>
  </si>
  <si>
    <t>● fast food: negative
● mayo: negative
● chicken sandwich: negative</t>
  </si>
  <si>
    <t>Slow and I am no longer in the area a little after then I will be home all day but it is an apartment and if something does need to be signed for the front desk can do that any day M-S or any of the information included. I am not going on the website to be sure to send it out of state or state to send me the link and I'll get you a copy and I'll get you the money to you by tomorrow afternoon and I'll get you sick and I will.</t>
  </si>
  <si>
    <t>● front desk: neutral</t>
  </si>
  <si>
    <t>The lobby was absolutely disgusting. Trash and food all over the floor. Staff didn't even come to the front to take orders they just expect you to use the kiosk. The kiosk numbers were covered in sticky stuff. We asked a staff member a question and they flat out ignored us and walked away. I don't recommend this location.</t>
  </si>
  <si>
    <t>● staff: negative
● food: negative
● lobby: negative
● kiosk: negative</t>
  </si>
  <si>
    <t>Decent McDonalds, but I would prefer avoiding this one, especially at certain times (after school hours. Lunch maybe? And some evenings) it is packed with unbearably loud and annoying kids, teens, sometimes even adults. There are some nice employees, but the order is always wrong.
Food is consistently good though.</t>
  </si>
  <si>
    <t>Place was not clean and the staff not particularly gentle.</t>
  </si>
  <si>
    <t>This might be one of my least enjoyable  McDonald's locations. Food orders are wrong, bad parking, slow service, entitled employees. I would go out of my way to NOT go here.</t>
  </si>
  <si>
    <t>● employees: negative
● service: negative
● parking: negative
● food orders: negative
● mcdonald: negative</t>
  </si>
  <si>
    <t>● employees: neutral
● coke: neutral</t>
  </si>
  <si>
    <t>It's McDonald's it's fast and staff is as friendly as it gets. Just don't be rude and they won't be rude. The staff gives attitude to people who give them attitude first.</t>
  </si>
  <si>
    <t>Too crowded. Staff need to have a better way of taking care of customers' orders. Took a long time for my order to be prepared. Nice staff though</t>
  </si>
  <si>
    <t>● bathrooms: positive
● lobby: positive
● staff: negative</t>
  </si>
  <si>
    <t>Well earlier today. I placed 2 separate orders, but when I arrived there doors were locked, there was no letter or any sort of notice explaining why, but what confuses me more is they had people inside ordering and sitting down inside not happy with that location!!</t>
  </si>
  <si>
    <t>Terrible experience.  Filthy.  No soda at all.  Staff could not have been ruder if they tried.</t>
  </si>
  <si>
    <t>● staff: negative
● soda: negative</t>
  </si>
  <si>
    <t>Horrible customer service. Especially the managment, treat everyone as if theyï¿½ï¿½ï¿½ï¿½ï¿½ï¿½ï¿½ï¿½ï¿½ï¿½ï¿½ï¿½ï¿½ï¿½ï¿½ï¿½ï¿½ï¿½ï¿½ï¿½ï¿½ï¿½ï¿½ï¿½ï¿½ï¿½ï¿½re lower than them no consideration whatsoever. Iï¿½ï¿½ï¿½ï¿½ï¿½ï¿½ï¿½ï¿½ï¿½ï¿½ï¿½ï¿½ï¿½ï¿½ï¿½ï¿½ï¿½ï¿½ï¿½ï¿½ï¿½ï¿½ï¿½ï¿½ï¿½ï¿½ï¿½ve been waiting 10 mi</t>
  </si>
  <si>
    <t>● customer service: negative
● manaent: negative</t>
  </si>
  <si>
    <t>Quick service easy ordering.  Not busy when I entered.</t>
  </si>
  <si>
    <t>● ordering: positive
● service: positive</t>
  </si>
  <si>
    <t>DO NOT I REPEAT DO NO NOT GO THERE!!! ONE OF THE WORST MC IN THE CITY. EVERY MORNING THEY NEVER HAVE MOBILE OR REGISTERS ITS SUCH A INCONVENIENCE. LIKE WHY ARE YOU OPEN???????????????????</t>
  </si>
  <si>
    <t>● mcs: negative</t>
  </si>
  <si>
    <t>Is this close to a school? Lots of noisy teenagers hanging around here. Other than that it has an interesting seating arrangement. Just come at a slower time if you plan to enjoy your meal/snack dining in. I do notice the regular pricing is higher than nearby McDonald's. There is lots of curbside pickup parking, drive thru often busy. Ask for ketchup and sauce, they never give it by default.</t>
  </si>
  <si>
    <t>● sauce: negative
● drive: negative
● ketchup: negative</t>
  </si>
  <si>
    <t>2nd time ordering a filet o fish meal in this store and it just tastes so bland the fries were cold and hard. Regret spending  my money here.</t>
  </si>
  <si>
    <t>● fries: negative
● filet fish meal: negative</t>
  </si>
  <si>
    <t>Employees were slovenly. One employee had her boyfriend behind the counter whispering in her ear instead of taking our order. Took 10 minutes to get a diet coke</t>
  </si>
  <si>
    <t>● diet coke: neutral</t>
  </si>
  <si>
    <t>Long waiting time, tastier food and a larger selection than at McDonald's in the Czech Republic.
Super atmosphere. Thanks</t>
  </si>
  <si>
    <t>● selection: positive
● food: positive</t>
  </si>
  <si>
    <t>Trash was overflowing, Coke dispenser was out of syrup and worst of all my hamburger was raw. Not a good experience.</t>
  </si>
  <si>
    <t>● hamburger: negative
● coke dispenser: negative</t>
  </si>
  <si>
    <t>Clean &amp; convenient location, with plenty of seating on the upper floors.</t>
  </si>
  <si>
    <t>● seating: positive
● location: positive</t>
  </si>
  <si>
    <t>Updated 6/27/22. This place went downhill fast.  New mgr left and people there now don't care. Food is badly made. Original review from 2020: New manager runs a nice shop!  Much different than before.  Employees actually want to work and help customers.  Definitely improved.</t>
  </si>
  <si>
    <t>● employees: positive
● manager: positive</t>
  </si>
  <si>
    <t>● served: positive
● food: positive</t>
  </si>
  <si>
    <t>So I ordered a sausage egg and cheese. This is not it. They wouldnï¿½ï¿½ï¿½ï¿½ï¿½ï¿½ï¿½ï¿½ï¿½ï¿½ï¿½ï¿½ï¿½ï¿½ï¿½ï¿½ï¿½ï¿½</t>
  </si>
  <si>
    <t>● cheese: neutral
● sausage egg: neutral</t>
  </si>
  <si>
    <t>Food is usually good but they mess up orders pretty frequently. My last double cheeseburger had a piece of chicken in the middle instead of beef. It'll get the job done though.</t>
  </si>
  <si>
    <t>● beef: negative
● chicken: negative
● cheeseburg: neutral</t>
  </si>
  <si>
    <t>Nice quiet time for a quick burger.  Not many people were inside but the drive thru was busy.</t>
  </si>
  <si>
    <t>● drive: neutral
● burger: positive</t>
  </si>
  <si>
    <t>Something happened to their Coke.  Either the mix is off, or they changed a hose.   Either way it is half as good as it once was.   Bummer !!!</t>
  </si>
  <si>
    <t>● hose: negative</t>
  </si>
  <si>
    <t>Horrible customer service! Ordered 2 large fries. They had so much salt on them they were inedible! had to be thrown out . There was even salt on my front car seat! Looked like employee dumped an entire box of salt on them! I live 15 miles away. Took pictures to show manager "Bridgit" next time I returned.  She would not make good! Zero stars!</t>
  </si>
  <si>
    <t>awful service fries were cold cheese burger was cold and now they charge for honey mustard. donï¿½ï¿½ï¿½ï¿½ï¿½ï¿½ï¿½ï¿½ï¿½ï¿½ï¿½ï¿½ï¿½ï¿½ï¿½ï¿½ï¿½ï¿½ï¿½ï¿½ï¿½ï¿½ï¿½ï</t>
  </si>
  <si>
    <t>● honey mustard: negative
● service fries: negative
● awful: negative</t>
  </si>
  <si>
    <t>Restaurant 42 the worst and the dirtiest trays that they put your food on that I've ever seen complained about it before and nobody has done anything about it as of yet so if it's restaurant 42eat at your own risk so if you're looking for a place to eat at McDonald's ask if it's restaurant 42 before you orderthey tell me tell me to come back and you'll make it right how's it going to do that when  they don't know it's me coming back</t>
  </si>
  <si>
    <t>● food: negative
● trays: negative</t>
  </si>
  <si>
    <t>The variety of food offered by this restaurant is great! They also value their customers, always making sure that our needs are met and we are happy with the service.. McDonalds - Thanks a lot!</t>
  </si>
  <si>
    <t>I took my children and their friends here for a treat after shopping. We used ordering kiosk..food was promptly given to us. When we found seating ,it was right next to the McDonald's security. Security cursed up a storm around my children with great vulgarity.</t>
  </si>
  <si>
    <t>● security: neutral
● mcdonald: neutral
● seating: positive
● food: positive
● ordering kiosk: positive</t>
  </si>
  <si>
    <t>Very poor McDonald's in terms of service and friendliness. Could only get food in a bag. Long wait and no overview in the numbers of the orders. We were 5 people and a large part of the order was missing. Fortunately, that was quickly arranged after having to wait again. Apparently upstairs where you can sit closed at 8 pm. Fifteen minutes before, a lady came to report that they were closing. She kept holding the door open until everyone had actually left. After 5 minutes we also left and the rest were able to eat in the rain. Something is seriously wrong there.</t>
  </si>
  <si>
    <t>After renovation this place has become one of the newer McDonalds around. Things have also gotten busier but that means fresher food.</t>
  </si>
  <si>
    <t>Can not beat mcdonalds for their quick service and food.  Though their best menu item is still the coffee.</t>
  </si>
  <si>
    <t>● coffee: positive
● menu item: positive
● food: positive
● service: positive</t>
  </si>
  <si>
    <t>No idea what time the lobby actually closes but 6:30 pm is a bit early. So headed to the drive through with everyone else and by the time I got my food it was already cold.</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</si>
  <si>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moneyï¿½</t>
  </si>
  <si>
    <t>● smooth: positive
● hash browns: positive
● strawberry banana smoothies: positive</t>
  </si>
  <si>
    <t>the attention in this place is horrible.  the serving staff is really rude and unfriendly.  I do not recommend going to this branch of mc donald.  Your experience will be stressful</t>
  </si>
  <si>
    <t>● serving staff: negative</t>
  </si>
  <si>
    <t>Fast and friendly place.</t>
  </si>
  <si>
    <t>Everything was good!!!!</t>
  </si>
  <si>
    <t>● everything: positive</t>
  </si>
  <si>
    <t>I bought an hazelnut coffee.. I received an extremely milky coffee and it didn't have any ice, I asked what happened to the ice, I was told they didn't have anymore. So why allow me to purchase an ice coffee.. Hash brown was hard as an rock.. Sausage egg mcmuffin was just thrown together. They need to get it together as far as Quality Control..
I usually don't write reviews I felt compelled to do so..</t>
  </si>
  <si>
    <t>● quality control: negative
● ice coffee: negative
● coffee: negative</t>
  </si>
  <si>
    <t>This is a typical McDonald's. I ordered a frape and had to wait 10 minutes for it to be prepared. Not impressed.</t>
  </si>
  <si>
    <t>● mcdonaldpe: negative</t>
  </si>
  <si>
    <t>04:18am 10.22.22It is written around the clock and there is nothing around the clock here, one deception is that there is something that is around the clock.
It is written that it works 24 hours, you arrive, nothing works there, it's a lie!!!</t>
  </si>
  <si>
    <t>Mic Ribby was smacking. Atmosphere was a 'lil lackin'. Service? It was slappin'.</t>
  </si>
  <si>
    <t>● service: negative
● atmosphere: negative</t>
  </si>
  <si>
    <t>Very quick service at a busy time of day</t>
  </si>
  <si>
    <t>Fast service, but while I was there on vacation staying accross the street the service was a bit harsh.</t>
  </si>
  <si>
    <t>2024-06-21</t>
  </si>
  <si>
    <t>Busy and crowded, took the chill from our bones ï¿½ï¿½ï¿½ï¿½ï¿</t>
  </si>
  <si>
    <t>Very rude security. I came to buy a coffee and use a restroom. I prefer to use a restroom first. They yelled at me and put a flash lighter directly in my face that I have to buy coffee first. But i donï¿½ï¿½ï¿½ï¿½ï¿½ï¿½ï¿½ï¿½ï¿½ï¿½ï¿½ï¿½ï¿½ï¿½ï¿½ï¿½ï¿½ï¿½ï¿½ï¿½ï¿½ï¿½ï¿½ï¿½ï¿½ï¿½ï¿½t prefer to go to the restroom with coffee or leave it on the table and expecting that someone spit in it ï¿½ï¿½ï¿½ï¿½ï¿½ï¿½ï¿½ï¿½ï¿½ï¿½ï¿½ï</t>
  </si>
  <si>
    <t>● flash lighter: negative
● coffee: neutral</t>
  </si>
  <si>
    <t>The food was barely warm. The cheese was cold and hard. They threw my bag of food up on the counter. What a dysfunctional restaurant.</t>
  </si>
  <si>
    <t>● cheese of food: negative
● food: negative</t>
  </si>
  <si>
    <t xml:space="preserve">I always get mcdonaldï¿½ï¿½ï¿½ï¿½ï¿½ï¿½ï¿½ï¿½ï¿½ï¿½ï¿½ï¿½ï¿½ï¿½ï¿½ï¿½ï¿½ï¿½ï¿½ï¿½ï¿½ï¿½ï¿½ï¿½ï¿½ï¿½ï¿½s from here. But today I got large fries and two burgers along with three cokes. I was eating my fries and i was about to take a bite until i saw A BUG literally on my fry. I got disgusted and now i have no more appetite to eat my </t>
  </si>
  <si>
    <t>● food: negative
● coke: positive
● fries: positive
● mcdonald: negative
● burgers: positive</t>
  </si>
  <si>
    <t>● staff: negative
● waits: negative
● night crew: positive
● morning crew: positive</t>
  </si>
  <si>
    <t>It's not the best like it was 2 years ago but not as bad as it has been in the past.   They have to work out the mobile app ordering. They lose orders plus app says they're out of food.</t>
  </si>
  <si>
    <t>● orders: negative
● mobile app ordering: negative</t>
  </si>
  <si>
    <t>This location was surprisingly clean. Our order was made quickly and everything was fresh. It was a good stop for a quick bite.</t>
  </si>
  <si>
    <t>● bite: positive
● stop: positive
● location: positive</t>
  </si>
  <si>
    <t>Horrible customer service. Came here for breakfast and the employees are angry/rude and hate their job. They were annoyed the moment they asked me what my order was. I regret coming here and never will again. They forgot to give me my hash browns and were so upset and angry when I told them they forgot and they even denied it. Food was cold. Horrible experience.</t>
  </si>
  <si>
    <t>● hash browns: negative</t>
  </si>
  <si>
    <t>Service was terrible I had to wait for ever to get my food, then when I finally did it was a security guard who gave it to me that was behind the counter for what ever reason he didn't have on gloves he put his dirty finger in my cup when he pulled it out the group of cups I won't be going back to this location the staff speaks spenglish I can barely understand what they trying to say I didn't get sauce for my biggest it's just terrible service on top of the 75 school kids in there standing around waiting for their orders</t>
  </si>
  <si>
    <t>● staff: negative
● counter: neutral
● security guard: negative
● food: neutral</t>
  </si>
  <si>
    <t>Fast but not fast enough to get the homeless out</t>
  </si>
  <si>
    <t>So I went to order a hot chocolate and ordered it myself on one of there  machines.  I spent  10 minutes waitin for my medium hot chocolate. I saw there was only 3 people workin and figured they were short staffed. So I finally tell one of da girls dat I've been waitin over 10 mins and she tells me there's no hot chocolate and now I'm  upset cuz now I'm late to work!! If there was no hot chocolate then they  should post it on da screen  sayin not available. Not cool to mess wit someone's time!!! I then had to wait another 3 mins for a manager to refund  me.</t>
  </si>
  <si>
    <t>● chocolate: neutral
● hot chocolate: neutral</t>
  </si>
  <si>
    <t>Mmmm to be honest they are pretty fast with their drive-by  orders I cannot complain but they run out of the special items and Frappuccinos pretty fast. Overall food quality is pretty much always fresh!</t>
  </si>
  <si>
    <t>● food quality: positive
● special items: positive
● by: positive
● drive: positive
● frappuccinos: positive</t>
  </si>
  <si>
    <t>Unfortunately had  a terrible street singer doing karaoke with a big speaker , loud and out of tune, its not the restaurant fault though they where nice</t>
  </si>
  <si>
    <t>● speaker: negative</t>
  </si>
  <si>
    <t>5 stars for consistency.  If you like McDonald's you'll like this location.  If you're not a fan, this location wont win you over, it's McDonald's.</t>
  </si>
  <si>
    <t>Just recent some girl was in lobby while kids went crazy in lobby .She came with purpose but as an older person made me feel good asking them please to calm a bit spread out they moved belongings closer not all over cleaned Think name was stacie I saw . After school gets crowded good to see someone proud to help along with guard who seems busy at time .all over great service for busy place.</t>
  </si>
  <si>
    <t>● guard: positive
● lobby: neutral</t>
  </si>
  <si>
    <t>Worst customer service ever, try order at speaker no answer then went to window n was treated like trash by manager jeina and employee joein, they definitely don't deserve their position,they don't care about customer, I told them I wanted to order Tru window cuz had no answer in speaker and joeine said if I don't go around I would stay parked at window all night then he cursed me and closed the window I wish I had a camerA on to show this to the world all over social media shame on McDonald's, I definitely will avoid this business for rest of my life this happen today November 23rd 4am 2022</t>
  </si>
  <si>
    <t>● employee: negative
● manager: negative
● speaker: negative</t>
  </si>
  <si>
    <t>Quick service. Ordered via the McDonalds app. The staff were friendly. There are electronic order kiosks too should you prefer that type of experience.</t>
  </si>
  <si>
    <t>● staffosks: positive
● service: positive
● mcdonalds app: positive</t>
  </si>
  <si>
    <t>Terrible Service!, You place and pay for your order, and then wait forever to get your food, very very slow. Walk in or Drive thru, both are awful!, If you Drive thru, you order and pay, then you wait forever to get your food. Walk in just as slow. Management very inconsiderate of their customers. Please go someplace else!</t>
  </si>
  <si>
    <t>● management: negative
● food: negative
● place: positive</t>
  </si>
  <si>
    <t>Curbside is unavailable for all hours.
McDonald's app freezes in order screen frequently at this particular location...,I have great service with AT&amp;t and new phones so I don't think it's on my end.
I have had multiple issues with old orders trying to reprocess old orderss here ,&amp; leading to wrong food being ready at the window staff more interested in proving to me that what came through from the app was what they prepared. 4 chicken nuggets for three people. Is not adequate. They did not offer to even take a new order. I left with NO food</t>
  </si>
  <si>
    <t>● chicken nuggets: negative
● food: negative</t>
  </si>
  <si>
    <t>Do not order from this place unless you are In person. They just messed up my order and didn't give all items that I paid for. Waste of a delivery especially when all items are not included,  1 person has food..smh</t>
  </si>
  <si>
    <t>● delivery: negative</t>
  </si>
  <si>
    <t>I only took one glass and it was very thick. They should make them softer when drinking it.</t>
  </si>
  <si>
    <t>● glass: negative</t>
  </si>
  <si>
    <t>Long wait for the food but the order was right and the ice cream machine worked</t>
  </si>
  <si>
    <t>● ice cream machine: positive
● order: positive
● food: neutral</t>
  </si>
  <si>
    <t>A basic McDonald's but lately the restrooms are out of service In a couple of McDonald's even if you're a paying customer And sometimes  I noticed closing  off portion of the dining rooms  in some of the McDonald's when the places are busy</t>
  </si>
  <si>
    <t>● service: negative
● mcdonald: negative
● restrooms: negative</t>
  </si>
  <si>
    <t>The team that control that restroom and back seats entry are great! Best McDonald's in the area. Cleanest one as well.</t>
  </si>
  <si>
    <t>● mcdonald: positive
● back seats: positive
● restroom: positive</t>
  </si>
  <si>
    <t>Very busy site, a clean as it could be,</t>
  </si>
  <si>
    <t>● site: negative</t>
  </si>
  <si>
    <t>This has to be the worst McDonalds! The food is never hot and never fresh.  I went there again tonight since it's the only place open.   The fries were warm and tasted like they had been cooked in an air frier and the burger was cold and tasted like it had been sitting for hours.   This places stays pretty busy so there is no excuse for poor quality of food imo.   Avoid unless it's your only option.</t>
  </si>
  <si>
    <t>● burger: negative
● air fry: negative
● fries: positive
● food: negative</t>
  </si>
  <si>
    <t>Lobby was closed with no sign or reason why, no curbside spots and super long drive thru wait. Attempts to call to see why lobby was closed but no one would answer the phone.</t>
  </si>
  <si>
    <t>I like it service good , it's. Cheaper the most of the places around, lol ï¿½ï¿½ï¿½ï¿½ï¿½ï¿½ï¿½ï¿½ï¿½ï¿½ï¿½ï¿½ï¿½ï¿½ï¿½ï¿½ï¿½ï¿½ï¿½ï¿½ï¿½ï¿½ï¿½ï¿½ï¿½ï¿½ï¿½ï¿½ï¿½ï¿½ï¿½ï¿½ï¿½ï¿½ï¿½ï¿½ï¿½ï¿½ï¿½ï¿½ï¿½ï¿½ï¿½ï¿½ï¿½ï¿</t>
  </si>
  <si>
    <t>Nice place, service is very quick and great atmosphere</t>
  </si>
  <si>
    <t>● atmosphere: positive
● service: positive
● place: positive</t>
  </si>
  <si>
    <t>I didn't get a chance to try it. Went to pick up some McDonald's from this 24-hour location at 3:00 a.m. but no one would respond at the drive-thru speaker. When I drove up to the window the two gentlemen inside acted like they couldn't see me. I honked and waved my arms and it was clear that they could see me but they would not acknowledge my presence. Totally unacceptable and unprofessional. If you're under staffed or closed, put a sign on the door or at the drive-thru...</t>
  </si>
  <si>
    <t>● thru speaker: negative
● drive: neutral
● mcdonald: neutral</t>
  </si>
  <si>
    <t>Employees were friendly and courteous. Quick service and food was fresh.</t>
  </si>
  <si>
    <t>● food: positive
● service: positive
● employees: positive</t>
  </si>
  <si>
    <t>Bad service, I place order online and want to pick it by curbside, but they said the order isnï¿½ï¿½ï¿½ï¿½ï¿½ï¿½ï¿½ï¿½ï¿½ï</t>
  </si>
  <si>
    <t>Service to review and the toilets closed for no reason.
8:00 pm they close the space for seating. ï¿½ï</t>
  </si>
  <si>
    <t>● toilets: negative
● service: neutral</t>
  </si>
  <si>
    <t>Very bad service!!</t>
  </si>
  <si>
    <t>They have a cleaning person constantly wiping, mopping the door, bathroom, floor and everything else inside. Very impressive</t>
  </si>
  <si>
    <t>● floor: neutral
● bathroom: neutral
● door: neutral
● cleaning person: positive</t>
  </si>
  <si>
    <t>Staff has changed and service isn't great.</t>
  </si>
  <si>
    <t>● service: negative
● staff: negative</t>
  </si>
  <si>
    <t>Absolutely done with this location, I always seem to get the same woman at the drive-thru I don't know her name but I know her voice and she screws up every single time then when I try and correct her she gets mad and acts like it's my fault. I don't know if she's special needs or something or there's a learning disability or if she's hard of hearing I don't get it. And even lately when I hear it's her I actually make sure to enunciate clearly but it doesn't seem to help. The young man that I occasionally get is always on point he has never messed up an order. I'm guessing she is related to management or has incriminating photos or something. She has absolutely no people skills and I will not go back to this place</t>
  </si>
  <si>
    <t>● people: negative
● drive: negative</t>
  </si>
  <si>
    <t>I love this location cuz it's downtown so it's always super quick.</t>
  </si>
  <si>
    <t>Driving can be a bit awkward here, with a sightly confusing entrance/exit and with very limited parking that can get clogged when there are cars entering or leaving.  That said, they've consistently done a good job filling my orders and never given me any reason to complain in that regard.</t>
  </si>
  <si>
    <t>● parking: negative
● entrance: negative</t>
  </si>
  <si>
    <t>The food was good, the speed of the order to withdraw online was fine, but it was 8:25 a McDonald's worker came in and told us in a very bad way that we had 5 minutes to finish eating and we had just started eating.</t>
  </si>
  <si>
    <t>● mcdonald: neutral
● speed: negative
● food: positive</t>
  </si>
  <si>
    <t>This McDonalds sucks. From the moment we walked in before saying anything the lady at the counter had a bad attitude and rushed our order. Then we got it and they forgot our hash browns and coffee. I told them that they were missing items but then the lady insisted and had to look through our bags, then a lady shouted to me ï¿½ï¿½ï¿½ï¿½ï¿½ï¿½ï¿½ï¿½ï¿½ï¿½ï¿½ï¿½ï¿½ï¿½ï¿½ï¿½ï¿½ï¿½</t>
  </si>
  <si>
    <t>● coffee: negative
● hash browns: negative
● lady: negative</t>
  </si>
  <si>
    <t>It is very clean McDonalds. And stuff is very pleasant) we ordered French fries. so great</t>
  </si>
  <si>
    <t>● french fries: positive
● mcdonalds: positive</t>
  </si>
  <si>
    <t>I had an awful experience at this location with one member of the security staff they hire to keep customers and employees ï¿½ï¿½ï¿½ï¿½ï¿½ï¿½ï¿½ï¿½ï¿½ï¿½ï¿½ï¿½ï¿½ï¿½ï¿½ï¿½ï¿½ï¿½ï¿½ï¿½ï¿½ï¿½ï¿½ï¿½ï¿½ï¿</t>
  </si>
  <si>
    <t>● security staff: negative</t>
  </si>
  <si>
    <t>McDonaldï¿½ï¿½ï¿½ï¿½ï¿½ï¿½ï¿½ï¿½ï¿½ï¿½ï¿½ï¿½ï¿½ï¿½ï¿½ï¿½ï¿½ï¿½ï¿½ï¿½ï¿½ï¿½ï¿½ï¿½ï¿½ï¿½ï¿½s was clean! And staff friendly. Their security guards are absolutely crazy and ghetto. They were screaming over and over and multiple people left because of itï¿½ï¿½ï¿½ï¿½ï¿½ï¿½ï¿½ï¿½ï¿½ï¿½ï¿½ï¿½ï¿½ï¿½ï¿½ï¿½ï¿½ï¿½ï¿½ï¿½ï¿½ï¿½ï¿½ï</t>
  </si>
  <si>
    <t>● security guards: negative
● staff: positive</t>
  </si>
  <si>
    <t>My best experience with Mango pin smooth was excellent and fast delivery good services</t>
  </si>
  <si>
    <t>● services: positive
● delivery: positive
● mango: positive</t>
  </si>
  <si>
    <t>McDonaldï¿½ï¿½ï¿½ï¿½ï¿½ï¿½ï¿½ï¿½ï¿½ï¿½ï¿½ï¿½ï¿½ï¿½ï¿½ï¿½ï¿½ï¿½ï¿½ï¿½ï¿½ï¿½ï¿½ï¿½ï¿½ï¿½ï¿½s is proud to own the most broken ice cream machines on the planet. When I asked at the drive through if they had ice cream the lady replied ï¿½ï¿½ï¿½ï¿½ï¿½ï¿½ï¿½ï¿½ï¿½ï¿½ï¿½ï¿½ï¿½ï¿½ï¿½ï¿½ï¿½ï¿½ï¿½ï¿½ï¿½ï¿½ï¿½ï¿½ï¿½ï¿½ï¿½naï¿½ï¿½ï¿½ï¿½ï¿½ï¿½ï¿½ï¿½ï¿½ï¿½ï¿½ï¿½ï¿½ï¿½ï¿½ï¿½ï¿½ï</t>
  </si>
  <si>
    <t>● ice cream: positive
● mcdonald: positive</t>
  </si>
  <si>
    <t>A great place to socialize with my friends</t>
  </si>
  <si>
    <t>Nice McDonald's in a high class section and the staff was friendly. I enjoyed eating lunch there and sitting and relaxing.</t>
  </si>
  <si>
    <t>● lunch: positive
● staff: positive
● mcdonald: positive</t>
  </si>
  <si>
    <t>Omg !! Where to even begin !!! I always order from here !! However they can NEVEr get my order right ! Not to mention I  was hung up on hung up on by the manager . Who had green hair!! Like thatï¿½ï¿½ï¿½ï¿½ï¿½ï¿½ï¿½ï¿½ï¿½ï¿½ï¿½ï¿½ï¿½ï¿½ï¿½ï¿½ï¿½ï¿½ï¿½ï¿½ï¿½ï¿½ï¿½ï¿½ï¿</t>
  </si>
  <si>
    <t>The manager is very rude, and they donï¿½ï¿½ï¿½ï¿½ï¿½ï¿½ï¿½ï¿½ï¿½ï¿½ï¿½ï¿½ï¿½ï¿½ï¿½ï¿½ï</t>
  </si>
  <si>
    <t>Very rude workers don't even let you go to the toilet.</t>
  </si>
  <si>
    <t>The staff is not good. Rude. Didnt even heaitate to take my order. I was trying the screen when The manager came and took another persons order and then i gone to him and had the order taken. He was helpful and in 2 mn my order was ready. Had some beggars on premises asking for money. Was not busy. Had lots of free seats.</t>
  </si>
  <si>
    <t>● manager: positive
● staff: negative</t>
  </si>
  <si>
    <t>The store was filthy. Employees were using profanities in the back where customers upfront could hear. Two female employees were playing on there phone. What a horrible experience.</t>
  </si>
  <si>
    <t>Always come here but today I went thru the drive through and encountered a woman who looked like a manager training a young man or something like that. Both of them extremely rude and condescending. 11/17/22 9:26am transaction amount 4.24 side one</t>
  </si>
  <si>
    <t>Nobody spoke English well enough to get my order correct. The food sucked as did the employees who were dirty and unkempt almost as bad as the restaurant was. NEVER AGAIN!</t>
  </si>
  <si>
    <t>Horrible customer service. They ignore their customers when clearly standing in line.</t>
  </si>
  <si>
    <t>Terrible customer service (every single time I go there)</t>
  </si>
  <si>
    <t>Awful place to visit in ugly new York City waste of time</t>
  </si>
  <si>
    <t>We grab late night on occasion Fries always hot and and fresh.
Maybe we are just lucky.
Could be a little warmer inside.</t>
  </si>
  <si>
    <t>Not very convenient if you just want to dine inside there's very little parking and difficult to get to other than that the food is the same.</t>
  </si>
  <si>
    <t>● food: positive
● parking: negative</t>
  </si>
  <si>
    <t>A very degraded place, and the staff is not friendly</t>
  </si>
  <si>
    <t>Good afternoon, I have visited this business several times, there is an employee who attends as if she had a rage all the time, she attends reluctantly</t>
  </si>
  <si>
    <t>Same gas station in Chula Vista read my other post hey follow me too leave a remark on my work</t>
  </si>
  <si>
    <t>● gasla: neutral</t>
  </si>
  <si>
    <t>Everything so good!!!!! Thank youï¿½ï¿½ï¿½ï¿½ï¿½ï</t>
  </si>
  <si>
    <t>Order took longer than usual, and was missing a McChicken the first time.  Had to wait a long time after that to get another one.
Picture shows how beautifully it was made.
I was also given few napkins, and had to ask an employee for more.
There was a couple of homeless people that wandered in the restaurant that made me leave early.
Would give 0 stars if I could.</t>
  </si>
  <si>
    <t>● employee: neutral
● napkins: positive</t>
  </si>
  <si>
    <t>Mc, a guarantee but I expected a little more cleaning.</t>
  </si>
  <si>
    <t>● cleaning: positive</t>
  </si>
  <si>
    <t>the most terrible Donalds in New York!  The Big Mac is thin and wet, the French fries are rancid and lack the crunch.  The toilet is closed!  Cola is out of stock!</t>
  </si>
  <si>
    <t>● cola: negative
● coca: negative
● toilet: negative
● french fries: negative</t>
  </si>
  <si>
    <t>Salt Lake City fast becoming a toilet.
Elect leftist officials who live insulated from the population, this 'Pelosi-ing is a blight.
What a mess.</t>
  </si>
  <si>
    <t>● salt: negative</t>
  </si>
  <si>
    <t>2024-07-21</t>
  </si>
  <si>
    <t>Too many thugs and homeless nearby and bit slow for fast food but that might be due to busy orders. The fries definitely need some more salts, eating no raw fries are just horrible</t>
  </si>
  <si>
    <t>● salt: positive
● fries: positive
● fast food: negative</t>
  </si>
  <si>
    <t>It's a McDonald's. The kiosks were working and the service was quick. I didn't go upstairs to check out the dining room.</t>
  </si>
  <si>
    <t>● dining room: neutral
● service: positive
● mcdonald: neutral
● kiosks: neutral</t>
  </si>
  <si>
    <t>It's a McDonald's, simple and relatively efficient at getting out food. You're not coming here for service, you're coming here for some classic fast food.</t>
  </si>
  <si>
    <t>Service is lousy and I tried to call number to complain to manager and no one answers/no voicemail.</t>
  </si>
  <si>
    <t>I went on Saturday to eat and I was fascinated because all the food was hot, plus the service and the speed left me speechless.</t>
  </si>
  <si>
    <t>● speed: positive
● service: positive
● food: positive</t>
  </si>
  <si>
    <t>We went there during NYE, just prior to the ball drop. The surprising thing was there was homeless folks inside the store walking and smoking next to us when we were preparing to eat. The homeless guy was even asking for food to someone next to us. It felt very much like a 3rd world country's experience. The tables were dirty as well - maybe they need to hire more people for cleaning in between customers. The French fries were cold as well, as if they were probably heated long time ago. Also, the store associates should provide a tray for customers who are going to be sitting/eating inside the store instead of paper packets for takeouts.</t>
  </si>
  <si>
    <t>● french fries: negative
● tables: negative</t>
  </si>
  <si>
    <t>I went to walk in the lobby and the doors were locked 20 minutes before closing time. Horrible customer service!</t>
  </si>
  <si>
    <t>● customer service: negative
● doors: negative
● lobby: negative</t>
  </si>
  <si>
    <t xml:space="preserve">Worst experience at McDonaldï¿½ï¿½ï¿½ï¿½ï¿½ï¿½ï¿½ï¿½ï¿½ï¿½ï¿½ï¿½ï¿½ï¿½ï¿½ï¿½ï¿½ï¿½ï¿½ï¿½ï¿½ï¿½ï¿½ï¿½ï¿½ï¿½ï¿½s
Lady was so sarcastic and rude.
Not to mention she looked super unprofessional.
Super rude service at speaker and worse at the window.
She realized I was upset over the terrible service and has the audacity to say ï¿½ï¿½ï¿½ï¿½ï¿½ï¿½ï¿½ï¿½ï¿½ï¿½ï¿½ï¿½ï¿½ï¿½ï¿½ï¿½ï¿½ï¿½ï¿½ï¿½ï¿½ï¿½ï¿½ï¿½ï¿½ï¿½ï¿½you having a bad day?ï¿½ï¿½ï¿½ï¿½ï¿½ï¿½ï¿½ï¿½ï¿½ï¿½ï¿½ï¿½ï¿½ï¿½ï¿½ï¿½ï¿½ï¿½ï¿½ï¿½ï¿½ï¿½ï¿½ï¿½ï¿½ï¿½ï¿½
I really tried not to argue and fight over some ignorant person being miserable over their job getting paid $10 so I said
ï¿½ï¿½ï¿½ï¿½ï¿½ï¿½ï¿½ï¿½ï¿½ï¿½ï¿½ï¿½ï¿½ï¿½ï¿½ï¿½ï¿½ï¿½ï¿½ï¿½ï¿½ï¿½ï¿½ï¿½ï¿½ï¿½ï¿½Im greatï¿½ï¿½ï¿½ï¿½ï¿½ï¿½ï¿½ï¿½ï¿½ï¿½ï¿½ï¿½ï¿½ï¿½ï¿½ï¿½ï¿½ï¿½ï¿½ï¿½ï¿½ï¿½ï¿½ï¿½ï¿½ï¿½ï¿½
I ask for the price because she never told me it and she sucked her teeth rolled and her eyes at me and told me it.
And then charged me.
She was giving me this nasty death stare like Iï¿½ï¿½ï¿½ï¿½ï¿½ï¿½ï¿½ï¿½ï¿½ï¿½ï¿½ï¿½ l cause I used to work for McDonaldï¿½ï¿½ï¿½ï¿½ï¿½ï¿½ï¿½ï¿½ï¿½ï¿½ï¿½ï¿½ï¿½ï¿½ï¿½ï¿½ï¿½ï¿½ï¿½ï¿½ï¿½ï¿½ï¿½ï¿½ï¿½ï¿½ï¿½s. Every quarter meat is cooked to order, the McDonaldï¿½ï¿½ï¿½ï¿½ï¿½ï¿½ï¿½ï¿½ï¿½ï¿½ï¿½ï¿½ï¿½ï¿½ï¿½ï¿½ï¿½ï¿½ï¿½ï¿½ï¿½ï¿½ï¿½ï¿½ï¿½ï¿½ï¿½s was empty </t>
  </si>
  <si>
    <t>● price: negative
● service: negative</t>
  </si>
  <si>
    <t>Rude staff, they talk to each other without paying attention to the work .. they always get the sandwiches wrong ... dirty place !!!  It should be closed</t>
  </si>
  <si>
    <t>● sandwiches: negative</t>
  </si>
  <si>
    <t>Have to wait for a while before I</t>
  </si>
  <si>
    <t>● wait: positive</t>
  </si>
  <si>
    <t>This place is right next to New York penn station so expect a crowd and a long wait, use the kios it's must faster. The customers there tend to be loud and uninviting.</t>
  </si>
  <si>
    <t>Okay I know it is McDonald's but it is a very good fast food store.  For the price, the quality is good. I also like their app.</t>
  </si>
  <si>
    <t>● quality: positive
● price: positive
● fast food: positive
● mcdonald: positive</t>
  </si>
  <si>
    <t>Horrible poor service all they do is mess orders up use containers to serve customers skinny blonde spanish girl just horrible someone fire her</t>
  </si>
  <si>
    <t>● containers: negative
● service: negative</t>
  </si>
  <si>
    <t>Why does it say 24/7 dine in if they lock the doors after 1 am
Rubbish description and I'm FREEZING</t>
  </si>
  <si>
    <t>Waited in line 20+ minutes only to get someone else's order and no way to get our correct order because they don't answer the phone and they're too busy. Super irritating.</t>
  </si>
  <si>
    <t>● waited: negative</t>
  </si>
  <si>
    <t>Slow moving and long lines. I wish they had more staff.</t>
  </si>
  <si>
    <t>● staff: positive
● lines: positive</t>
  </si>
  <si>
    <t>Update (12-29-2022): I visited this location again around the same time and the food was hot and fresh. Ordered 60 chicken nuggets, 2 fries, 2 large drinks, and 10 apple pies. We had to wait 10 minutes for the pies which is understandable because they take awhile and they don't usually have that many of them just sitting around.
Went pretty late at night (close to 1 AM) and the fries were surprisingly hot and my Shamrock Shake wasn't melted. I did ordered using the app and had zero issues. It was an unusually pleasant McDonald's experience and I will be a repeat customer at this location.</t>
  </si>
  <si>
    <t>● mcdonald: positive
● shamrock shake: positive
● fries: positive</t>
  </si>
  <si>
    <t>A Disgusting place a bunch of crack heads inside fighting and yelling. I ordered a coffee and it was not drinkable.</t>
  </si>
  <si>
    <t>● coffee: negative
● place: negative</t>
  </si>
  <si>
    <t>Just because the kiosks were there they didnï¿½ï¿½ï¿½ï¿½ï¿½ï¿½ï¿½ï¿½ï¿½ï¿½ï¿½ï¿½ï¿½ï¿½ï¿½ï¿½ï¿½ï¿½ï¿½ï¿½ï¿½ï¿½ï¿½ï¿½ï¿½ï¿½ï¿½t wanna help. I couldnï¿½ï¿½ï¿½ï¿½ï¿½ï¿½ï¿½ï¿½ï¿½ï¿½ï¿½ï¿½ï¿½ï¿½ï¿½ï¿½ï¿½ï¿½ï¿½ï¿½ï¿½ï¿½ï¿½ï¿½ï¿½ï¿½ï¿½t access the order I wanted so I went to the front tried to tel them 3 times but they didnï¿½ï¿½ï¿½ï¿½ï¿½ï¿½ï¿½ï¿½ï¿½ï¿½ï¿½ï¿½ï¿½ï¿½ï¿½ï¿½ï¿½ï¿½ï¿½ï¿½ï¿½ï¿½ï¿½ï</t>
  </si>
  <si>
    <t>● kiosks: negative</t>
  </si>
  <si>
    <t>The service was very bad, the guy at the cashier was annoyed that I spoke to him in Spanish by mistake, additionally, the food was very regular.</t>
  </si>
  <si>
    <t>● food: neutral
● guy: negative
● service: negative</t>
  </si>
  <si>
    <t>Of course this is my home McDonald's so I know how it works and how quick they are and how good they are and I never have a problem with this place it's not big it's just a small one in and out it's all you do I like that</t>
  </si>
  <si>
    <t>Its a place to run in &amp; grab something quick to eat . As far as sitting in there its not ok the ppl they allow in there are mostly homeless</t>
  </si>
  <si>
    <t>● eat: positive
● place: positive</t>
  </si>
  <si>
    <t>My child worked there for only two days and was forced to quit due to the unprofessionalism of the management and staff, one manager even followed her into the bathroom. My child was name called, shoved, harassed and never properly trained. She wasnï¿½ï¿½ï¿½ï¿½ï¿½ï¿½ï¿½ï¿½ï¿½ï¿½ï¿½ï¿½ï¿½ï¿½ï¿½ï¿½ï¿½ï¿½ï¿½ï¿½ï¿½ï¿½ï¿½ï¿½ï¿½ï¿½ï¿½t even doing the job she was hired to do.  The most most unprofessional place I have ever heard of and the franchise wonder should be aware of how unprofessional and terrible the employees are. Trai</t>
  </si>
  <si>
    <t>● bathroom: negative
● staff: negative
● management: negative</t>
  </si>
  <si>
    <t>Horrible customer service. They treat Uber/Doordash like they are less than. Really bad. If McDs gonna take these delivery orders they should hire enough people to have them ready not leave a crowd of guys waiting for their deliveries. Unacceptable!</t>
  </si>
  <si>
    <t>● delivery orders: positive</t>
  </si>
  <si>
    <t>Coke is not available, 2 hours before closing the MC Donalds the washrooms are already closed and service is very slow.</t>
  </si>
  <si>
    <t>● service: negative
● mc: neutral
● washrooms: negative</t>
  </si>
  <si>
    <t>I did the drive thru service the lady who collected the money at the window was awesome I'm so sorry I didn't get her name. She put a smile on my face.</t>
  </si>
  <si>
    <t>● lady: positive
● service: positive
● drive: neutral</t>
  </si>
  <si>
    <t>Quick, clean and organized. The only downside, a lot of people... I was sitting near some rather rude people but I can't really blame the restaurant for that. Just a negative.</t>
  </si>
  <si>
    <t>● people: negative</t>
  </si>
  <si>
    <t>● drink cups: negative
● food: negative</t>
  </si>
  <si>
    <t>Everything was OK except all the food was placed in one bag over the top. I asked for several bags and the problem was fixed.</t>
  </si>
  <si>
    <t>This McDonald's location struggles to pur out decent food reliability.. or quickly. The line is generally long and slow, food comes out cold,</t>
  </si>
  <si>
    <t>This is the worst McDonald's I've ever been to. They made me show a receipt to just use their disgusting bathroom. They could at least clean it once a month. Also everyone was rude as could be. The customers are paying your bills. Don't go here.</t>
  </si>
  <si>
    <t>● bathroom: negative
● mcdonald: negative</t>
  </si>
  <si>
    <t>Just the right amount of salt and fat  to raise my blood pressure and help clog my arteries.</t>
  </si>
  <si>
    <t>● fat: positive
● salt: positive</t>
  </si>
  <si>
    <t>Bit messy but it's in the middle of NYC</t>
  </si>
  <si>
    <t>● bit: negative</t>
  </si>
  <si>
    <t>A friendly and responsive staff delivered (twice after I brought it back) coffee that was not hot. After the second time, I just gave my cup to my daughter whose iced coffee was way too light with cream and diluted. Surprised that McDonalds quality control failed on this visit.</t>
  </si>
  <si>
    <t>● iced coffee: positive
● coffee: positive
● staff: positive</t>
  </si>
  <si>
    <t>Food came out at different times for a dine in. Then it was wrong sandwich like usual for a McDonald's. But what put this over the top was the employee's. 1 female worker came out screaming somebody stole $200 from her purse, then the manager acted like  she wasn't even there. Extremely wrong way to act or even pose as a manager. Then the Boyfriend came in of the victim employee and they called the cops on him because he demanded his girlfriend money to be rightfully returned. Meanwhile 2 other employee's stated that they had money stolen from the as well over the last few weeks. Definitely not a well run establishment or managed. I'd highly recommend not eating inside this place. And keep yourself locked in your car. You might get robbed by an employee.</t>
  </si>
  <si>
    <t>● manager: negative
● sandwiches: negative
● food: negative</t>
  </si>
  <si>
    <t>The employees are quick to help you. They keep the place clean. They help the indigent. They make sure the orders are correct for the correct person.</t>
  </si>
  <si>
    <t>Avoid at all cost, they always pull you forward even if you got a simple order. Rude staff do not come here</t>
  </si>
  <si>
    <t>Disgusting customer service literally every time I come here. Workers are lazy, snarky, and rude. Today I ordered large fries and a lady there slammed my fries on the counter and had an attitude when my name was called twice. If you don't want to work with the public, please find a new job.</t>
  </si>
  <si>
    <t>Very clean and polite people here. They did mix up my pie order but was refunded .</t>
  </si>
  <si>
    <t>● pie order: negative</t>
  </si>
  <si>
    <t>A lot was out of stock and staff attitude is horrendously bad</t>
  </si>
  <si>
    <t>Most of the staff were nice but what peeves me is the quality of drinks...
The coca cola needs to be calibrated correctly [ more syrup] BUT THE ICED TEA TASTED LIKE COFFEE!!!
After i walked all that way for take home.
As a stockholder I LOVE MCDONALDS...but not today.</t>
  </si>
  <si>
    <t>● coconut cola: negative
● drinks: negative
● mcdonald: positive</t>
  </si>
  <si>
    <t>Awful. Food sat there 20 mins until i complained and they put it in a bag and gave it to me</t>
  </si>
  <si>
    <t>I've gone twice after work around 10 and my food is served cold n the most recent they gave me my food n not my drink had to tab on window multiple times to get someone's attention to then be questioned about it as if they didn't just give me my food n they watered down the drink because I guess they didn't like having to come back and finish the order. I hate to down talk a business but your a fast food chain such things should not be happening.</t>
  </si>
  <si>
    <t>● fast food: negative
● drink: neutral
● food: negative</t>
  </si>
  <si>
    <t>Horrible! People around food coughing! I got a refund, asap! Iï¿½ï¿½ï¿½ï¿½ï¿½ï¿½ï¿½ï¿½ï¿½ï¿½ï¿½ï¿½ï¿½ï¿½ï¿½ï¿½ï¿½ï¿½ï¿½ï¿½ï¿½ï¿½ï¿½ï¿½ï¿½ï¿½ï¿½m not getting sick for no one! How you giving out the food in the front coughing without covering your mouth? Cough just spreading. You can not make this up! Make it make sense! What sad is that people need to do better. If this was my business it is no way I would want anyone in my establishments like this. Whatï¿½ï¿½ï¿½ï¿½ï¿½ï¿½ï¿½ï¿½ï¿½ï¿½ï¿½ï¿½ï¿½ï¿½ï¿½ï¿½ï¿½ï¿½ï¿½ï¿½ï¿½ï¿½ï¿½ï¿½ï¿½ï¿½ï¿½s the point of having a mask on if it is on your chin. Than you have the other woman, she had her mask on but she kept coughing every other minute. Sounding like she coughing up a lung. All I wa</t>
  </si>
  <si>
    <t>Just went to get mcnuggets for my mom,but it was too early for them to make yet. It was only 9:45am. They were still making breakfast. So I went to Wendy at the S I ferry where they make the chicken mcnuggets any time.</t>
  </si>
  <si>
    <t>● chicken mcnuggets: positive
● breakfast: neutral</t>
  </si>
  <si>
    <t>Dont think i would go here on my own, a lot of vagrants about. Not very clean, food was ok.</t>
  </si>
  <si>
    <t>2024-08-21</t>
  </si>
  <si>
    <t>Ordered Uber Eats. No drinks or cookies were in my order. Cold food.</t>
  </si>
  <si>
    <t>● food: negative
● cookies: negative
● drinks: neutral</t>
  </si>
  <si>
    <t>lousy service, customers ask and no one answers, they are rude and make the food in a bad way.  lousy!  lousy!  the worst experience.</t>
  </si>
  <si>
    <t>Staff is slow and rude, restrooms are not available</t>
  </si>
  <si>
    <t>● staff: negative
● restrooms: negative</t>
  </si>
  <si>
    <t>No restrooms, no seats to eat, no stars</t>
  </si>
  <si>
    <t>● seats: negative
● restrooms: negative</t>
  </si>
  <si>
    <t>The food is terrible. Coffee is terrible the atmosphere sketchy</t>
  </si>
  <si>
    <t>● atmosphere: negative
● coffee: negative
● food: negative</t>
  </si>
  <si>
    <t>Ordered a steak bagel during breakfast through drive-thru. I had a very long wait. The bagel was good and was as expected from a McDonald's. My experience having to wait a while is about 50/50 at this location.</t>
  </si>
  <si>
    <t>● mcdonald: positive
● wait: negative
● steak bagel: positive
● bagel: neutral</t>
  </si>
  <si>
    <t>Probably the cleanest McDonald in the city.  It's partly due to the posted security at the front door to prevent transient homelessness to take over.  Also the competent day and night managers who motivated the food preparation team to perform optimally.  This place should be the exemplary MacDonald store that all the other macDonald stores in the city should learn from.</t>
  </si>
  <si>
    <t>● food preparation team: positive
● managers: positive
● front: neutral
● security: positive
● mcdonald: positive</t>
  </si>
  <si>
    <t>I was at this location on 2/5/23. Went through the drive-thru and the lady taking order was a little rude.  I drove off and went inside. Omg, the expo person was standing there drinking a soda as she's bagging  food. One of the cooks had so much hair, even  though  he had on a hat he needed a hair net as well. Went to get my drink, and I quickly changed my mind to a bottle of water. The drink station sickened me, I dared not get ice or a drink from there. Won't  be back, I'm sure you don't care. Most disgusting!!!!</t>
  </si>
  <si>
    <t>● hair net: negative
● cooks: negative
● food: negative
● soda: neutral
● expo: negative
● lady: negative</t>
  </si>
  <si>
    <t>The place is a mess and they didn't have breakfast. They expect people to eat a McDouble with orange juice at 5 am.</t>
  </si>
  <si>
    <t>● orange juice: neutral
● breakfast: negative
● place: negative
● mcdouble: negative</t>
  </si>
  <si>
    <t>They never get your order right.</t>
  </si>
  <si>
    <t>A little busy but great spot to grab a burguer and keep sight seeing!</t>
  </si>
  <si>
    <t>● spot: negative
● burguer: positive</t>
  </si>
  <si>
    <t>Placed an order in the APP, and it was ready in a timely manner!</t>
  </si>
  <si>
    <t>At 2:34 pm 1/22/2023 the manager working there with the mole on her face made very racist remarks behind their back to the customers ahead of us and was very rude to me and my wife when asked for an extra straw since the paper straws never last. Disgusting behavior and attitude coming from a manager. 0/10 would not recommend.</t>
  </si>
  <si>
    <t>Friendly staff,quick service,nice taste</t>
  </si>
  <si>
    <t>It was bad enough when the dining room soda machine converted to the one nozzle machine, but they also did it to the drive thru. So now all their soda tastes nasty. I thought McDonald's was supposed to have great tasting sodas, not sodas that taste like suicides. Not to mention their staff can't figure out basic orders and there's a 90% chance your order is going to be wrong in some way. Added with the homless going up to every person, this spot used to be okay and nows it's more like the last resort.</t>
  </si>
  <si>
    <t>● orders: negative
● staff: negative
● sodas: positive</t>
  </si>
  <si>
    <t>The worst McDonalds and its not even the place its the employees! Not all but the majority of them can NEVER get the order right! Either they give you the wrong order or theyre are items missing. Like ALWAYS!!! I order from door dash and every f_____ time I receive it there are items missing, the last time I ordered a Medium Fries, and literally half of it was filled. Rip you off! It takes forever to get your order as well I understand they have a lot of customers but hello, be considerate and get the orders right!!</t>
  </si>
  <si>
    <t>● employees: negative
● place: negative</t>
  </si>
  <si>
    <t>construction out front makes it difficult to get in and out</t>
  </si>
  <si>
    <t>DO NOT GO TO THIS MCDONALD'S UNLESS YOU SPEAK SPANISH!!!!  Every Sunday I go get breakfast for my brother.
Every time I order the same thing 2 burritos SMALL COFFEE WITH 4 SUGARS. They have not got the order right YET! Why cause everyone that works there is a Mexican that can't speak or read English.
I took back the coffee again cause the sticker &amp; receipt 4 Sugar. I got coffee with 4 Creamer BECAUSE THEY CAN'T READ ENGLISH.</t>
  </si>
  <si>
    <t>● coffee: positive
● breakfast: neutral</t>
  </si>
  <si>
    <t>Pretty average for mcdonalds in the city. Convenient location by penn station. Limited sitting.</t>
  </si>
  <si>
    <t>● sitting: positive
● location: positive</t>
  </si>
  <si>
    <t>It's an okay place. If you need somewhere to take the weight of your feet, this is a good place.</t>
  </si>
  <si>
    <t>Employees have a disgustingly rude attitude, literally EVERY TIME..and I haven't been there often. It was purely out of convience ie. on my way to my job and I need to eat or grab a terrible cup of coffee. Basically desperation smh on my part. So I'll digress they're all rude, they make mistakes and then they basically have an "oh well, not my problem attitude, very stingy with sugar/sweetener, they also serve  cold food or buns without the beef smhï¿½ï¿½ï¿½ï¿½ï¿½ï¿½ï¿½ï¿½ï¿½ï¿½ï¿½ï¿½ï¿½ï¿½ï¿½ï¿½ï¿½ï¿½ï¿½ï¿½ï¿½ï¿½ï¿</t>
  </si>
  <si>
    <t>● beef: negative
● cold food: positive
● sugar: negative
● buns: negative</t>
  </si>
  <si>
    <t>● employee: negative
● drinks: negative</t>
  </si>
  <si>
    <t>Long lines , slow service ,  people hanging out at tables with no food justing hanging</t>
  </si>
  <si>
    <t>● food: negative
● tables: negative
● service: negative
● lines: negative</t>
  </si>
  <si>
    <t>Manager/security gard working on 02/12  was extremely unpleasant and screamed at us. Store was dirty and a health hazard. Don't go there!</t>
  </si>
  <si>
    <t>● security: negative
● manager: negative</t>
  </si>
  <si>
    <t>Trash. Customer service is trash.   I'll never want mcdonalds for real.  Been 3 weeks since tomorrow.</t>
  </si>
  <si>
    <t>This location always has a crowd so I gave 4 stars, however they are extremely fast in service. So if you're running late into the office this is the place to stop.</t>
  </si>
  <si>
    <t>● office: neutral
● service: positive</t>
  </si>
  <si>
    <t>It's one of the busiest McD i have seen in my lifetime.</t>
  </si>
  <si>
    <t>Love McDonald's. Been eating them since the Super Size days. Finally they have fresh beef burgers. Would you eat it this pink?</t>
  </si>
  <si>
    <t>● beef burgers: positive
● mcdonald: positive</t>
  </si>
  <si>
    <t>Service poor no one speaks English to much beggers</t>
  </si>
  <si>
    <t>This location is always running no matter what time or day. The food is always fresh and the service is usually fast. If they ever mess your order up they usually do right by you and give you a fresh new order. This location was renovated recently so everything is brand new. They no longer have the children's play area but it's much more of a sit in restaurant style McDonald's.</t>
  </si>
  <si>
    <t>Customer service wasn't good and there were big rats outside</t>
  </si>
  <si>
    <t>I don't know how you've been called in 24 When I came to 3:30 in the morning it was 3 people in there and they say was close, How does a place advertise 24hr drive thru and only take cash after midnight. I don't see how corporate agreed with this.</t>
  </si>
  <si>
    <t>● cash: negative</t>
  </si>
  <si>
    <t>Typical McDonalds.  Good hot food, quick service and you know what to expect.</t>
  </si>
  <si>
    <t>Placed an order through an ordering app.   When it arrived, half of the food was missing.  I called the restaurant to try to resolve the issue and they told me I had to come and pick up the missing items.  I told them I am at work and that this won't be possible.   According to them there was nothing they could do then.  They refused to refund me for the missing food from my order.  I guess if they don't pack the food you paid for properly it's your problem?  Not a great way to do business.</t>
  </si>
  <si>
    <t>5 cars pulled over waiting for orders. Suddenly a burger and fries is too hard.</t>
  </si>
  <si>
    <t>What is a good stop at McDonaldï¿½ï¿½ï¿½ï¿½ï¿½ï¿½ï¿½ï¿½ï¿½ï¿½ï¿½ï¿½ï¿½ï¿½ï¿½ï¿½ï¿½ï¿½ï¿½ï¿½ï¿½ï¿½ï¿½ï¿½ï¿½ï¿½ï¿½s. I donï¿½ï¿½ï¿½ï¿½ï¿½ï¿½ï¿½ï¿½ï¿½ï¿½ï¿½ï¿½ï¿½ï¿½ï¿½ï¿½ï¿½ï¿½ï¿½ï¿½ï¿½ï¿½ï¿½ï¿½ï¿½ï¿½ï¿½t go often but when I do usually grabbing a 2C combo. Reminds me the old Californi</t>
  </si>
  <si>
    <t>● mcdonald: positive
● californi: positive
● 2c: positive</t>
  </si>
  <si>
    <t>Standard run of the mill McDonald's. We only had a coffee and a hot chocolate. But no problems</t>
  </si>
  <si>
    <t>● hot chocolate: positive
● coffee: negative
● mcdonald: neutral</t>
  </si>
  <si>
    <t>Service was slow. 3 cars went in the other lane before someone helped me in the drive-through.  My mocha tasted more like plain coffee, it had almost no flavor.</t>
  </si>
  <si>
    <t>● flavor: negative
● coffee: negative</t>
  </si>
  <si>
    <t>This mcd is the worst service ever. Don't come here</t>
  </si>
  <si>
    <t>Worst wait times ever...and u never get a response at the drive thru until u say hello a few times</t>
  </si>
  <si>
    <t>2024-09-21</t>
  </si>
  <si>
    <t>It's an MCD they are all kinda the same</t>
  </si>
  <si>
    <t>I went to the drive thru, easy, fast, and accurate.</t>
  </si>
  <si>
    <t>The best thing about it is its location but the quality of its food, its appearance and taste and service I give it a 3.</t>
  </si>
  <si>
    <t>● service: positive
● taste: positive
● appearance: positive
● food: positive
● quality: positive
● location: positive</t>
  </si>
  <si>
    <t>Good to know they are open 24/7 now</t>
  </si>
  <si>
    <t>● open: positive</t>
  </si>
  <si>
    <t>I bought a tea today March 13,2023 at 7am and I asked for cream on the side. When I poured the creamer in the tea was expired. Please see attached photo.
I also bought food. 2 3$ bundles and everything was cold. I tried calling and no one picked up the phone.</t>
  </si>
  <si>
    <t>● food: neutral
● tea: neutral
● creamer: neutral</t>
  </si>
  <si>
    <t>Did drive through because of time of day (5:30am). Got the Sausage Egg McMuffin with decaf coffee. Window drive through ladies were very pleasant and polite...even brewed fresh decaf for us!! ï¿½ï¿½ï¿½ï¿½ï¿½ï¿½ï¿½ï¿½ï¿½ï¿½ï¿½ï¿½ï¿½ï</t>
  </si>
  <si>
    <t>● sausage egg mcmuffin with decaf coffee: positive</t>
  </si>
  <si>
    <t>There "service" today was terrible. The menu displayed was not even available so when ordering from it you were told to order something else they never came to the window to collect the money after waiting in line for 10 minutes at window one simply to pay for my order I ended up driving away. If your not staff for a 24 hour business close at night.</t>
  </si>
  <si>
    <t>● waiting: negative
● menu: negative
● service: negative</t>
  </si>
  <si>
    <t>I didn't t like the kiosks, I rather have someone take my order instead</t>
  </si>
  <si>
    <t>Clean place faster service,  well trained staff and you can get the food for to go or stay there.  Even the ordering machines are cleaned frequently. So you get a great service.</t>
  </si>
  <si>
    <t>● ordering machines: negative
● food: neutral</t>
  </si>
  <si>
    <t xml:space="preserve">I hate this location more and more. I come atleast 3x a week for breakfast between 5-7am. Today the system is ï¿½ï¿½ï¿½ï¿½ï¿½ï¿½ï¿½ï¿½ï¿½ï¿½ï¿½ï¿½ï¿½ï¿½ï¿½ï¿½ï¿½ï¿½ï¿½ï¿½ï¿½ï¿½ï¿½ï¿½ï¿½ï¿½ï¿½downï¿½ï¿½ï¿½ï¿½ï¿½ï¿½ï¿½ï¿½ï¿½ï¿½ï¿½ï¿½ï¿½ï¿½ï¿½ï¿½ï¿½ï¿½ï¿½ï¿½ï¿½ï¿½ï¿½ï¿½ï¿½ï¿½ï¿½ they are not taking cards or the app. Cash only and no receipts also my change is short but since there is no receipt what can I do? 90% </t>
  </si>
  <si>
    <t>● cash: negative
● app: neutral
● cards: negative
● system: negative
● breakfast: neutral</t>
  </si>
  <si>
    <t>Do not ever go to this McDonald's. One of the most dysfunctional places I've ever seen.</t>
  </si>
  <si>
    <t>The worst experience of McDonaldï¿½ï¿½ï¿½ï¿½ï¿½ï¿½ï¿½ï¿½ï¿½ï¿½ï¿½ï¿½ï¿½ï¿½ï¿½ï¿½ï¿½ï¿½ï¿½ï¿½ï¿½ï¿½ï¿½ï¿½ï¿½ï¿½ï¿½s. Very rude security and a LOT of homeless people. I was worried about myself and my family, because I didnï¿½ï¿½ï¿½ï¿½ï¿½ï¿½ï¿½ï¿½ï¿½ï¿½ï¿½ï¿½ï</t>
  </si>
  <si>
    <t>Worst service Iï¿½ï¿½ï¿½ï¿½ï¿½ï¿½ï¿½ï¿½ï¿½ï¿½ï¿½ï¿½ï¿½ï¿½ï¿½ï¿½ï¿½ï¿½ï¿½ï¿½ï¿½ï¿½ï¿½ï¿½ï¿½ï¿½ï¿½ve ever had told em I couldnï¿½ï¿½ï¿½ï¿½ï¿½ï¿½ï¿½ï¿½ï¿½ï¿½ï¿½ï¿½ï¿½ï¿½ï¿½ï¿½ï¿½ï¿½ï¿½ï¿½ï¿½ï¿½ï¿½ï¿½ï¿½ï¿½ï¿½t pay at the screen where they have u order and I showed em my receipt and told me to wait cause he seem clueless on what to do didnï¿½ï¿½ï¿½ï¿½ï¿½ï¿½ï¿½ï¿½ï¿½ï¿½ï¿½ï¿½ï¿½ï¿½ï¿½ï¿½ï¿½ï¿½ï¿½ï¿½ï¿½ï¿½ï¿½ï¿½ï¿½ï¿½ï¿½t ask for help just stood there and told me my order will be ready and walked away and obviously Ik I still have to pay and ten minutes pass than 15min pass than Iï¿½ï¿½ï¿½ï¿½ï¿½ï¿½ï¿½ï¿½ï¿½ï¿½ï¿½ï¿½ï¿½ï¿½ï¿½ï¿½ï¿½ï¿½ï¿½ï¿½ï¿½ï¿½ï¿½ï¿½ï¿½ï¿½ï¿½m like are u guys making my food and some lady like u didnï¿½ï¿½ï¿½ï¿½ï¿½ï¿½ï¿½ï¿½ï¿½ï¿½ï¿½ï¿½ï¿½ï¿½ï¿½ï¿½ï¿½ï¿½ï¿½ï¿½ï¿½ï¿½ï¿½ï¿½ï¿½ï¿½ï¿½t pay Iï¿½ï¿½ï¿½ï¿½ï¿½ï¿½ï¿½ï¿½ï¿½ï¿½ï¿½ï¿½ï¿½ï¿½ï¿½ï¿½ï¿½ï¿½ï¿½ï¿½ï¿½ï¿½ï¿½ï¿½ï¿½ï¿½ï¿½m like obviously Tht what I told the last guy and she told me my food wasnï¿½ï¿½ï¿½ï¿½ï¿½ï¿½ï¿½ï¿½ï¿½ï¿½ï¿½ï¿½ï¿½ï¿½ï¿½ï¿½ï¿½ï¿½ï¿½ï¿½Ewanna get him in trouble</t>
  </si>
  <si>
    <t>Very fast, clean and good service.</t>
  </si>
  <si>
    <t>The homeless are a huge problem, yesterday a woman snatched my ï¿½ï¿½ï¿½ï¿½ï¿½ï¿½ï¿½ï¿½ï¿½ï¿½ï¿½ï¿½ï¿½ï¿½ï¿½ï¿½ï¿½ï¿½ï¿½ï¿½ï¿½ï¿½ï¿½ï¿½ï¿½ï¿½ï¿½ï¿½ï¿½ï¿½ï¿½ï¿½ï¿½ï¿½ï¿½ï¿½ off the table while I was eating, I had to wrestle with her to get it back she's cursing and screaming me, the staff everyone stands there watching. McDonald's stores have a real problem with the homeless. The second big issue is that this McDonald's is right across from Madison square garden a very busy area, every day a 3 pm right before it gets busy they close the upper level of seating, and then instruct you to sit with strangers. The deals are nice and the loca</t>
  </si>
  <si>
    <t>● seating: negative
● area: negative
● madison square garden: neutral
● mcdonald: positive</t>
  </si>
  <si>
    <t>The absolute worst location. The people are rude and order has been wrong the last 4x Iï¿½ï¿½ï¿½ï¿½</t>
  </si>
  <si>
    <t>Tonight 02/17/23 I was in this McDonald's, things were calm and fine. Then all of the sudden, some guy started yelling at the staff about customer service. Demanding customer service number to complain. Fine, that's his right. But as the lady at the register tried to help him, he kept yelling at her. They said that he was an officer in the Army. To me, that is disgraceful and highly insulting that anyone would use rank and the military to treat people like that. I don't believe he is any sort of military let alone an officer.  And I did tell him that "if he is a retired military officer, he is a disgrace of a former officer." To which he wanted to go out and fight me. Furthering my belief he is no officer. I was an E-4 Specialist and know that he or any other member of any military force is trained to use rank or status as an excuse to belittle anyone. And if you do you disgrace the uniform the military and your country by treating anyone with disrespect.  I'll stand up to anyone who tries's that type of behavior.  The staff at McDonald's was doing a fantastic job, my food is delicious.  Thank you!</t>
  </si>
  <si>
    <t>● 4 specialist: negative
● e: neutral
● service: negative
● staff: negative</t>
  </si>
  <si>
    <t>Ordered early with a mobile app to have waited for 30 minutes for a breakfast sandwich. I was on a 15 minute work break . Enough said. Incompetent staff built by children. Neglected store with absolutely neglected issues. My soda didn't even have flavor in it.</t>
  </si>
  <si>
    <t>● flavor: negative
● staff: negative</t>
  </si>
  <si>
    <t>The service was quick and easy</t>
  </si>
  <si>
    <t>McDonalds was great! The food tastes like in Ukraine or in Europe! Fried potatoes was amazing and the gave us : cheeseburger, 1liter cola and fried potatoes for 5.49$! It was very cheap!</t>
  </si>
  <si>
    <t>● cola: positive
● fried potatoes: positive
● food: positive
● cheeseburger: positive</t>
  </si>
  <si>
    <t>Bought a McChicken Bundle with cheeze no mayo!
Had a Uber delivery pick up at this Same location! got the Uber pick and still waited for food while it sat there and I asked my number 228 and got it! It had no cheese! I told the manager and they took my sandwich and slap cold cheeze on it! I addressed it and they were willing to change it but I had (their ) Uber delivery customer waiting in hand and I couldnï¿½ï¿½ï¿½ï¿½ï¿½ï¿½ï¿½ï¿½ï¿½ï¿½ï¿½ï¿½ï¿½ï¿½ï¿½ï¿½ï¿½ï¿½ï¿½ï¿½ï¿½ï¿½ï¿½ï¿½ï¿½ï¿½ï¿½t wait for mine to be prepared while the customers food got cold! I said I would be back with them knowing me ! Came back the Manager gave me the same food that was sitting there 3 deliveries,50min later and said I should have waited and if I want it or my money back while Iï¿½ï¿½ï¿½ï¿½ï¿½ï¿½ï¿½ï¿½ï¿½ï¿½ï¿½ï¿½ï¿½ï¿½ï¿½ï¿½ï¿½ï¿½ï¿½ï¿½ï¿½ï¿½ï¿½ï¿½ï¿½ï¿½ï¿½m trying to address whatï¿½ï¿½ï¿½ï¿½ï¿½ï¿½ï¿½ï¿½ï¿½ï¿½ï¿½ï¿½ï¿½ï¿½ï¿½ï¿½ï¿½ï¿½ï¿½ï¿½ï¿½ï¿½ï¿½ï¿½ï¿½ï¿½ï¿½s wrong about all this behavior handling food! Her Name is Alba she saidis! I would say I wonï¿½ï¿½ï¿½ï¿½ï¿½ï¿½ï¿½ï¿½ï¿½ï¿½ï¿½ï¿½ï¿½ï¿½ï¿½ï¿½ï¿½ï¿½ï¿½ï¿½ï¿½ï¿½ï¿½ï¿½ï¿½ï¿½ï¿½t be eating from here anymo</t>
  </si>
  <si>
    <t>● uber: negative
● cold: negative
● sandwich: neutral
● manager: negative
● cheese: neutral
● cheeze: positive</t>
  </si>
  <si>
    <t>There were 4 cars that were able to order at the drive thru and pull forward before the lady in my drive thru even got to me.</t>
  </si>
  <si>
    <t>● lady: negative
● drive thru: neutral</t>
  </si>
  <si>
    <t>Lobby Hours 8 am- whenever they feel like locking the doors. I showed up at 7:10 pm FIFTY MINUTES BEFORE SCHEDULED CLOSING, TO ALL THE DOORS LOCKED. I am on foot because I'm staying at a nearby hotel. WALKED THROUGH FREEZING RAIN. In hopes of just getting something quick and going back to my hotel. THANKS FOR WASTING MY TIME!</t>
  </si>
  <si>
    <t>● food: negative
● substance: negative
● milky: negative</t>
  </si>
  <si>
    <t>On March 13, I was at this cafe and I really liked the staff, they were so polite and caring.
I especially liked the friendly guy, the employee at the entrance, he met everyone at the entrance, greeted and opened the door. This guy was so sweet and caring, I just saw such great employees in this fast food chain. He is simply worthy of the award as the most customer-oriented employee. I also really liked the kitchen, everything is cooked very quickly here and what is rare in these restaurants, they make excellent coffee here.</t>
  </si>
  <si>
    <t>● coffee: positive
● kitchen: positive
● staff: positive</t>
  </si>
  <si>
    <t>apparently if you ask for 2 cups of water here they will charge you for the 2nd cup ï¿½ï¿½ï¿</t>
  </si>
  <si>
    <t>● water: neutral
● cups: neutral</t>
  </si>
  <si>
    <t>I am a college student who likes to study or review in a noisy area, but yesterday, I was just about to do the same thing on this place when I decided to finish eating first before doing all my homework ---but I received a a long distance call_it was from my long lost cousin. We ended up talking and catching__till my battery ran out. As I was starting to get ready with my homework, one of the staffs told me that I have been there for more than 5 hours __I was like, "really?. " He said yes, and I was supposed to stay 30 minutes only, but I was been there for more than 5 hours.
Now, I didn't exactly notice what time I came in but when I look on the time it was around 6pm or so. I asked the security guard if I can stay to do my homework, he said "I'm sorry".
I understand they were just doing their job. So, I left. When I was outside, I was, "hey, I could have bought another food and stay!" Anyways, I just left</t>
  </si>
  <si>
    <t>No good service! They took my recipe, and I ask salt on my french fries, and they give me hot pepper. The old lady's Attitude is imperious!!! ï¿½ï</t>
  </si>
  <si>
    <t>● pepper: positive
● fries: neutral
● salt: neutral</t>
  </si>
  <si>
    <t>My go to McDonald's ï¿½ï¿½ï¿½ï¿½ï¿½ï¿½ï¿½ï¿½ï¿½ï¿½ï¿½ï¿½ï¿½ï¿½ï¿½ï¿½ï¿½ï¿½ï¿½ï¿½ï¿½ï¿½ï¿½ï¿½ï¿½ï¿½ï¿½ï¿½ï¿½ï¿½ï¿½ï¿½ï¿½ï¿½ï¿½ï¿½ The staff is always polite and I will keep coming back!
Well tonight sucked, 25min wait in a spot for my food to come out:( I'll be</t>
  </si>
  <si>
    <t>● staff: positive
● food: negative
● wait: negative</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</si>
  <si>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ï¿½ï</t>
  </si>
  <si>
    <t>● orders: positive
● staff: positive
● fast food: negative</t>
  </si>
  <si>
    <t>I don't park for people who visit the city, it's hard not to know ï¿½ï¿½ï¿½ï¿½ï¿½ï¿½ï¿½ï¿½ï¿½ï¿½ï¿½ï¿½ï¿½ï</t>
  </si>
  <si>
    <t>● park: negative</t>
  </si>
  <si>
    <t>Terrible customer service!</t>
  </si>
  <si>
    <t>Very good as always and all the staff are very friendly specifically the manager Maria Villaviray.</t>
  </si>
  <si>
    <t>● manager: positive
● staff: positive</t>
  </si>
  <si>
    <t>Very very poor service. Employees screaming and yelling and cursing to guest. So unprofessional</t>
  </si>
  <si>
    <t>I came right at closing time and the manager took my order then when I got to the first window I was told sorry we are closed. I told him someone repeated my order and went to ask at the same time the manager came to the first window after telling his coworker the situation the manager hurry and got payment then hurried back to round up my order while everyone else was getting ready to leave he then got my order to me fast and fresh I couldn't have been more pleased with the service and the good attitude. If the workforce had more employees like this  manager the world would be a lot better place to work in</t>
  </si>
  <si>
    <t>● service: negative
● manager: negative</t>
  </si>
  <si>
    <t>I placed a mobile order and within 5 minutes of entering the restaurant my order was ready. The food was really fresh and they gave me all the condiments I asked for. Great service!</t>
  </si>
  <si>
    <t>● food: positive
● condiments: positive</t>
  </si>
  <si>
    <t>● sauce: negative
● chicken: negative</t>
  </si>
  <si>
    <t>I ordered a 20-piece nugget and only got 18 nuggets. Food was nice and hot though</t>
  </si>
  <si>
    <t>● food: positive
● nuggetets: neutral</t>
  </si>
  <si>
    <t>I had a big Mac here and it is the only big Mac I've ever had in me life that the meat was hot</t>
  </si>
  <si>
    <t>Been coming to this mcdees since 1988 when they had a hamburgler jail and a big yellow slide out in the open. But lately they've had a hard time getting orders right.</t>
  </si>
  <si>
    <t>● hamburg: negative</t>
  </si>
  <si>
    <t>I would have give zero star if I could. This chicken sandwich I got is extreme nasty, overcooked and taste like leftover from a while ago. Sandwich with no veggies or nothing. I felt like I was chewing rubber!!! Horrible experience</t>
  </si>
  <si>
    <t>Please do not waste your time or money going to this store. They are ripping people off</t>
  </si>
  <si>
    <t>2024-10-21</t>
  </si>
  <si>
    <t>Space is small, typical for area. Limited seating on ground level.  Additional seating and Restrooms upstairs</t>
  </si>
  <si>
    <t>● seating: negative
● area: negative
● space: negative
● restrooms: negative</t>
  </si>
  <si>
    <t>This McDonald's is ok when service is concerned. They also have automated services where you can place your orders, and the food comes out really fast.. but the place was a bit dirty, especially the restrooms.</t>
  </si>
  <si>
    <t>● food: positive
● services: negative
● service: negative</t>
  </si>
  <si>
    <t>I always visit this place whenever I have to wait for the train
Very good customer service.
I like McDonald's...
a very safe place</t>
  </si>
  <si>
    <t>Most of the ordering machines were broken. There was only one cashier, so the line moved incredibly slow. They refused to refill my ice tea, even though the other drinks were refillable through the machine. Prices were expensive.</t>
  </si>
  <si>
    <t>● drinks: negative
● ice tea: negative
● cashier: negative</t>
  </si>
  <si>
    <t>I placed a mobile order when I was at the McDonald's at 72-69 Kissena Blvd, Flushing, NY 11367. I placed that order on March 29, 2023 at 07:48:29 PM. This order should be brought to table 101. The McDonald app said that in 2 or 5 minutes, somone will bring my order. I waited for 15 minutes. I still did not see my order at table 101. I went to the counter and asked for it. A lady saw a tag with 101 on the counter and then she prepared for my order, and then gave it to me. I asked her why no one brought me the order. She did not say. Then, I asked for the manager. Then, a gentleman named Armando showed up. I told him what happened. He first told me that they were busy. However, there was no one waiting at the counter. I told the manager that the lady who prepared my order saw my order tag on the counter. Then, the manager changed his explanation. He said that after 7 PM, they don't serve table service. In other words, they don't bring order to the table after 7 PM. I said that the Mcdonald's app says that the table order is still available. Then, he said that every store is different. I doubt what he said. This is bad servcie and bad responses from the store manager. The manager lied.</t>
  </si>
  <si>
    <t>● counter: neutral
● mcdonaldmon: neutral</t>
  </si>
  <si>
    <t>Pretty decent McDonalds to get decently priced food in the heart of Lower East Side. The interior is super spacious, there are kiosks built into the walls, and the bathroom was super clean. Unfortunately, they closed the second floor for reasons unknown. It was also super busy when I went (Friday Night) so the orders took an extremely long amount of time to prepare (over 15-20 minutes).</t>
  </si>
  <si>
    <t>● bathroom: positive
● walls: neutral
● interior: positive
● kiosks: positive</t>
  </si>
  <si>
    <t>My girlfriend and her friends visited this establishment on 04/16/23 at around 12:50AM. An African American worker in a grey shirt (Male) with braided hair was incredibly racist to her and her friends, using an Asian accent when talking to them. He was originally on the side and took over the register from one of his coworkers on purpose with the intent of being completely racist to them. He spoke with an Asian accent ridiculing their race and telling them he can serve them for an extra $5.00. While this was happening, all of the other employees laughed and egged him on. My girlfriend and her friends felt very unsafe, especially late at night. We will try filing a police report today with the local precinct and hope this employee faces consequences.</t>
  </si>
  <si>
    <t>● employees: positive
● serve: neutral</t>
  </si>
  <si>
    <t>One of the dirtiest, worst McDonalds in the city. Absolutely abysmal wait times, overworked/understaffed workers, HORRIBLE manager. This particular manager (I think sheï¿½ï¿½ï¿½ï¿½ï¿½ï¿½ï¿½ï¿½ï¿½ï¿½ï¿½ï¿½ï¿½ï¿½ï¿½ï¿½ï¿½ï¿½ï¿½ï¿½ï¿½ï¿½ï¿½ï¿½ï¿½ï¿½ï¿½s Ecuadorian) needs to be replaced or fired as she is rude , doesnï¿½ï¿½ï¿½</t>
  </si>
  <si>
    <t>● manager: negative
● workers: negative
● wait times: negative</t>
  </si>
  <si>
    <t>Pathetic customer service, never attends customer queries over phone. It says its open24 hours, but in multiple occasions cancelled the orders placed via delivery apps citing that the restaurant is not accepting orders.</t>
  </si>
  <si>
    <t>● delivery apps: neutral
● orders: negative</t>
  </si>
  <si>
    <t>I don't know that happened to this business. Service and food has fallen through the floor. Prices are climbing, so we got that going for us ï¿½ï</t>
  </si>
  <si>
    <t>● prices: negative
● food: negative
● service: negative</t>
  </si>
  <si>
    <t>I get my combo meal once a week as a treat. Food, service, parking is good. The place can get packed at certain  time of the day, but have a bit of patients .U will meet rude customers once in a while .Good job to all those employees for their hard work to serve everyone whether its drive thru, dine in, take out, deliveries , curb side pick up etc .Its just my opinion and experience with them .</t>
  </si>
  <si>
    <t>● parking: positive
● service: positive
● food: positive
● meal: positive</t>
  </si>
  <si>
    <t>One of the ladies was very rude to three other customers. I get it, Iï¿½ï¿½ï¿½ï¿½ï¿½ï¿½ï¿½ï¿½ï¿½ï¿½ï¿½ï¿½ï¿½ï¿½ï¿½ï¿½ï¿½ï¿½ï¿½ï¿½ï¿½ï¿½ï¿½ï¿½ï¿½ï¿½ï¿½ve worked those types of jobs and I understand itï¿½ï¿½ï¿½ï¿½ï¿½ï¿½ï¿½ï¿½ï¿½ï¿½ï¿½ï¿½ï¿½ï¿½ï¿½ï¿½ï¿½ï¿½ï¿½ï¿½ï¿½ï¿½ï¿½ï¿½ï¿½ï¿½ï¿½s not easy to be in a good mood dealing with so many customers all day, often the same problem many times, and I get people have mood swings, but this was more than just rude, it was confrontational. Not gonna give one star because she was</t>
  </si>
  <si>
    <t>● ladies: negative</t>
  </si>
  <si>
    <t>Very good food, Very nice workers, the place is looking good. Go there and enjoy</t>
  </si>
  <si>
    <t>● place: positive
● workers: positive
● food: positive</t>
  </si>
  <si>
    <t>They need better training on how the app works if the payment doesnï¿½ï¿½ï¿½ï¿½ï¿½ï¿½ï¿½ï¿½ï¿½ï¿½ï¿½ï¿½ï¿½ï¿½ï¿½ï¿½ï¿½ï¿½ï¿½ï¿½ï¿½ï¿½ï¿½ï¿½ï¿½ï¿½ï¿½t go thru it tells you payment failed it would not give you a code to pick up food if itï¿½ï¿½ï¿½ï¿½ï¿½ï¿½ï¿½ï¿½ï¿½ï¿½ï¿½ï¿½ï¿½ï¿½ï¿½ï¿½ï¿½ï¿½ï¿½ï¿½ï¿½ï¿½ï¿½ï¿½ï¿½ï¿½ï¿½s not paid for  tonightï¿½ï¿½ï¿½ï¿½ï¿½ï¿½ï¿½ï¿½ï¿½ï¿½ï¿½ï¿½ï¿½ï¿½ï¿½ï¿½ï¿½ï¿½ï¿½ï¿½ï¿½ï¿½ï¿½ï¿½ï¿½ï¿½ï¿½s crew  the so called manager 11:40pm 12/08 do better if a 30% coupon was applied and the payment came out and the app generates a code why would we have to pay you $5more dollars that would make us pay full price 30% off is the $5 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½ shows it out of my account they tell me it didnï¿½ï¿½ï¿½ï¿½ï¿½ï¿½ï¿½ï¿½ï¿½ï¿½ï¿½ï¿½ï¿½ï¿½ï¿½ï¿½ï¿½ï¿½ï¿½ï¿½ï¿½ï¿½ï¿½ï¿½ï¿½ï¿½ï¿½t go thru so I have to pay again at the store no way how does that even make sense cancel order once again food an time wasted get new employees who know what they are doing itï¿½ï¿½ï¿½ï¿½ï¿½ï¿½ï¿½ï¿½ï¿½ï¿½ï¿½ï¿½ï¿½ï¿½ï¿½ï¿½ï¿½ï¿½ï¿½ï¿½ï¿½ï¿½ï¿½ï¿½ï¿½ï¿½ï¿½s always the</t>
  </si>
  <si>
    <t>● food: negative
● app: positive</t>
  </si>
  <si>
    <t>Not worth the effort to get in and out of construction to wait for old food.
Only went there twice. The food is never fresh.  Chicken sandwich was shriveled and dry like it had been sitting for hours after being over cooked to begin with. There was a small drop of mayo on it and the bun was stale. First time I figured was a one off but the second time I ordered 20 nuggets and fries and a milkshake.  They didn't give a receipt then told me to go park to wait for the food to be ready.  There were no spots open that I could access and the cashier just said 'do whatever' and walked away.  I waited for the car in front of me to move so I could pull around the building and get into a spot but asked first about my shake.  She said they'll bring it.  Waited a few min honestly not long but then they forgot my milkshake and asked me very curtly 'well do you have a receipt? ' clearly not.  Eventually they brought out the shake but fries were old and cold and the shake was melted.</t>
  </si>
  <si>
    <t>● fries: neutral
● chicken: negative
● food: negative
● milkshake: negative
● nuggets: neutral</t>
  </si>
  <si>
    <t>Arrived 10:45 and NO SERVICE NO RESPONSE TO THE DRIVE THRU</t>
  </si>
  <si>
    <t>This location has a young crowd on the weekend.  They play good music while you drink frappe and have a big mac.</t>
  </si>
  <si>
    <t>● music: positive
● location: positive</t>
  </si>
  <si>
    <t>I never dine in but if I do eat here, it is through the drive thru. They always have great customer service which is really nice. The food sometimes is not so great. Either ingredients are missing (probably do to food outage) and sometimes my food is cold which is super undesirable. This place isn't bad, it could definitely improve.</t>
  </si>
  <si>
    <t>● ingredients: negative
● food: negative
● customer service: positive</t>
  </si>
  <si>
    <t>If you going to close the lobby despite being listed as open 24 hours at least don't ignore people walking up to order at the drive thru on foot!</t>
  </si>
  <si>
    <t>● chicken sandwich: negative
● food: negative
● tables: negative
● din: negative</t>
  </si>
  <si>
    <t>The service was horrible. The kiosk machine printed a record with no numbers on it. The staff was calling numbers without saying the order. The atmosphere was Workers waiting for their checks &amp; requesting food infront of paying customers. Was a very unpleasant experience.</t>
  </si>
  <si>
    <t>● atmosphere: negative
● staff: negative
● service: negative
● kiosk machine: negative</t>
  </si>
  <si>
    <t>Food was good, however I ordered cheese on a hot n spicy Mc chicken. They charged me for the cheese but didn't put it on my sandwich.  Other than that all was good.</t>
  </si>
  <si>
    <t>● sandwich: neutral
● cheese: neutral
● cheese chicken sandwich: negative</t>
  </si>
  <si>
    <t>I placed my order on a screen in the store. It was very efficient. The staff are very friendly and helpful. However, you find a lot of people hanging around the place because of a liaison office of one of the Latin American countries. The environment is somewhat sombre. Other than that we had a good meal.</t>
  </si>
  <si>
    <t>● liaison office: positive
● staff: positive</t>
  </si>
  <si>
    <t>Lot's of people who are obviously under the influence of something are there; being loud, obnoxious, the bathroom was filthy amongst other things (such as people openly selling contraband or I should say "illegal" items). Not a particularly family safe enviroment.</t>
  </si>
  <si>
    <t>Terrible restrooms. Average place. If you order from mobile to serve on a table, forget about it... You'll have to go pick it up. I don't mind that, at least inform that the order is ready to pick up, don't leave us hanging! Never coming here anyway. Giving 4 stars for food because its McDonald's, what can go wrong with pre-made food?</t>
  </si>
  <si>
    <t>● table: negative
● serve: negative</t>
  </si>
  <si>
    <t>The Big Mac patty was perfectly dry with no flavor, just right for the drunk folks with taste buds vanished long ago in the weekend festivities. The staff was accommodating and friendly allowing us to use the bathroom. Kindness goes a long way.</t>
  </si>
  <si>
    <t>● bathroom: positive
● staff: positive
● flavor: negative</t>
  </si>
  <si>
    <t>Went through the drive through late at night but they were super nice even though they were super busy</t>
  </si>
  <si>
    <t>Fast and clean. Good parking and area. Why not.</t>
  </si>
  <si>
    <t>● area: positive
● parking: positive</t>
  </si>
  <si>
    <t>Horrible service from the manager. I got 2 cheeseburgers from the drive thru and my bag was leaking with some fluid. Looked inside and both was soaked in oil. The burger was drenched in oil and the wrapper had puddles of oil inside it and once i opened it, it went on my pants and console of my car. Went inside to get another burger but instead the manager tried to justify saying she did it herself and it wasnï¿½ï¿½ï¿½ï¿½ï¿½ï¿½ï¿½ï¿½ï¿½ï¿½ï¿½ï¿½ï¿½ï¿½ï¿½ï¿½ï¿½ï¿½ï¿½ï¿½ï¿½ï¿½ï¿½ï¿½ï¿½ï¿½ï¿½t like that and that it just came out. But I tried to explain there was so much oil everywhere that when I tried to pick up the burger it slips right out of my hand and the oil is spilling everywhere. Even when I got a new burger she still insisted on justifying why it was like that instead of apologizing to a customer. Iï¿½ï¿½ï¿½ï¿½ï¿½ï¿½ï¿½ï¿½ï¿½ï¿½ï¿½ï¿½ï¿½ï¿½ï¿½ï¿½ï¿½ï¿½ï¿½ï¿½ï¿½ï¿½ï¿½ï¿½ï¿½ï¿½ï¿½ve never had that experience with just trying to eat a cheeseburger. Not even a restaurant does that. Didnï¿½ï¿½ï¿½ï¿½ï¿½ï¿½ï¿½ence was.</t>
  </si>
  <si>
    <t>● burger: negative
● wrapper: negative
● cheeseburgers: negative</t>
  </si>
  <si>
    <t xml:space="preserve">Horrible service. Employees look like zombies.. not welcoming at all. If you want to use the restroom thereï¿½ï¿½ï¿½ï¿½ï¿½ï¿½ï¿½ï¿½ï¿½ï¿½ï¿½ï¿½ï¿½ï¿½ï¿½ï¿½ï¿½ï¿½ï¿½ï¿½ï¿½ï¿½ï¿½ï¿½ï¿½ï¿½ï¿½s a </t>
  </si>
  <si>
    <t>● restroom: negative
● employees: negative
● service: negative</t>
  </si>
  <si>
    <t>Nice clean place and quick service</t>
  </si>
  <si>
    <t>Only the drive through is open 24 hrs. Walk in only open until 8 pm</t>
  </si>
  <si>
    <t>the second floor is closed, very dirty, you can't get into the toilet.</t>
  </si>
  <si>
    <t>Fast service and the staff always have a friendly attitude.</t>
  </si>
  <si>
    <t>Very dirty in the hall, fast service, delicious food</t>
  </si>
  <si>
    <t>It was Mc Donalds!. I was hoping that this  Mc Donald packaging would have  Chinese wrapping  since this Mc Donalds is located in Chinatown.</t>
  </si>
  <si>
    <t>● wrapping: negative</t>
  </si>
  <si>
    <t>Food is always good but they're very rude when speaking on the phone. I called to see when the dining area was open and the lady just gave me a very blunt, rude response. I said thank you and have a good day but she just hung up.</t>
  </si>
  <si>
    <t>Normally, I do not use McDonaldï¿½ï¿½ï¿½ï¿½ï¿½ï¿½ï¿½ï¿½ï¿½ï¿½ï¿½ï¿½ï¿½ï¿½ï¿½ï¿½ï¿½ï¿½ï¿½ï¿½ï¿½ï¿½ï¿½ï¿½ï¿½ï¿½ï¿½s for meat products on a Friday I do not have any option as a muslim and do not find any Halal restaurant nearby then I go McDonaldï¿½ï¿½ï¿½ï¿½ï¿½ï¿½ï¿½ï¿½ï¿½ï¿½ï¿½ï¿½ï¿½ï¿½ï¿½ï¿½ï¿½ï¿½ï¿½ï¿½ï¿½ï¿½ï¿½ï¿½ï¿½ï¿½ï¿½s and try to get some fish fillet and fries some drink</t>
  </si>
  <si>
    <t>● fries: neutral
● fish fillet and: positive
● mcdonald: neutral</t>
  </si>
  <si>
    <t>The food tasted fresh. I asked for mac sauce on my burger, but instead, I got a bunch of ketchup.</t>
  </si>
  <si>
    <t>● burger: neutral
● mac sauce: positive
● food: positive
● ketchup: positive</t>
  </si>
  <si>
    <t>● fries: positive
● meal: neutral
● filet of fish: neutral</t>
  </si>
  <si>
    <t>Staff that is both courteous and knowledgeable.  Food always tastes fresh. I like that they have two ordering stations so that you can still enter and exit as quickly as feasible even during busy times. I always make sure to stop by and get at least a strawberry sundae whenever I'm in the neighborhood. It is worthwhile to visit the location to acquire a snack or meal.</t>
  </si>
  <si>
    <t>● meal: positive
● snack: positive
● ordering stations: positive</t>
  </si>
  <si>
    <t>Sometimes the closing hours are not reliable! I cant tell you how many times I've had to cancel an uber eats order for delivery because somewhere the order was accepted but this place was closed! Disappointing to the customer who was looking forward to that late night/wee hours of the morning food and infuriating to me because that's MY TIME wasted and money not going into MY pocket! aka not getting paid for delivery!
On a personal note, I've had MANY upon MANY confrontations with the people who give me the food - I ONLY drink REGULAR dr pepper and as an avid soda drinker since elementary school (now 51) I know the difference between regular and diet - it seems like if you come here after a certain hour, even though I've asked for REGULAR DR PEPPER, I always seem to get one that tastes like a diet one! I have had them give me 3 dr peppers in one drive thru order just to end up with something that clearly was NOT a regular one!!! In addition to having the attitudes checked from those that gave me BIG ATTITUDE for being so, I guess "insistent that this was not regular dr pepper, I would also examine the machines when they run low or tell the employees not to outright LIE about giving me regular dr pepper just to keep $1.40 - which btw, I'm curious as to why I was charged $1.41 for a large at this location when I'm ALWAYS charged $1.40 at the one on mathilda!!!????</t>
  </si>
  <si>
    <t>● dr: positive
● dr pepper: positive
● food: neutral</t>
  </si>
  <si>
    <t>I was there this morning 3 24 2023 6am. Trying to order a biscuit and hashbrown. Like every day today this lady lost her mind told me to use the big screen to order and get receipts. She was doing nothing but standing there she don't want to take my order and keep telling me use the screen and refuse to help me.i verbally confronted her .there I left without my breakfast. If people like her keep working for your well known establishment you loose and get defame your good name because people like her. Teach her some manners how to behave with people ho come to your restaurant to have good time. She act like I was a homeless person. I hope you can do something about this incident.  Have a good day.  But I will not have good day because I will continue thinking about  what happened this morning with me at your place.</t>
  </si>
  <si>
    <t>● breakfast: neutral
● screen: negative
● hashbrown: negative
● biscuit: negative</t>
  </si>
  <si>
    <t>Best and most consistent McDondals in the Bay Area. Their nuggets are always crispy, fries is always hot, and burgers are always juicy.</t>
  </si>
  <si>
    <t>● fries: positive
● burgers: positive
● nuggets: positive</t>
  </si>
  <si>
    <t>It was very cheap compared to what I'm used to in California. $20 can easily buy two full combo meals, likely even more.
Food is decent as expected.</t>
  </si>
  <si>
    <t>● meals: positive</t>
  </si>
  <si>
    <t>Staff were extremely rude. Yelling at us to order at the kiosk even though we told them we only had cash.</t>
  </si>
  <si>
    <t>● staff: negative
● kiosk: negative</t>
  </si>
  <si>
    <t>Not much for expectations when you enter any NYC McDonalds. This one is aesthetically pleasing, having recently been updated. Clutch location for fast food anytime.</t>
  </si>
  <si>
    <t>Food was bad. They barely put special sauce on Big Mac. I couldn't really taste the sauce at all.</t>
  </si>
  <si>
    <t>● sauce: negative
● food: negative</t>
  </si>
  <si>
    <t>Security guard was threatening customers who wanted to use the bathroom. He threatened to pull a knife on a customer who urgently needed to use the restroom before purchasing his meal.</t>
  </si>
  <si>
    <t>● bathroom: neutral
● security guard: negative</t>
  </si>
  <si>
    <t>If I could give this place a ZERO I would!!! Nasty employees, no type of customer service!!!! They need to revamp their managerial team!!!!!!</t>
  </si>
  <si>
    <t>● managerial team: negative</t>
  </si>
  <si>
    <t>I donï¿½ï¿½ï¿½ï¿½ï¿½ï¿½ï¿½ï¿½ï¿½ï¿½ï¿½ï¿½ï¿½ï¿½ï¿½ï¿½ï¿½ï¿½ï¿½ï¿½ï¿½ï¿½ï¿½ï¿½ï¿½ï¿½ï¿½t know if they all hate their job but this was probably THE worst location Iï¿½ï¿½ï¿½ï¿½ï¿½ï¿½ï¿½ï¿½ï¿½ï¿½ï¿½ï¿½ï¿½ï¿½ï¿½ï¿½ï¿½ï¿½ï¿½ï¿½ï¿½ï¿½ï¿½ï¿½ï¿½ï¿½ï¿½ve been to. One, they didnï¿½ï¿½ï¿½ï¿½ï¿½ï¿½ï¿½ï¿½ï¿½ï¿½ï¿½ï¿½ï¿½ï¿½ï¿½ï¿½ï¿½ï¿½ï¿½ï¿½ï¿½ï¿½ï¿½ï¿½ï¿½ï¿½ï¿½t have my order correctly after telling them we were missing items they looked at me as if I was stupid. Second, their frie</t>
  </si>
  <si>
    <t>It claims to be 24 hours but when I stop by at 3:00 and 4 in the morning it's closed the cashier always tells me it's closed</t>
  </si>
  <si>
    <t>I like the fact it has longer hours then most of them. If only some of the employees that work drive thru were alittle more friendly. Instead of being short fused and somewhat rude.</t>
  </si>
  <si>
    <t>Bad service. Waited over 30 mins for one order. Overnight weekend manager had a terrible attitude, was yelling and cursing at both employees and customers. I feel bad for the employees there for having to work under that stress</t>
  </si>
  <si>
    <t>This McDondaldï¿½ï¿½ï¿½ï¿½ï¿½ï¿½ï¿½ï¿½ï¿½ï¿½ï¿½ï¿½ï¿½ï¿½ï¿½ï¿½ï¿½ï¿½ï¿½ï¿½ï¿½ï¿½ï¿½ï¿½ï¿½ï¿½ï¿½s has the worst customer service. The workers at the drive through are just very rude. I get you work with a lot of different people each day but if you canï¿½ï¿½ï¿½ï¿½ï¿½ï¿½ï¿½ï¿½ï¿½ï¿½ï¿½ï¿½ï¿½ï¿½ï¿½ï¿½ï¿½ï¿½ï¿½ï¿½ï¿½ï¿½ï¿½ï¿½ï¿½ï¿½ï¿½t be kind, or you ha</t>
  </si>
  <si>
    <t>● workers: negative
● customer service: negative</t>
  </si>
  <si>
    <t>Horrible! I just ordered a Large Meal with large fries through uberEats and the problem was that there wasnï¿½ï¿½ï¿½ï¿½ï¿½ï¿½ï¿½ï¿½ï¿½ï¿½ï¿½ï¿½ï¿½ï¿½ï¿½ï¿½ï¿½ï¿½ï¿½ï¿½ï¿½ï¿½ï¿½ï¿½ï¿½ï¿½ï¿½t e</t>
  </si>
  <si>
    <t>● fries: negative
● meal: negative</t>
  </si>
  <si>
    <t>A really good place to eat. The place is very clean.</t>
  </si>
  <si>
    <t>Manager went out of her way during a rush to get apple pies in and out for my kids, exception service.</t>
  </si>
  <si>
    <t>● apple pies: neutral</t>
  </si>
  <si>
    <t>Lots of homeless, dirty bathroom with long line.</t>
  </si>
  <si>
    <t>McDonald's seems to be the meeting place for homeless and mentally ill people in NYC. I don't know why ?</t>
  </si>
  <si>
    <t>2024-11-21</t>
  </si>
  <si>
    <t>The best tacos I've ever eaten. Friendly and smooth service that runs like a machine. Los Tacos No. 1 really needs to come to the Netherlands! Or rather not... otherwise I will gain a few kilos.</t>
  </si>
  <si>
    <t>● service: positive
● tacos: positive</t>
  </si>
  <si>
    <t>Ordered a few McDoubles and a 6 pc nugget kids meal. Asked for extra fries for the kids meal but was denied the request. Beef Patties were old on the McDoubles, nuggets were old and cold but there were plenty of customers so I donï¿½ï¿½ï¿½ï¿½ï¿½ï¿½ï¿½ï¿½ï¿½ï¿½ï¿½ï¿½</t>
  </si>
  <si>
    <t>● beef patties: negative
● kids meal: neutral
● chicken nuggets: neutral</t>
  </si>
  <si>
    <t>I ask for bathroom and they told me the manger take the key . Shame in you .</t>
  </si>
  <si>
    <t>● bathroom: neutral
● manger: negative</t>
  </si>
  <si>
    <t>I used to eat here when my kids were little because there is a play area just for kids. Now the playground has been dismantled and redecorated, adding seats designed for the elderly, two extra-long tables, and a self-service ordering screen. The outdoor parking lot has also added a self-ordering place, and you can scan the QR code with your mobile phone or download the APP to complete the order.</t>
  </si>
  <si>
    <t>● screen: positive
● ordering: positive
● tables: positive
● seats: neutral
● playground: negative</t>
  </si>
  <si>
    <t>The prices are better in Utah than Idaho or Minnesota. Also, the McDonald's app has great deals. If you do the survey on the recite than you get a buy one get one free discount.
Since I have frequented McDonald's for a long time, I must admit that I have mixed sentiments regarding the eatery. On the one side, the meal is typically pretty decent, and I like the quick and convenient service. However, there are some problems that I've come to realize over time that make me feel like the experience isn't as positive as it once was.
The rising costs of the products on the menu are one of my main worries. Every time I visit McDonald's, it seems like the costs have increased once again. This makes it challenging to continue frequenting them as much as I once did, especially with the availability of more economical fast food alternatives.
Another problem is that McDonald's used to give frequent and significant discounts and promotions, but lately they seem to be less frequent and generous. This is disappointing because I've always valued the ability to occasionally save a few dollars on my lunch.
Having said that, there are still a few aspects of McDonald's that I genuinely value. The majority of the cuisine is delicious and good, and the quickness of service is still unmatched. The restaurant is always spotless and well-kept, making it a perfect choice if you need a fast dinner on the run. Overall, I would say that McDonald's is still a good option for fast food, but because of the rising costs and less promotions, it has lost its place as my top pick. However, a typical McDonald's burger and fries are a great choice if you're searching for a quick and delectable dinner.</t>
  </si>
  <si>
    <t>● fast food: positive
● dinner: positive
● menu: negative
● costs: negative</t>
  </si>
  <si>
    <t xml:space="preserve">4/25/23 10pm-10.30 pm 2 stars for Juan who was a very understanding manager and who completely tries satisfying customer needs by keeping open the restroom for us. However, the lady working on cleaning duty resisted obeying Juanï¿½ï¿½ï¿½ï¿½ï¿½ï¿½ï¿½ï¿½ï¿½ï¿½ï¿½ï¿½ï¿½ï¿½ï¿½ï¿½ï¿½ï¿½ï¿½ï¿½ï¿½ï¿½ï¿½ï¿½ï¿½ï¿½ï¿½s orders and consciously tried to stop us from using the restroom by creating excuses to the manager such as cleaning time and no paper towels. These hardships  invented by </t>
  </si>
  <si>
    <t>● lady: positive
● manager: positive</t>
  </si>
  <si>
    <t>I was doordashing at the time, I would never eat at McDonald's because I'm Vegan. Just want to make that clear.
This experience was not the best demonstration of a streamlined or very efficient process in expediting fast food.
The order I was waiting on took a whooping 15 minutes and was given to someone else without an apology. That being said, I would have rated them with 1 star but I decided to walk in and watch the process.
The customer service was what I would expect given the employees having to deal with the distractions from the crowd of people inquiring about their order.
* Customers can look up at the monitors above the counter to see the process of their order.
The average gluttonous "starving" American that eats at McDonald's behaves as though their needs are of paramount importance. It's one of the best examples you can witness of bloated self-entitlement.
McDonald's employees, you are doing a good job and on behalf of the Jerry Springer audience members that eat at your restaurant. Please forgive them.</t>
  </si>
  <si>
    <t>● mcdonaldti: positive</t>
  </si>
  <si>
    <t>I got a sundae and My sundae got knocked over when I went to sit down , I asked the manager in the picture below for a new shake and he said itï¿½ï¿½ï¿½ï¿½ï¿½ï¿½ï¿½ï¿½ï¿½ï¿½ï¿½ï¿½ï¿½ï¿½ï¿½ï¿½ï¿½ï¿½ï¿½ï¿½ï¿½ï¿½ï¿½ï¿½ï¿½ï¿½ï¿½s no refills. So Iï¿½ï¿½ï¿½ï¿½ï¿½ï¿½ï¿½ï¿½ï¿½ï¿½ï¿½ï¿½ï¿½ï¿½ï¿½ï¿½ï¿½ï¿½ï¿½ï¿½ï¿½ï¿½ï¿½ï¿½ï¿½ï¿½ï¿½m explaining to him that Iï¿½ï¿½ï¿½ï¿½ï¿½ï¿½ï¿½ï¿½ï¿½ï¿½ï¿½ï¿½ï¿½ï¿½ï¿½ï¿½ï¿½ï¿½ï¿½ï¿½ï¿½ï¿½ï¿½ï¿½ï¿½ï¿½ï¿½m not getting a refill my sundae fell at the table and he keeps yelling ï¿½ï¿½ï¿½ï¿½ï¿½ï¿½ï¿½ï¿½ï¿½ï¿½ï¿½ï¿½ï¿½ï¿½ï¿½ï¿½ï¿½ï¿½ï¿½ï¿½ï¿½ï¿½ï¿½ï¿½ï¿½ï¿½ï¿½read the sign ï¿½ï¿½ï¿½ï¿½ï¿½ï¿½ï¿½ï¿½ï¿½ï¿½ï¿½ï¿½ï¿½ï¿½ï¿½ï¿½ï¿½ï¿½ï¿½ï¿½ï¿½ï¿½ï¿½ï¿½ï¿½ï¿½ï¿½. I tried giving him the sundae  back i</t>
  </si>
  <si>
    <t>● shake: neutral
● manager: negative
● sundae: neutral</t>
  </si>
  <si>
    <t>Im not fan of this place, but always I visit I have a very good experience.</t>
  </si>
  <si>
    <t>Came here at 430a... thought it was supposed to be open 24 hours...  saw a mcd employee inside.., and he had the door tied off with a trash bag... said they were closed... idk bout that... seemed a little off...</t>
  </si>
  <si>
    <t>● trash bag: negative
● door: negative
● mc: negative</t>
  </si>
  <si>
    <t>All I needed was an iced tea - it took over 7 mins. They wanted people to use the kiosk I guess. I decided I just won't go back.</t>
  </si>
  <si>
    <t>● ice tea: positive
● kiosk: neutral</t>
  </si>
  <si>
    <t>The tomato on the hamburger tasted FUNKY tonight, really gross. And chicken nuggets were stale and cold.</t>
  </si>
  <si>
    <t>● chicken nuggets: negative
● tomato on the hamburger: positive</t>
  </si>
  <si>
    <t>Thursday at 2:56 am. I went in here to order. A very unfriendly and rude guard sits table and he says, ï¿½ï¿½ï¿½ï¿½ï¿½ï¿½ï¿½ï¿½ï¿½ï¿½ï¿½ï¿½ï¿½ï¿½ï¿½ï¿½ï¿½ï¿½ï¿½ï¿½ï¿½ï¿½ï¿½ï¿½ï¿½ï¿½ï¿½Yo close, yo close.ï¿½ï¿½ï¿½ï¿½ï¿½ï¿½ï¿½ï¿½ï¿½ï¿½ï¿½ï¿½ï¿½ï¿½ï¿½ï¿½ï¿½ï¿½ï¿½ï¿½ï¿½ï¿½ï¿½ï¿½ï¿½ï¿½ï¿½ However, two other customers were ordering using the kiosk. I tried to argue with him, but I just left because I didn't want to talk to a rude person. McDonald's is a big company. If they have cleaning hours, they must notify Google. This early hour should not cause customers to walk in vain to this place. They are wasting their customers' time and are not considerate. Because of these little things, McDonald's image</t>
  </si>
  <si>
    <t>Went to pick up a mobile order at 3:45AM. Only option was to go through drive thru. I arrived and the drive through staff said they were closed despite the app and website saying they are a 24/7 location.
I paid in full through the app, and they said I wouldnï¿½ï¿½ï¿½ï¿½ï¿½ï¿½ï¿½ï¿½ï¿½ï¿½ï¿½ï¿½ï¿½ï¿½ï¿½ï¿½ï¿½ï¿½ï¿½ï¿½ï¿½ï¿½ï¿½ï¿½ï¿½ï¿½ï¿½t receive a refund for an hour. I asked for the refund immediately and the clerk ignored me. Upset that they</t>
  </si>
  <si>
    <t>● clerk: negative
● app: neutral</t>
  </si>
  <si>
    <t>Popular restaurant for people.
Location is convenient &amp; parking is easy.
I use drive through most of the time.
Prices are a few cents than other locations in this area in some items (prices are varied with restaurant locations).</t>
  </si>
  <si>
    <t>The Dominican lady needs to get fire, Asap not rockyï¿½ï¿½ï¿½ï¿½ï¿½ï¿½ï¿½ï¿½ï¿½ï¿½ï¿½ï¿½ï¿½ï¿½ï¿½ï¿½ï¿½ï¿½ï¿½ï¿½ï¿½ï¿½ï¿½ï¿½ï¿½ï¿½</t>
  </si>
  <si>
    <t>● dominican: negative</t>
  </si>
  <si>
    <t>Says it's 24 hours and was turned away at about 3 am. Don't say you are 24 hours if you are not a 24 hour location. What do you not understand about being a 24/7 location???</t>
  </si>
  <si>
    <t>No one cares about walk-ins anymore. Staff only give all of their attention to the drive-through. Can't even dine in anymore. My kids had to wait nearly 5 min just to ask for ketchup. Everyone was in the back and by the drive-through window.</t>
  </si>
  <si>
    <t>● through window: neutral
● drive: neutral
● ketchup: neutral</t>
  </si>
  <si>
    <t>The place wasn't clean, 4 seats upstairs closed,no place to sit.</t>
  </si>
  <si>
    <t>● sit: negative
● seats: negative
● place: negative</t>
  </si>
  <si>
    <t>After many years not eating junk food this time I found the big Mac was worse than long time ago. I guess downsizing pickles and tomatoes is their answer to healthy foods and cutting costs. But of course it filled me up.</t>
  </si>
  <si>
    <t>● costs: negative
● foods: positive
● food: positive
● pickles and tomatoes: negative</t>
  </si>
  <si>
    <t>Fries were certainly one of the worst so far. The nuggets were pretty good and I got a seat. Service was great. Even if a machine doesn't issue any receipts and you could run into problems as a result.</t>
  </si>
  <si>
    <t>● service: positive
● seat: positive
● fries: negative
● nuggets: positive</t>
  </si>
  <si>
    <t>The location was great - but the side lobby was packed with kids smoking weed.</t>
  </si>
  <si>
    <t>● side lobby: negative
● location: positive</t>
  </si>
  <si>
    <t>Cleanliness is taken full care of here, the thoughts of the working staff are very good.</t>
  </si>
  <si>
    <t>● working staff: positive</t>
  </si>
  <si>
    <t>Ordered on the machine because the workers were too busy talking.  Pay by card at the machine and no receipt comes out.  I tell the worker I didn't get a receipt and he says "don't worry we will bring it out." I dutifully sit down with my table number with my family and wait. I really wanted my receipt, and, as you can imagine, this will be important later.
So we sit around for a while, I go and ask for ketchup, cream, and sugar.  Get like 4 ketchup packs for 4 people's orders.  Ketchup poor I make my way back to my disappointed family and dole out one ketchup each.
More waiting, finally I go up with my table number and ask about the order.  The same worker looks at me and says "do you have a receipt?" My pocket-version of Kafka bursts into flames and I can only laugh at the absurdity.  I finally get the attention of the manager who manages to pull my order from the void of the machine.
Why two stars? Because when the g
Food came the bread was good, it tasted "fresher" than other recent McDonalds forays and  from the time they pulled the order to when we got the food was pretty quick.</t>
  </si>
  <si>
    <t>● food: positive
● mcdonald ': neutral
● bread: positive
● manager: positive
● workers: negative</t>
  </si>
  <si>
    <t>I used the curb side feature. It's excellent</t>
  </si>
  <si>
    <t>● curb side feature: positive</t>
  </si>
  <si>
    <t xml:space="preserve">I came to this McDonaldï¿½ï¿½ï¿½ï¿½ï¿½ï¿½ï¿½ï¿½ï¿½ï¿½ï¿½ï¿½ï¿½ï¿½ï¿½ï¿½ï¿½ï¿½ï¿½ï¿½ï¿½ï¿½ï¿½ï¿½ï¿½ï¿½ï¿½s last night April 17th. The night staff is extremely rude, especially this one older lady who spoke Spanish. And by the looks of these other reviews, shows sheï¿½ï¿½ï¿½ï¿½ï¿½ï¿½ï¿½ï¿½ï¿½ï¿½ï¿½ï¿½ï¿½ï¿½ï¿½ï¿½ï¿½ï¿½ï¿½ï¿½ï¿½ï¿½ï¿½ï¿½ï¿½ï¿½ï¿½s like this all the time! She yells, makes rude gestures, and was acting extremely bothered to even work there. She disrespected many of her customers including me and my partner twice. Was intolerable to eat there, so we took our food elsewhere. Restroom is only </t>
  </si>
  <si>
    <t>● night staff: negative</t>
  </si>
  <si>
    <t>Employees make many mistakes, and it's patrons that hang out there, many are addicts.</t>
  </si>
  <si>
    <t>● patrons: positive
● employees: negative</t>
  </si>
  <si>
    <t>Great staff members clean and little wait time</t>
  </si>
  <si>
    <t>● wait time: positive
● staff: positive</t>
  </si>
  <si>
    <t>Google says they are open 24 hours. They guy in the drive through turned us away at 3:30 am and told us they close at 2:00</t>
  </si>
  <si>
    <t>They have this broken system where if you select to eat there instead of to go, they ask for a table number that's nowhere to be found. You waste minutes trying to figure it out, if you ever do. I gave up and just made up a number from 1 to 120.</t>
  </si>
  <si>
    <t>● table: neutral
● system: negative</t>
  </si>
  <si>
    <t>● drink: neutral
● staff: negative
● caffeine: neutral</t>
  </si>
  <si>
    <t>Security was nice and open the door for my sister and I to enter. I got on the line to make a purchase and my sister went to use the bathroom. She informed me of a worker or manager sitting down harassing her for a receipt just to use the bathroom. All the workers are hard at work and this lady is sitting down asking for a receipt. If thereï¿½ï¿½ï¿½ï¿½ï¿½ï¿½ï¿½ï¿½ï¿½ï¿½ï¿½ï¿½ï¿½ï¿½ï¿½ï¿½ï¿½ï¿½ï¿½ï¿½ï¿½ï¿½ï¿½ï¿½ï¿½ï¿½ï¿½s a customer only restroom why not</t>
  </si>
  <si>
    <t>Two stars are given to the star ï¿½ï¿½ï¿½ï¿½ï¿½ï¿½ï¿½ï¿½ï¿½ï¿½ï¿½ï¿½ï¿½ï¿½ï¿½ï¿½ï¿½ï¿½ï¿½ï¿½ï¿½ï¿½ï¿½ï¿½ï¿½ï¿½ï¿½Carlaï¿½ï¿½ï¿½ï¿½ï¿½ï¿½ï¿½ï¿½ï¿½ï¿½ï¿½ï¿½ï¿½ï¿½ï¿½ï¿½ï¿½ï¿½ï¿½ï¿½ï¿½ï¿½ï¿½ï¿½ï¿½ï¿½ï¿½ who made our visit experience acceptable due to her helpful behaviour and lovely personality. Food was good but the place is not recommended for anybody especially tourists because it is alway</t>
  </si>
  <si>
    <t>My mc. Crispy chicken sandwich was ï¿½ï¿½ï¿½ï¿½ï¿½ï¿½ï¿½ï¿½ï¿½ï¿½ï¿½ï¿½ï¿½ï¿½ï¿½ï¿½ï¿½ï¿½ï¿½ï¿½ï¿½ï¿½ï¿½ï¿½ï¿½ï¿½ï¿½ï¿½ï¿½ï¿½ï¿½ï¿½ï¿½ï¿½ï¿½ï¿½ customer service was quick and p</t>
  </si>
  <si>
    <t>● service: positive
● crisp: positive</t>
  </si>
  <si>
    <t>It's great close to work quick and always fresh</t>
  </si>
  <si>
    <t>This is my go to McDonald's spot at 262 Canal St. There are seats available to sit downstairs and upstairs. I like the atmosphere and spaciousness. The staff working here are friendly and polite. Today only you can get a free Mc chicken, no purchase necessary. I redeemed my free Mc Chicken, it was fresh and warm when I got mine.</t>
  </si>
  <si>
    <t>● mc chicken: positive</t>
  </si>
  <si>
    <t>The food was cold. Had to ask for cups that came with our meals. Won't be going back</t>
  </si>
  <si>
    <t>● meals: neutral
● cups: negative
● food: negative</t>
  </si>
  <si>
    <t xml:space="preserve">This is the worst McDonaldï¿½ï¿½ï¿½ï¿½ï¿½ï¿½ï¿½ï¿½ï¿½ï¿½ï¿½ï¿½ï¿½ï¿½ï¿½ï¿½ï¿½ï¿½ï¿½ï¿½ï¿½ï¿½ï¿½ï¿½ï¿½ï¿½ï¿½s Iï¿½ï¿½ï¿½ï¿½ï¿½ï¿½ï¿½ï¿½ï¿½ï¿½ï¿½ï¿½ï¿½ï¿½ï¿½ï¿½ï¿½ï¿½ï¿½ï¿½ï¿½ï¿½ï¿½ï¿½ï¿½ï¿½ï¿½ve ever experienced. Your late night manager literally slammed the door in my face and locked </t>
  </si>
  <si>
    <t>● door: negative
● manager: negative
● mcdonald: negative</t>
  </si>
  <si>
    <t>What a great experience at 1:30 on a Sunday morning. Tons of people hanging out and having a late night snack. Place was clean. Food and service was prompt.</t>
  </si>
  <si>
    <t>● place: positive
● snack: positive</t>
  </si>
  <si>
    <t>Good place. Fast service if is a lot of people in there.</t>
  </si>
  <si>
    <t>Unfortunately McDonald's prices aren't worth the food you get.</t>
  </si>
  <si>
    <t>● food: negative
● prices: negative</t>
  </si>
  <si>
    <t>My food sucked. My french fries were cold and only half full. Not to mention that they charged me 25 dollars and had to wait 20 minutes. What rip off.</t>
  </si>
  <si>
    <t>Great customer service during my todays visit! Great team work!</t>
  </si>
  <si>
    <t>I placed an order and got charge i show my receipt to the manager she didnï¿½ï¿½ï¿½ï¿½ï¿½ï¿½ï¿½ï¿½ï¿½ï¿½ï¿½ï¿½ï¿½ï¿</t>
  </si>
  <si>
    <t>Drive through hours say open till midnight. Just drove through at 11:11 and even though several workers clearly seen inside, they said they were closed.</t>
  </si>
  <si>
    <t>Poor quality and mediocre service.</t>
  </si>
  <si>
    <t>Food was hot.  Service was fast and pleasant.</t>
  </si>
  <si>
    <t>One of my favorites places for gatherings and quick bites. They are quick, great customer service and excellent teamwork atmosphere. Keep the good work. ï¿½ï¿½ï¿</t>
  </si>
  <si>
    <t>● atmosphere: positive
● customer service: positive</t>
  </si>
  <si>
    <t>Lobby is always closed ,whan it's says is open 24 hrs</t>
  </si>
  <si>
    <t>Fine service.  Gave me the wrong meal.</t>
  </si>
  <si>
    <t>● meal: negative
● service: positive</t>
  </si>
  <si>
    <t>Fast and always get the orders right. All you can ask for.</t>
  </si>
  <si>
    <t>Awful service ignored for over 5 minutes.  When we asked if someone would wait on us, we were ignored. To busy talking with each other</t>
  </si>
  <si>
    <t>Very clean and modern.  Fast service, just like mom.ï¿½ï</t>
  </si>
  <si>
    <t>The tables are all filthy, the service sucks. They messed up our order twice and acted put out when asked to fix it. Never again!</t>
  </si>
  <si>
    <t>● service: negative
● tables: negative</t>
  </si>
  <si>
    <t>A young girl Maria calls herself the manager is rude,unprofessional argues with customer when the customer claimed that she was ignored at the counter she became very confrontational and screaming.</t>
  </si>
  <si>
    <t>Clean and friendly service!</t>
  </si>
  <si>
    <t>As we walk in a girl behind the counter identify her self as the manager  she said her name was Maria  with a real nasty attitude disrespectful to the customer saying if I'm off the clock I'm not helping any one I felt really ashamed to be standing there witnessing the way the customer infront of me being treated so I left to go somewhere else</t>
  </si>
  <si>
    <t>Very convenient location, area looks safe. The staff is friendly and fast. The restaurant is open 24 hours a day. The fries were very fresh and my Big Mac was perfect. There are some downsides: it's always very crowded and they don't take cash when paying.</t>
  </si>
  <si>
    <t>Double check your orders before leaving. Twice in one week I've ordered different meals and when I get home. Only half my meal is here ï¿½ï¿½ï¿</t>
  </si>
  <si>
    <t>● meal: negative
● meals: negative</t>
  </si>
  <si>
    <t>This store is so disorganized, plenty of people working not all that busy yet took 27 minutes to get food. I'm sure this is not the mcDonalds model.</t>
  </si>
  <si>
    <t>2024-12-15</t>
  </si>
  <si>
    <t>The people that work there they aren't friendly they ignore the customers</t>
  </si>
  <si>
    <t>● customers: negative
● people: negative</t>
  </si>
  <si>
    <t>Very dirty. Served cold drinks warm and without ice and very unorganized.</t>
  </si>
  <si>
    <t>● drinks: negative
● served: negative</t>
  </si>
  <si>
    <t>2024-12-16</t>
  </si>
  <si>
    <t>Standard, clean, tidy, food is brought to the table, not crowded, which is a plus for poppy, there are free tables, pleasant quiet background music. The main thing is CLEAN. Favorite poppy in Brooklyn. Good view of the Atlantic</t>
  </si>
  <si>
    <t>● view: positive
● music: positive
● tables: positive</t>
  </si>
  <si>
    <t>● staff: positive
● atmosphere: neutral
● food: neutral</t>
  </si>
  <si>
    <t>this is the worst mcd I've ever visited.
the illumination is dark, atmosphere depressing and everything looked worn out.
asked to order first in order to use the washroom. so I ordered a coffee. then the staff took a key and escorted you.
funny the way how he unlocked the door. Made me feel he's opening a vault in bank.
On the way out, I gave my coffee to a panhandling man who had 10x better manner than the staff inside.
An I whining too much?  perhaps. That's in NYC after all.</t>
  </si>
  <si>
    <t>● staff: negative
● coffee: neutral
● atmosphere: negative
● lighting: negative
● panhandling: negative</t>
  </si>
  <si>
    <t>I don't know if I could give a start less than 1
The security of this establishment is a rude , non friendly , and a cruel person.
I felt completely unsafe with this person around me, he heckled me and acted as if seats were reserved in this establishment, he was singing and tapping his foot like a mad man.
It is safe to avoid this restaurant if you don't want to suffer a racist encounter. Deeply disappointed that an establishment like McDonalds would hire people like this guy</t>
  </si>
  <si>
    <t>Made a mobile order got to the speaker and checked it in.
Line was not moving so I had to leave otherwise Iï¿½ï¿½ï¿½ï¿½ï¿½ï¿½ï¿½ï¿½ï¿½ï¿½ï¿½ï¿½ï¿½ï¿½ï¿½ï¿½ï¿½ï¿½ï¿½ï¿½ï¿½ï¿½ï¿½ï¿½ï¿½ï¿½ï¿½d be late for work.
Never got the refund in the app.
I called them and they said I could only get my money back in person because it was stuck in the system.
Went there in person the next day  and the manager told me she wasnï¿</t>
  </si>
  <si>
    <t>2024-12-17</t>
  </si>
  <si>
    <t>Fast and reliable McDonald's, the McFlurry machine is always working which is a nice bonus.
The IPU boys can lick my butt.</t>
  </si>
  <si>
    <t>Service on the most part is better than most Mickey D's</t>
  </si>
  <si>
    <t>● mickey: negative
● service: positive</t>
  </si>
  <si>
    <t>It is a 24 hr location, when I arrived and tried to order &amp; use the restroom I was told the restroom was closed. I said I will order right after my use of the restroom but they still rejected with rude attitude. I already told them Iï¿½ï¿½ï¿½ï¿½ï¿½ï¿½ï¿½ï¿½ï¿½ï¿½ï¿½ï¿½ï¿½ï¿½ï¿½ï¿½ï¿½ï¿½ï¿½ï¿½ï¿½ï¿½ï¿½ï¿½ï¿½ï¿½ï¿½m having shivers and canï¿½ï¿½ï¿½ï¿½ï¿½ï¿½ï¿½ï¿½ï¿½ï¿½ï¿</t>
  </si>
  <si>
    <t>2024-12-18</t>
  </si>
  <si>
    <t>Children make bad employees and simple tasks like filling the fries all the way up don't happen and salt isn't added.</t>
  </si>
  <si>
    <t>● salt: negative
● fries: negative
● employees: negative</t>
  </si>
  <si>
    <t>This McDonald's is always fast and polite and they always get my order right.</t>
  </si>
  <si>
    <t>Excellent customer service. The gentleman at the drive thru was friendly, helpful, and courteous.</t>
  </si>
  <si>
    <t>● drive: positive
● gentleman: positive
● customer service: positive</t>
  </si>
  <si>
    <t>Just the best McDonald's in Manhattan in my opinion, free refills, A third floor!???! Would come again.</t>
  </si>
  <si>
    <t>● mcdonald: positive
● refills: positive</t>
  </si>
  <si>
    <t>Rude staff. Happened a few nights ago. While dining upstairs with my family and a few more guests in another table, the spanish speaking lady staff told us (arrogantly) to leave as they were already closing. She could have informed us in a nicer way. But when we went down, new customers were still coming in.</t>
  </si>
  <si>
    <t>● lady staff: positive
● dining: neutral</t>
  </si>
  <si>
    <t>Take out as ordered, good service across shifts, floors mopped , people working respectively to each other. Good for busy place.</t>
  </si>
  <si>
    <t>● place: positive
● floors: negative
● service: positive</t>
  </si>
  <si>
    <t>Our visit was on Friday, 5/12/2023. There is a marked improvement in the service and cleanliness at this location on Ft. Hamilton Parkway. Katherine, the Manager, and her staff (Chris) promptly offered help and solutions to my family's needs. The use of a dedicated staff member to continuously clean the dining area was a big plus. I only feel that the beverage station should be closer to the dining area to facilitate the transfer of drinks from station to table; particularly for the disabled.
Another, concern was the price of the food. Though there were "dollar" options available, the price of the more popular sizes and items was very high. A median-income family of four would be wary of dining more than once a month, if that often.
The name of the counter person that helped us during our visit was Chris. He is a credit to the McDonalds company.</t>
  </si>
  <si>
    <t>● table: neutral
● drinks: neutral
● dining areas: neutral
● beverage station: positive
● dining area: neutral
● staff member: positive
● service: positive
● cleanliness: positive</t>
  </si>
  <si>
    <t>Dirty table, but there are empty seats to eat in. The atmosphere is not bad for McDonald's. Their app doesn't have good deals anymore.</t>
  </si>
  <si>
    <t>● app: negative
● mcdonald: negative
● seats: negative
● table: negative</t>
  </si>
  <si>
    <t>If you want service apparently you HAVE to go through drive through.</t>
  </si>
  <si>
    <t>Going off uber eats order. Orders a large meal..no fries or mac sauce that I paid extra for. Called twice goes to voice-mail.</t>
  </si>
  <si>
    <t>● mac sauce: positive
● fries: negative
● meal: neutral</t>
  </si>
  <si>
    <t>Not only did my whole family and I wait on the drive through line for more than 20min but the fact that my burger came in a weird ate out way and the fries were salty soggy, and disgusting. NEVER again will I spend my money here with this type of food and service during the night hours.</t>
  </si>
  <si>
    <t>● service: positive
● food: negative
● fries: negative
● burger: negative</t>
  </si>
  <si>
    <t>The fries were overcooked and tasted burnt, and the staff didn't offer any resolution.</t>
  </si>
  <si>
    <t>● staff: negative
● fries: negative</t>
  </si>
  <si>
    <t>Staff is extremely rude and unprofessional. Except for the young 19 year old woman at the register that got the toy I specifically asked for. She was very kind. The other two, a young man and a lady that seemed like the manager had a nasty attitude and the manager spoke to the helpful cashier very rudely</t>
  </si>
  <si>
    <t>2024-12-19</t>
  </si>
  <si>
    <t>It's okay, being in downtown slc homeless-ness is a problem and being approached by homeless people and angry drivers is not uncommon! The wait was long almost 15 minutes for 2 drinks, I understand it can be hard with big crowds on employees!
5/10 It's a McDonald's so hit it up if your looking for food in the area fast food doesn't get much better than this in slc!</t>
  </si>
  <si>
    <t>● employees: negative
● drinks: neutral
● wait: negative
● fast food: negative
● food: neutral</t>
  </si>
  <si>
    <t>Good food and kind staff. A lilbit dark</t>
  </si>
  <si>
    <t>Manager was rude. We asked simple questions about prices and deals and responded with no empathy.</t>
  </si>
  <si>
    <t>● deals: neutral
● prices: neutral</t>
  </si>
  <si>
    <t>Very rude staff, the food was dry, and the store smelled weird. Go somewhere else.</t>
  </si>
  <si>
    <t>● store: negative
● food: negative
● staff: negative</t>
  </si>
  <si>
    <t>The food was hot. The service was quick and professional. Drama free. ï¿½ï¿½ï¿</t>
  </si>
  <si>
    <t>I did the Drive though the food was warm and it was turn off .</t>
  </si>
  <si>
    <t>Man. This. Location. Sucks. So. Bad.</t>
  </si>
  <si>
    <t>● location: negative
● man: negative</t>
  </si>
  <si>
    <t>Brodheadsville, Pa.
Last time this location forgot my wifeï¿½ï¿½ï¿½ï¿½ï¿½ï¿½ï¿½ï¿½ï¿½ï¿½ï¿½ï¿½ï¿½ï¿½ï¿½ï¿½ï¿½ï¿½ï¿½ï¿½ï¿½ï¿½ï¿½ï¿½ï¿½ï¿½ï¿½s soda. Iï¿½ï¿½ï¿½ï¿½ï¿½ï¿½ï¿½ï¿½ï¿½ï¿½ï¿½ï¿½ï¿½ï¿½ï¿½ï¿½ï¿½ï¿½ï¿½ï¿½ï¿½ï¿½ï¿½ï¿½ï¿½ï¿½ï¿½m disabled and canï¿½ï¿½ï¿½ï¿½ï¿½ï¿½ï¿½ï¿½ï¿½ï¿½ï¿½ï¿½ï¿½ï¿½ï¿½ï¿½ï¿½ï¿½ï¿½ï¿½ï¿½ï¿½ï¿½ï¿½ï¿½ï¿½ï¿½t stand long so I take advantage of the curbside delivery through the app. They donï¿½ï¿½ï¿½ï¿½ï¿½ï¿½ï¿½ï¿½ï¿½ï¿½ï¿½ï¿½ï¿½ï¿½ï¿½ï¿½ï¿½ï¿½ï¿½ï¿½ï¿½ï¿½ï¿½ï¿½ï¿½ï¿½ï¿½t have salads anymor</t>
  </si>
  <si>
    <t>● delivery: positive
● soda: negative
● salads: negative</t>
  </si>
  <si>
    <t>Very busy spot people begging at the door for money and at least they opened the upstairs and the bathrooms again so you can actually sit and eat without stressing where to go after you order. Very clean did exactly what I asked for my order and always friendly. Been going here for a while when I used to work around the corner before the whole COVID-19 changed everything. But it's a place if I'm around that area I'd walk there to eat instead of Checkers   or 99cent pizza depend if your in the mood for it.</t>
  </si>
  <si>
    <t>● pizza: positive
● checkers: positive</t>
  </si>
  <si>
    <t>Can't complain, I love the grab and go style as I'm looking to catch a bacon egg and cheese biscuit and the 707 train to--</t>
  </si>
  <si>
    <t>● bacon egg cheese biscuit: positive</t>
  </si>
  <si>
    <t>Everyone should take a customer service course. Not even a good morning or a smile. If you arrived badly, then you come out worse. Lol. They also don't ask about the rewards you have to tell them one.</t>
  </si>
  <si>
    <t>● rewards: negative</t>
  </si>
  <si>
    <t>only location that I cannot order on the app from, no idea why</t>
  </si>
  <si>
    <t>● app: neutral
● location: negative</t>
  </si>
  <si>
    <t>The atmosphere in general is good. They should improve the issue of bathrooms, very dirty.</t>
  </si>
  <si>
    <t>● bathrooms: negative
● atmosphere: positive</t>
  </si>
  <si>
    <t>Really slowwwwwwwww action and no service at all</t>
  </si>
  <si>
    <t>literally didnï¿½ï¿½ï¿½ï¿½ï¿½ï¿½ï¿½ï¿½ï¿½ï¿½ï¿½ï¿½ï¿½ï¿½ï¿½ï¿½ï¿½ï¿½ï¿½ï¿½ï¿½ï¿½ï¿½ï¿½ï¿½ï¿½ï¿½t give me my order, then made me wait over 40 minutes to ï¿½ï¿½ï¿½ï¿½ï¿½ï¿½ï¿½ï¿½ï¿½ï¿½ï¿½ï¿½ï¿½ï¿½ï¿½ï¿½ï¿½ï¿½ï¿½ï¿½ï¿½ï¿½ï¿½ï¿½ï¿½ï¿½ï¿½fix itï¿½ï¿½ï¿½ï¿½ï¿½ï¿½ï¿½ï¿½ï¿½ï¿½ï¿½ï</t>
  </si>
  <si>
    <t>2024-12-20</t>
  </si>
  <si>
    <t>The morning shift is very racist and racially profiling</t>
  </si>
  <si>
    <t>● morning shift: negative</t>
  </si>
  <si>
    <t>Very crowded , dirty and cashier was rude</t>
  </si>
  <si>
    <t>● crowded: negative
● cashier: negative</t>
  </si>
  <si>
    <t>Very expensive and super bad service. The place was clean.</t>
  </si>
  <si>
    <t>● place: positive
● service: negative</t>
  </si>
  <si>
    <t xml:space="preserve">Last night, I went to buy food around 11:00 pm while I was waiting for my food, I wanted to use the bathroom but it was closed. I asked a short African American boy for the key, who seemed to be the manager because he had a different uniform. and he told me that thereï¿½ï¿½ï¿½ï¿½ï¿½ï¿½ï¿½ï¿½ï¿½ï¿½ï¿½ï¿½ï¿½ï¿½ï¿½ï¿½ï¿½ï¿½ï¿½ï¿½ï¿½ï¿½ï¿½ï¿½ï¿½ï¿½ï¿½s not  bathroom. I told him that I already ordered food and I showed him my receipt, and he answered me again that there is no bathroom in a very rude way... he told me, take your food and go.
By the way, when I entered he </t>
  </si>
  <si>
    <t>● manager: negative
● bathroom: neutral
● food: neutral</t>
  </si>
  <si>
    <t>They are not 24hrs them doors are locked after 10pm &amp; open at 630AM &amp; Breakfast Ends at 10AM they just backwards</t>
  </si>
  <si>
    <t>● breakfast: neutral
● doors: negative</t>
  </si>
  <si>
    <t>A friend and I placed two separate mobile orders for drive through and theses two female employees are refusing to give us our orders because it didnï¿½ï¿½ï¿½ï¿½ï¿½ï¿½ï¿½ï¿½ï¿½ï¿½ï¿½ï¿½ï¿½ï¿½ï¿½ï¿½ï¿½ï¿½ï¿½ï¿½ï¿½ï¿½ï¿½ï¿½ï¿½ï¿½ï¿½t go through supposedly so we show them a receipt. They gave my friend his food, but they were refusing to give him his drink and my food. These to employees gave us a hard time calling us names in Spanish which we could understand what they said. We go to this McDonaldï¿½ï¿½ï¿½ï¿½ï¿½ï¿½ï¿½ï¿½ï¿½ï¿½ï¿½ï¿½ï¿½ï¿½ï¿½ï¿½ï¿½ï¿½ï¿½ï¿½ï¿½ï¿½ï¿½ï¿½ï¿½ï¿½ï¿½s quite often and never had a problem until today they insult us and being rude for their mistake and not paying attention thankfull</t>
  </si>
  <si>
    <t>For a mcdonalds in an extremely busy area,  I think the staff were doing a great job keeping everything moving.  The area was clean enough (and I am particular about that), the kiosks were in working order besides one but it didn't hold up the orders at all.  Food deals were clearly marked,  the ordering system wasn't correct as you usually grab a tent and go to a table but one of the staff saw us wondering about it and told us to just put a number in... so they were clearly attentive to what was going on around them.  Food came out quickly.  Same cost for food as any other mcdonalds anywhere.  Great, quick,  cheap food for a late evening.</t>
  </si>
  <si>
    <t>● ordering system: negative
● food: neutral
● area: negative
● staff: positive
● kiosks: positive</t>
  </si>
  <si>
    <t>Worst McDonaldï¿½ï¿½ï¿½ï¿½ï¿½ï¿½ï¿½ï¿½ï¿½ï¿½ï¿½ï¿½ï¿½ï¿½ï¿½ï¿½ï¿½ï¿½ï¿½ï¿½ï¿½ï¿½ï¿½ï¿½ï¿½ï¿½ï¿½s experience to date.  Attempted to use drive-thru code at time of order, and was refused. Placed our order that would include the discount when code was applied. Pulled up to the window to a frumpy red-headed clown of an employee that promptly slammed the card reader through my window with nigh a word. I asked to have our discount code applied, and he begrudgingly got his scanner out to read the QR code, but he had wrung the order up incorrectly, so the discount was not applying. He requested assistance from his manager, and their solution was to add a second premium drink to the order at an up charge. All staff came across dower and melancholy. Even when I commented that I was concerned about the accuracy, and that this had been a terrible experience, I was ignored. I donï¿½ï¿½ï¿½ï¿½ï¿½ï¿½ï¿½ï¿½ï¿½ï¿½ï¿½ï¿½ï¿½ï¿½ï¿½ï¿½ï¿½ï¿½ï¿½ï¿½ï¿½ï¿½ï¿½ï¿½ï¿½ï¿½ï¿½t know if they beat their employees on a regular basis to keep sýýýll ever go back to this location again.</t>
  </si>
  <si>
    <t>● charge: negative
● drink: neutral
● premium: neutral
● manager: positive
● discount: negative
● order: negative
● scanner: neutral
● discount code: negative
● qr: neutral</t>
  </si>
  <si>
    <t>The service was excellent even at all hours very hard worker and very clean for the amount of traffic flow. My experiences here have been memorable. Keep up the amazing work McDonald's.</t>
  </si>
  <si>
    <t>● traffic flow: positive
● service: positive</t>
  </si>
  <si>
    <t>The best food quality was the best ever.</t>
  </si>
  <si>
    <t>● food quality: positive</t>
  </si>
  <si>
    <t>Very quiet place and good attention</t>
  </si>
  <si>
    <t>● attention: positive
● place: positive</t>
  </si>
  <si>
    <t>Apparently people are not permitted to go to the washroom,  clean up, and reset prior to ordering.   I like my food hot and don't agree with this store policy.  The manager wouldn't acknowledge me beyond a smirk.  I asked for permission,  she said nothing but a worker from behind the counter restated the policy.  A quarter-mile away, my preferred sequence worked golden.  Literally,  a STUPID policy implemented by that store and manager.</t>
  </si>
  <si>
    <t>Staff is nice and helpful but it was not the cleanest branch I visited</t>
  </si>
  <si>
    <t>Tried to use the self service kiosk and the coupon from the MD app on my phone, the kiosk system went down and didn't process the order, pushed the help button on kiosk, waited for awhile until the cleaning lady offered to help me but couldn't fix the issue so she asked me to get in line and place the order at front- at least 5 min passed before I got to the front and I explained the issue and situation with the kiosk then the lady at front say " sorry your coupon said it was already issued (used) I told her yes, I used it at kiosk but the order was never processed there, she had to call the manager and I have to explain again the issue to her so it took more than 15 minutes no place a simple order with a coupon from the app</t>
  </si>
  <si>
    <t>● cleaning lady: negative
● self service: negative
● coupon: negative
● kiosk system: negative</t>
  </si>
  <si>
    <t>mcdouble</t>
  </si>
  <si>
    <t>mc</t>
  </si>
  <si>
    <t>interior</t>
  </si>
  <si>
    <t>hamburger</t>
  </si>
  <si>
    <t>register</t>
  </si>
  <si>
    <t>counter</t>
  </si>
  <si>
    <t>location</t>
  </si>
  <si>
    <t>cost</t>
  </si>
  <si>
    <t>space</t>
  </si>
  <si>
    <t>ice coffee</t>
  </si>
  <si>
    <t>stuff</t>
  </si>
  <si>
    <t>soda</t>
  </si>
  <si>
    <t>cold</t>
  </si>
  <si>
    <t>ketchup</t>
  </si>
  <si>
    <t>milk</t>
  </si>
  <si>
    <t>dine</t>
  </si>
  <si>
    <t>dining room</t>
  </si>
  <si>
    <t>refill</t>
  </si>
  <si>
    <t>napkin</t>
  </si>
  <si>
    <t>onion</t>
  </si>
  <si>
    <t>spicy chicken</t>
  </si>
  <si>
    <t>bar</t>
  </si>
  <si>
    <t>sit</t>
  </si>
  <si>
    <t>thru</t>
  </si>
  <si>
    <t>mayo</t>
  </si>
  <si>
    <t>dining area</t>
  </si>
  <si>
    <t>sundae</t>
  </si>
  <si>
    <t>bread</t>
  </si>
  <si>
    <t>store manager</t>
  </si>
  <si>
    <t>black</t>
  </si>
  <si>
    <t>open</t>
  </si>
  <si>
    <t>cleanliness</t>
  </si>
  <si>
    <t>mac</t>
  </si>
  <si>
    <t>wait time</t>
  </si>
  <si>
    <t>egg mcmuffin</t>
  </si>
  <si>
    <t>apple</t>
  </si>
  <si>
    <t>hash</t>
  </si>
  <si>
    <t>health department</t>
  </si>
  <si>
    <t>serve staff</t>
  </si>
  <si>
    <t>restroom</t>
  </si>
  <si>
    <t>mac sauce</t>
  </si>
  <si>
    <t>floor</t>
  </si>
  <si>
    <t>food quality</t>
  </si>
  <si>
    <t>security guard</t>
  </si>
  <si>
    <t>fast</t>
  </si>
  <si>
    <t>fare</t>
  </si>
  <si>
    <t>charge</t>
  </si>
  <si>
    <t>vehicle</t>
  </si>
  <si>
    <t>quarter pounder</t>
  </si>
  <si>
    <t>line</t>
  </si>
  <si>
    <t>ingredient</t>
  </si>
  <si>
    <t>quality</t>
  </si>
  <si>
    <t>shake</t>
  </si>
  <si>
    <t>parking</t>
  </si>
  <si>
    <t>pot</t>
  </si>
  <si>
    <t>chair</t>
  </si>
  <si>
    <t>pizza</t>
  </si>
  <si>
    <t>cheese biscuit</t>
  </si>
  <si>
    <t>clerk</t>
  </si>
  <si>
    <t>chicken nugget</t>
  </si>
  <si>
    <t>pie</t>
  </si>
  <si>
    <t>police</t>
  </si>
  <si>
    <t>check</t>
  </si>
  <si>
    <t>charge station</t>
  </si>
  <si>
    <t>owner</t>
  </si>
  <si>
    <t>homeless</t>
  </si>
  <si>
    <t>drug</t>
  </si>
  <si>
    <t>drive thru</t>
  </si>
  <si>
    <t>ice tea</t>
  </si>
  <si>
    <t>it</t>
  </si>
  <si>
    <t>kiosk</t>
  </si>
  <si>
    <t>dip sauce</t>
  </si>
  <si>
    <t>edge</t>
  </si>
  <si>
    <t>fi</t>
  </si>
  <si>
    <t>food preparation</t>
  </si>
  <si>
    <t>french fry</t>
  </si>
  <si>
    <t>fryer</t>
  </si>
  <si>
    <t>grill</t>
  </si>
  <si>
    <t>electronic</t>
  </si>
  <si>
    <t>egg muffin</t>
  </si>
  <si>
    <t>crowd</t>
  </si>
  <si>
    <t>music</t>
  </si>
  <si>
    <t>orange juice</t>
  </si>
  <si>
    <t>order kiosk</t>
  </si>
  <si>
    <t>milkshake</t>
  </si>
  <si>
    <t>look</t>
  </si>
  <si>
    <t>machine</t>
  </si>
  <si>
    <t>delivery</t>
  </si>
  <si>
    <t>pancake</t>
  </si>
  <si>
    <t>mcdonald '</t>
  </si>
  <si>
    <t>mcdonald ' s</t>
  </si>
  <si>
    <t>cup of coffee</t>
  </si>
  <si>
    <t>seat</t>
  </si>
  <si>
    <t>people</t>
  </si>
  <si>
    <t>sprite</t>
  </si>
  <si>
    <t>app</t>
  </si>
  <si>
    <t>speed</t>
  </si>
  <si>
    <t>breakfast item</t>
  </si>
  <si>
    <t>size</t>
  </si>
  <si>
    <t>wi</t>
  </si>
  <si>
    <t>window</t>
  </si>
  <si>
    <t>burger king</t>
  </si>
  <si>
    <t>traffic</t>
  </si>
  <si>
    <t>tow</t>
  </si>
  <si>
    <t>touch screen</t>
  </si>
  <si>
    <t>top</t>
  </si>
  <si>
    <t>trump</t>
  </si>
  <si>
    <t>use</t>
  </si>
  <si>
    <t>toilet</t>
  </si>
  <si>
    <t>bacon</t>
  </si>
  <si>
    <t>a</t>
  </si>
  <si>
    <t>beef</t>
  </si>
  <si>
    <t>apple pie</t>
  </si>
  <si>
    <t>booth</t>
  </si>
  <si>
    <t>they</t>
  </si>
  <si>
    <t>2</t>
  </si>
  <si>
    <t>security</t>
  </si>
  <si>
    <t>system</t>
  </si>
  <si>
    <t>menu item</t>
  </si>
  <si>
    <t>apple slice</t>
  </si>
  <si>
    <t>eat</t>
  </si>
  <si>
    <t>view</t>
  </si>
  <si>
    <t>battery</t>
  </si>
  <si>
    <t>mic</t>
  </si>
  <si>
    <t>mickey</t>
  </si>
  <si>
    <t>sweet tea</t>
  </si>
  <si>
    <t>hot chocolate</t>
  </si>
  <si>
    <t>taylor</t>
  </si>
  <si>
    <t>online</t>
  </si>
  <si>
    <t>mustard</t>
  </si>
  <si>
    <t>beverage</t>
  </si>
  <si>
    <t>hash brown</t>
  </si>
  <si>
    <t>coupon</t>
  </si>
  <si>
    <t>night staff</t>
  </si>
  <si>
    <t>stock</t>
  </si>
  <si>
    <t>crisp</t>
  </si>
  <si>
    <t>guy</t>
  </si>
  <si>
    <t>listen</t>
  </si>
  <si>
    <t>assistant manager</t>
  </si>
  <si>
    <t>attention</t>
  </si>
  <si>
    <t>screen</t>
  </si>
  <si>
    <t>internet</t>
  </si>
  <si>
    <t>train</t>
  </si>
  <si>
    <t>tray</t>
  </si>
  <si>
    <t>job</t>
  </si>
  <si>
    <t>light</t>
  </si>
  <si>
    <t>mcchicken</t>
  </si>
  <si>
    <t>mcchicken sandwich</t>
  </si>
  <si>
    <t>sausage muffin</t>
  </si>
  <si>
    <t>hour</t>
  </si>
  <si>
    <t>mcdonald ' s app</t>
  </si>
  <si>
    <t>man</t>
  </si>
  <si>
    <t>fish sandwich</t>
  </si>
  <si>
    <t>sausage mcmuffin</t>
  </si>
  <si>
    <t>manaent</t>
  </si>
  <si>
    <t>diet coke</t>
  </si>
  <si>
    <t>time</t>
  </si>
  <si>
    <t>design</t>
  </si>
  <si>
    <t>ice cream machine</t>
  </si>
  <si>
    <t>store</t>
  </si>
  <si>
    <t>fry container</t>
  </si>
  <si>
    <t>soda machine</t>
  </si>
  <si>
    <t>coca</t>
  </si>
  <si>
    <t>perfect</t>
  </si>
  <si>
    <t>amount</t>
  </si>
  <si>
    <t>pay</t>
  </si>
  <si>
    <t>environment</t>
  </si>
  <si>
    <t>breakfast meal</t>
  </si>
  <si>
    <t>code</t>
  </si>
  <si>
    <t>power</t>
  </si>
  <si>
    <t>clean</t>
  </si>
  <si>
    <t>sign</t>
  </si>
  <si>
    <t>playground</t>
  </si>
  <si>
    <t>salad</t>
  </si>
  <si>
    <t>chocolate</t>
  </si>
  <si>
    <t>salt</t>
  </si>
  <si>
    <t>order area</t>
  </si>
  <si>
    <t>order machine</t>
  </si>
  <si>
    <t>order station</t>
  </si>
  <si>
    <t>server</t>
  </si>
  <si>
    <t>guard</t>
  </si>
  <si>
    <t>business</t>
  </si>
  <si>
    <t>cheese burger</t>
  </si>
  <si>
    <t>gm</t>
  </si>
  <si>
    <t>garbage can</t>
  </si>
  <si>
    <t>access</t>
  </si>
  <si>
    <t>item</t>
  </si>
  <si>
    <t>inside</t>
  </si>
  <si>
    <t>janitor</t>
  </si>
  <si>
    <t>ketchup packet</t>
  </si>
  <si>
    <t>fish</t>
  </si>
  <si>
    <t>indoor space</t>
  </si>
  <si>
    <t>wrapper</t>
  </si>
  <si>
    <t>grill chicken sandwich</t>
  </si>
  <si>
    <t>washroom</t>
  </si>
  <si>
    <t>waiter</t>
  </si>
  <si>
    <t>food order</t>
  </si>
  <si>
    <t>flavor</t>
  </si>
  <si>
    <t>front desk</t>
  </si>
  <si>
    <t>seat area</t>
  </si>
  <si>
    <t>parking lot</t>
  </si>
  <si>
    <t>patron</t>
  </si>
  <si>
    <t>soft</t>
  </si>
  <si>
    <t>snack</t>
  </si>
  <si>
    <t>park</t>
  </si>
  <si>
    <t>staff member</t>
  </si>
  <si>
    <t>order system</t>
  </si>
  <si>
    <t>pace</t>
  </si>
  <si>
    <t>spot</t>
  </si>
  <si>
    <t>scanner</t>
  </si>
  <si>
    <t>s</t>
  </si>
  <si>
    <t>shamrock shake</t>
  </si>
  <si>
    <t>pp</t>
  </si>
  <si>
    <t>quality of the food</t>
  </si>
  <si>
    <t>ranch</t>
  </si>
  <si>
    <t>mc chicken</t>
  </si>
  <si>
    <t>mcd</t>
  </si>
  <si>
    <t>kiosk machine</t>
  </si>
  <si>
    <t>touchscreens</t>
  </si>
  <si>
    <t>lettuce</t>
  </si>
  <si>
    <t>tomato</t>
  </si>
  <si>
    <t>technology</t>
  </si>
  <si>
    <t>sundaes</t>
  </si>
  <si>
    <t>straw</t>
  </si>
  <si>
    <t>oatmeal</t>
  </si>
  <si>
    <t>okay</t>
  </si>
  <si>
    <t>chip</t>
  </si>
  <si>
    <t>drink order</t>
  </si>
  <si>
    <t>deal</t>
  </si>
  <si>
    <t>discount</t>
  </si>
  <si>
    <t>biscuit</t>
  </si>
  <si>
    <t>bill</t>
  </si>
  <si>
    <t>bagel</t>
  </si>
  <si>
    <t>cash register</t>
  </si>
  <si>
    <t>cash</t>
  </si>
  <si>
    <t>breakfast sandwich</t>
  </si>
  <si>
    <t>bro</t>
  </si>
  <si>
    <t>build</t>
  </si>
  <si>
    <t>establishment</t>
  </si>
  <si>
    <t>filet</t>
  </si>
  <si>
    <t>fat</t>
  </si>
  <si>
    <t>stop</t>
  </si>
  <si>
    <t>curbside</t>
  </si>
  <si>
    <t>mcdonald s</t>
  </si>
  <si>
    <t>beef patty</t>
  </si>
  <si>
    <t>muffin</t>
  </si>
  <si>
    <t>mirror</t>
  </si>
  <si>
    <t>distance</t>
  </si>
  <si>
    <t>you</t>
  </si>
  <si>
    <t>diet</t>
  </si>
  <si>
    <t>tablet</t>
  </si>
  <si>
    <t>latte</t>
  </si>
  <si>
    <t>quarter pounder with cheese</t>
  </si>
  <si>
    <t>chocolate shake</t>
  </si>
  <si>
    <t>cone</t>
  </si>
  <si>
    <t>construction</t>
  </si>
  <si>
    <t>cold food</t>
  </si>
  <si>
    <t>sink</t>
  </si>
  <si>
    <t>payment</t>
  </si>
  <si>
    <t>single</t>
  </si>
  <si>
    <t>close</t>
  </si>
  <si>
    <t>patty</t>
  </si>
  <si>
    <t>soda fountain</t>
  </si>
  <si>
    <t>soap</t>
  </si>
  <si>
    <t>slice</t>
  </si>
  <si>
    <t>driver</t>
  </si>
  <si>
    <t>kid meal</t>
  </si>
  <si>
    <t>ambiance</t>
  </si>
  <si>
    <t>electrical</t>
  </si>
  <si>
    <t>juice</t>
  </si>
  <si>
    <t>value</t>
  </si>
  <si>
    <t>ac</t>
  </si>
  <si>
    <t>I</t>
  </si>
  <si>
    <t>crave</t>
  </si>
  <si>
    <t>mobil app</t>
  </si>
  <si>
    <t>night service</t>
  </si>
  <si>
    <t>girl</t>
  </si>
  <si>
    <t>Im</t>
  </si>
  <si>
    <t>sausage biscuit with cheese</t>
  </si>
  <si>
    <t>sausage egg mcmuffin</t>
  </si>
  <si>
    <t>carry</t>
  </si>
  <si>
    <t>employee service</t>
  </si>
  <si>
    <t>safety</t>
  </si>
  <si>
    <t>cocaine</t>
  </si>
  <si>
    <t>patty cheese</t>
  </si>
  <si>
    <t>snack size</t>
  </si>
  <si>
    <t>package</t>
  </si>
  <si>
    <t>combo</t>
  </si>
  <si>
    <t>orderub</t>
  </si>
  <si>
    <t>pandemic</t>
  </si>
  <si>
    <t>hamburger with onion</t>
  </si>
  <si>
    <t>potato roll of chicken</t>
  </si>
  <si>
    <t>chingone</t>
  </si>
  <si>
    <t>place service</t>
  </si>
  <si>
    <t>bun with cheese</t>
  </si>
  <si>
    <t>side</t>
  </si>
  <si>
    <t>pick up</t>
  </si>
  <si>
    <t>phone</t>
  </si>
  <si>
    <t>coca cola</t>
  </si>
  <si>
    <t>heroin</t>
  </si>
  <si>
    <t>delivery system</t>
  </si>
  <si>
    <t>travis scott</t>
  </si>
  <si>
    <t>frieset</t>
  </si>
  <si>
    <t>mask</t>
  </si>
  <si>
    <t>touch screen machine</t>
  </si>
  <si>
    <t>back</t>
  </si>
  <si>
    <t>trax station</t>
  </si>
  <si>
    <t>balboa center</t>
  </si>
  <si>
    <t>attend</t>
  </si>
  <si>
    <t>fast food place</t>
  </si>
  <si>
    <t>tabasco</t>
  </si>
  <si>
    <t>trash bag</t>
  </si>
  <si>
    <t>barbecue sauce</t>
  </si>
  <si>
    <t>dining service</t>
  </si>
  <si>
    <t>lou</t>
  </si>
  <si>
    <t>loveable</t>
  </si>
  <si>
    <t>sweet chili sauce</t>
  </si>
  <si>
    <t>mcrib</t>
  </si>
  <si>
    <t>flavor soda</t>
  </si>
  <si>
    <t>vanilla ice cream</t>
  </si>
  <si>
    <t>diarrhea</t>
  </si>
  <si>
    <t>life</t>
  </si>
  <si>
    <t>drink meal</t>
  </si>
  <si>
    <t>attitude</t>
  </si>
  <si>
    <t>plant wall</t>
  </si>
  <si>
    <t>teaspoon</t>
  </si>
  <si>
    <t>loyalty point</t>
  </si>
  <si>
    <t>chocolate cookie</t>
  </si>
  <si>
    <t>kio machine</t>
  </si>
  <si>
    <t>gum</t>
  </si>
  <si>
    <t>portion size</t>
  </si>
  <si>
    <t>food serve</t>
  </si>
  <si>
    <t>train hall</t>
  </si>
  <si>
    <t>food preparation operation</t>
  </si>
  <si>
    <t>have</t>
  </si>
  <si>
    <t>wall</t>
  </si>
  <si>
    <t>fillet o fish</t>
  </si>
  <si>
    <t>gten</t>
  </si>
  <si>
    <t>slushie</t>
  </si>
  <si>
    <t>brew frappe</t>
  </si>
  <si>
    <t>din</t>
  </si>
  <si>
    <t>hamburger patty</t>
  </si>
  <si>
    <t>turnover</t>
  </si>
  <si>
    <t>madison square garden</t>
  </si>
  <si>
    <t>pick up counter</t>
  </si>
  <si>
    <t>pick</t>
  </si>
  <si>
    <t>bundle</t>
  </si>
  <si>
    <t>associate</t>
  </si>
  <si>
    <t>ap</t>
  </si>
  <si>
    <t>man ' s restroom</t>
  </si>
  <si>
    <t>egg mcmuffin cheese</t>
  </si>
  <si>
    <t>lunchs</t>
  </si>
  <si>
    <t>lunch rotation</t>
  </si>
  <si>
    <t>tesla</t>
  </si>
  <si>
    <t>screw</t>
  </si>
  <si>
    <t>gas</t>
  </si>
  <si>
    <t>gas price</t>
  </si>
  <si>
    <t>don</t>
  </si>
  <si>
    <t>gas station</t>
  </si>
  <si>
    <t>gentleman</t>
  </si>
  <si>
    <t>12</t>
  </si>
  <si>
    <t>garbage bag</t>
  </si>
  <si>
    <t>frys</t>
  </si>
  <si>
    <t>lane</t>
  </si>
  <si>
    <t>sanitary</t>
  </si>
  <si>
    <t>sausage egg and cheese breakfast sandwich scramble egg</t>
  </si>
  <si>
    <t>chee</t>
  </si>
  <si>
    <t>saweeetie meal</t>
  </si>
  <si>
    <t>rupiah</t>
  </si>
  <si>
    <t>root beer</t>
  </si>
  <si>
    <t>food delivery</t>
  </si>
  <si>
    <t>child ' s food</t>
  </si>
  <si>
    <t>seat place</t>
  </si>
  <si>
    <t>card reader slot</t>
  </si>
  <si>
    <t>canadian bacon</t>
  </si>
  <si>
    <t>protocol</t>
  </si>
  <si>
    <t>can of baked bean</t>
  </si>
  <si>
    <t>grab</t>
  </si>
  <si>
    <t>process</t>
  </si>
  <si>
    <t>greasy heart attack</t>
  </si>
  <si>
    <t>c orange</t>
  </si>
  <si>
    <t>prep</t>
  </si>
  <si>
    <t>chickenet</t>
  </si>
  <si>
    <t>double cheese burger</t>
  </si>
  <si>
    <t>potato</t>
  </si>
  <si>
    <t>recipe</t>
  </si>
  <si>
    <t>reception</t>
  </si>
  <si>
    <t>toy</t>
  </si>
  <si>
    <t>chicken deluxe</t>
  </si>
  <si>
    <t>caramel latte</t>
  </si>
  <si>
    <t>caramel flavor</t>
  </si>
  <si>
    <t>car</t>
  </si>
  <si>
    <t>frozen coke</t>
  </si>
  <si>
    <t>bacon egg cheese</t>
  </si>
  <si>
    <t>seat space</t>
  </si>
  <si>
    <t>pande</t>
  </si>
  <si>
    <t>be</t>
  </si>
  <si>
    <t>beef paddy</t>
  </si>
  <si>
    <t>vaccine card</t>
  </si>
  <si>
    <t>hungry</t>
  </si>
  <si>
    <t>drive throw</t>
  </si>
  <si>
    <t>dam kiosk</t>
  </si>
  <si>
    <t>value menu</t>
  </si>
  <si>
    <t>mc sauce</t>
  </si>
  <si>
    <t>spicy</t>
  </si>
  <si>
    <t>jelly</t>
  </si>
  <si>
    <t>of coffee</t>
  </si>
  <si>
    <t>mcdona</t>
  </si>
  <si>
    <t>spicy version</t>
  </si>
  <si>
    <t>driveet</t>
  </si>
  <si>
    <t>crackhead</t>
  </si>
  <si>
    <t>move</t>
  </si>
  <si>
    <t>crew leader</t>
  </si>
  <si>
    <t>vanilla</t>
  </si>
  <si>
    <t>cup of</t>
  </si>
  <si>
    <t>bottle</t>
  </si>
  <si>
    <t>indoor seating</t>
  </si>
  <si>
    <t>mcoreo</t>
  </si>
  <si>
    <t>med cold coffee</t>
  </si>
  <si>
    <t>customer area</t>
  </si>
  <si>
    <t>meal prep</t>
  </si>
  <si>
    <t>blueberry pie</t>
  </si>
  <si>
    <t>ice vanilla coffee</t>
  </si>
  <si>
    <t>cup hot water</t>
  </si>
  <si>
    <t>staffper</t>
  </si>
  <si>
    <t>mocha frappe</t>
  </si>
  <si>
    <t>bic</t>
  </si>
  <si>
    <t>mobile order</t>
  </si>
  <si>
    <t>branch manager</t>
  </si>
  <si>
    <t>staff behind the counter</t>
  </si>
  <si>
    <t>joe biden</t>
  </si>
  <si>
    <t>mobile</t>
  </si>
  <si>
    <t>wage</t>
  </si>
  <si>
    <t>box of</t>
  </si>
  <si>
    <t>bottom</t>
  </si>
  <si>
    <t>lady manager</t>
  </si>
  <si>
    <t>juice box</t>
  </si>
  <si>
    <t>breakfast egg</t>
  </si>
  <si>
    <t>efficiency</t>
  </si>
  <si>
    <t>freshness</t>
  </si>
  <si>
    <t>convenience</t>
  </si>
  <si>
    <t>hi</t>
  </si>
  <si>
    <t>connection</t>
  </si>
  <si>
    <t>manageret</t>
  </si>
  <si>
    <t>foodurrie</t>
  </si>
  <si>
    <t>holiday pie</t>
  </si>
  <si>
    <t>soda size</t>
  </si>
  <si>
    <t>keosk</t>
  </si>
  <si>
    <t>cold coffee with milk milk</t>
  </si>
  <si>
    <t>concert</t>
  </si>
  <si>
    <t>orange</t>
  </si>
  <si>
    <t>dodge truck</t>
  </si>
  <si>
    <t>bottle soda</t>
  </si>
  <si>
    <t>prep areake</t>
  </si>
  <si>
    <t>food service</t>
  </si>
  <si>
    <t>cook of food</t>
  </si>
  <si>
    <t>custodian</t>
  </si>
  <si>
    <t>speakerphone</t>
  </si>
  <si>
    <t>meat quality</t>
  </si>
  <si>
    <t>bread consistency</t>
  </si>
  <si>
    <t>breakfast food</t>
  </si>
  <si>
    <t>- terminal</t>
  </si>
  <si>
    <t>sausage egg</t>
  </si>
  <si>
    <t>executive manager</t>
  </si>
  <si>
    <t>in</t>
  </si>
  <si>
    <t>parking spot</t>
  </si>
  <si>
    <t>bar code</t>
  </si>
  <si>
    <t>drive line</t>
  </si>
  <si>
    <t>executive</t>
  </si>
  <si>
    <t>number</t>
  </si>
  <si>
    <t>product</t>
  </si>
  <si>
    <t>beer</t>
  </si>
  <si>
    <t>ketchup and</t>
  </si>
  <si>
    <t>oreo mc</t>
  </si>
  <si>
    <t>honey</t>
  </si>
  <si>
    <t>apple pay</t>
  </si>
  <si>
    <t>- area</t>
  </si>
  <si>
    <t>stool</t>
  </si>
  <si>
    <t>. pepper</t>
  </si>
  <si>
    <t>shift crew</t>
  </si>
  <si>
    <t>terminal</t>
  </si>
  <si>
    <t>hall</t>
  </si>
  <si>
    <t>cheese burger wrapper</t>
  </si>
  <si>
    <t>mango smoothie</t>
  </si>
  <si>
    <t>clean person</t>
  </si>
  <si>
    <t>dr</t>
  </si>
  <si>
    <t>cheesecuit</t>
  </si>
  <si>
    <t>salt lake</t>
  </si>
  <si>
    <t>high</t>
  </si>
  <si>
    <t>coffee milk</t>
  </si>
  <si>
    <t>din room</t>
  </si>
  <si>
    <t>ice machine</t>
  </si>
  <si>
    <t>kid ' playground</t>
  </si>
  <si>
    <t>assistant</t>
  </si>
  <si>
    <t>network</t>
  </si>
  <si>
    <t>dine area</t>
  </si>
  <si>
    <t>fast food service</t>
  </si>
  <si>
    <t>diner</t>
  </si>
  <si>
    <t>coke dispenser</t>
  </si>
  <si>
    <t>smooth</t>
  </si>
  <si>
    <t>service fry</t>
  </si>
  <si>
    <t>everything</t>
  </si>
  <si>
    <t>awful</t>
  </si>
  <si>
    <t>clock</t>
  </si>
  <si>
    <t>front</t>
  </si>
  <si>
    <t>quickness</t>
  </si>
  <si>
    <t>cheeseburg</t>
  </si>
  <si>
    <t>cheese muffin</t>
  </si>
  <si>
    <t>filet fish meal</t>
  </si>
  <si>
    <t>mcs</t>
  </si>
  <si>
    <t>mcdonaldpe</t>
  </si>
  <si>
    <t>meal time</t>
  </si>
  <si>
    <t>quality control</t>
  </si>
  <si>
    <t>honey mustard</t>
  </si>
  <si>
    <t>selection</t>
  </si>
  <si>
    <t>hose</t>
  </si>
  <si>
    <t>hot water</t>
  </si>
  <si>
    <t>mcdonalds app</t>
  </si>
  <si>
    <t>cola</t>
  </si>
  <si>
    <t>mobile app order</t>
  </si>
  <si>
    <t>staffosk</t>
  </si>
  <si>
    <t>mango</t>
  </si>
  <si>
    <t>special item</t>
  </si>
  <si>
    <t>frappuccino</t>
  </si>
  <si>
    <t>cheese of food</t>
  </si>
  <si>
    <t>flash light</t>
  </si>
  <si>
    <t>by</t>
  </si>
  <si>
    <t>security staff</t>
  </si>
  <si>
    <t>air fry</t>
  </si>
  <si>
    <t>thru speaker</t>
  </si>
  <si>
    <t>site</t>
  </si>
  <si>
    <t>back seat</t>
  </si>
  <si>
    <t>glass</t>
  </si>
  <si>
    <t>gasla</t>
  </si>
  <si>
    <t>delivery order</t>
  </si>
  <si>
    <t>bit</t>
  </si>
  <si>
    <t>pie order</t>
  </si>
  <si>
    <t>coconut cola</t>
  </si>
  <si>
    <t>container</t>
  </si>
  <si>
    <t>2c</t>
  </si>
  <si>
    <t>beef burger</t>
  </si>
  <si>
    <t>expo</t>
  </si>
  <si>
    <t>hair net</t>
  </si>
  <si>
    <t>food preparation team</t>
  </si>
  <si>
    <t>burguer</t>
  </si>
  <si>
    <t>californi</t>
  </si>
  <si>
    <t>office</t>
  </si>
  <si>
    <t>steak bagel</t>
  </si>
  <si>
    <t>sausage egg mcmuffin with decaf coffee</t>
  </si>
  <si>
    <t>4 specialist</t>
  </si>
  <si>
    <t>fry potato</t>
  </si>
  <si>
    <t>cheeze</t>
  </si>
  <si>
    <t>e</t>
  </si>
  <si>
    <t>pepper</t>
  </si>
  <si>
    <t>milky</t>
  </si>
  <si>
    <t>nuggetet</t>
  </si>
  <si>
    <t>dr pepper</t>
  </si>
  <si>
    <t>wrap</t>
  </si>
  <si>
    <t>mcdonaldmon</t>
  </si>
  <si>
    <t>fish fillet and</t>
  </si>
  <si>
    <t>cheese chicken sandwich</t>
  </si>
  <si>
    <t>hashbrown</t>
  </si>
  <si>
    <t>liaison office</t>
  </si>
  <si>
    <t>managerial team</t>
  </si>
  <si>
    <t>delivery app</t>
  </si>
  <si>
    <t>through window</t>
  </si>
  <si>
    <t>manger</t>
  </si>
  <si>
    <t>side lobby</t>
  </si>
  <si>
    <t>mcdonaldti</t>
  </si>
  <si>
    <t>work staff</t>
  </si>
  <si>
    <t>tacos</t>
  </si>
  <si>
    <t>curb side feature</t>
  </si>
  <si>
    <t>dominican</t>
  </si>
  <si>
    <t>tomato on the hamburger</t>
  </si>
  <si>
    <t>pickle and tomato</t>
  </si>
  <si>
    <t>panhandle</t>
  </si>
  <si>
    <t>beverage station</t>
  </si>
  <si>
    <t>lady staff</t>
  </si>
  <si>
    <t>bacon egg cheese biscuit</t>
  </si>
  <si>
    <t>checker</t>
  </si>
  <si>
    <t>reward</t>
  </si>
  <si>
    <t>kiosk system</t>
  </si>
  <si>
    <t>traffic flow</t>
  </si>
  <si>
    <t>premium</t>
  </si>
  <si>
    <t>discount code</t>
  </si>
  <si>
    <t>qr</t>
  </si>
  <si>
    <t>clean lady</t>
  </si>
  <si>
    <t>self service</t>
  </si>
  <si>
    <t>morning shift</t>
  </si>
  <si>
    <t>review_id</t>
  </si>
  <si>
    <t>" steel</t>
  </si>
  <si>
    <t>sell</t>
  </si>
  <si>
    <t>color</t>
  </si>
  <si>
    <t>Design and Aesthetics</t>
  </si>
  <si>
    <t>scroll wheel</t>
  </si>
  <si>
    <t>content</t>
  </si>
  <si>
    <t>rusty patina</t>
  </si>
  <si>
    <t>rust</t>
  </si>
  <si>
    <t>roll</t>
  </si>
  <si>
    <t>countryage</t>
  </si>
  <si>
    <t>reservation</t>
  </si>
  <si>
    <t>rear</t>
  </si>
  <si>
    <t>cult</t>
  </si>
  <si>
    <t>ram</t>
  </si>
  <si>
    <t>Automotive Terms</t>
  </si>
  <si>
    <t>radio frequency</t>
  </si>
  <si>
    <t>cyclist</t>
  </si>
  <si>
    <t>public transport</t>
  </si>
  <si>
    <t>delorien</t>
  </si>
  <si>
    <t>pt</t>
  </si>
  <si>
    <t>production tooling</t>
  </si>
  <si>
    <t>production</t>
  </si>
  <si>
    <t>predator</t>
  </si>
  <si>
    <t>shape</t>
  </si>
  <si>
    <t>chemical</t>
  </si>
  <si>
    <t>smartphone</t>
  </si>
  <si>
    <t>tow rope</t>
  </si>
  <si>
    <t>title</t>
  </si>
  <si>
    <t>tire</t>
  </si>
  <si>
    <t>thumb</t>
  </si>
  <si>
    <t>throttle</t>
  </si>
  <si>
    <t>blue hoodie</t>
  </si>
  <si>
    <t>tech</t>
  </si>
  <si>
    <t>team</t>
  </si>
  <si>
    <t>switch</t>
  </si>
  <si>
    <t>porsche</t>
  </si>
  <si>
    <t>storyer</t>
  </si>
  <si>
    <t>steering wheel</t>
  </si>
  <si>
    <t>button</t>
  </si>
  <si>
    <t>steer by wire</t>
  </si>
  <si>
    <t>steer by</t>
  </si>
  <si>
    <t>steer</t>
  </si>
  <si>
    <t>stainless</t>
  </si>
  <si>
    <t>space shuttle</t>
  </si>
  <si>
    <t>sound effect</t>
  </si>
  <si>
    <t>cargo</t>
  </si>
  <si>
    <t>toyota</t>
  </si>
  <si>
    <t>design language</t>
  </si>
  <si>
    <t>exterior</t>
  </si>
  <si>
    <t>mar</t>
  </si>
  <si>
    <t>love</t>
  </si>
  <si>
    <t>fan speed</t>
  </si>
  <si>
    <t>launch</t>
  </si>
  <si>
    <t>ferrari</t>
  </si>
  <si>
    <t>lamborghiniach</t>
  </si>
  <si>
    <t>lamborghini</t>
  </si>
  <si>
    <t>ku</t>
  </si>
  <si>
    <t>koenigsegg</t>
  </si>
  <si>
    <t>knob</t>
  </si>
  <si>
    <t>kia</t>
  </si>
  <si>
    <t>keypad</t>
  </si>
  <si>
    <t>jesus</t>
  </si>
  <si>
    <t>ipod</t>
  </si>
  <si>
    <t>frame</t>
  </si>
  <si>
    <t>front end</t>
  </si>
  <si>
    <t>hydrogen peroxide</t>
  </si>
  <si>
    <t>heater</t>
  </si>
  <si>
    <t>hand motion</t>
  </si>
  <si>
    <t>graphicsman</t>
  </si>
  <si>
    <t>everybody</t>
  </si>
  <si>
    <t>marshmallowle zone</t>
  </si>
  <si>
    <t>mass</t>
  </si>
  <si>
    <t>mean</t>
  </si>
  <si>
    <t>pitch</t>
  </si>
  <si>
    <t>pillar</t>
  </si>
  <si>
    <t>pickup</t>
  </si>
  <si>
    <t>drag</t>
  </si>
  <si>
    <t>Performance Metrics</t>
  </si>
  <si>
    <t>performance section</t>
  </si>
  <si>
    <t>performance</t>
  </si>
  <si>
    <t>passenger</t>
  </si>
  <si>
    <t>panel</t>
  </si>
  <si>
    <t>pagan</t>
  </si>
  <si>
    <t>driverblade</t>
  </si>
  <si>
    <t>pontiac</t>
  </si>
  <si>
    <t>nose</t>
  </si>
  <si>
    <t>nissan skyline coupe gtr</t>
  </si>
  <si>
    <t>edit team</t>
  </si>
  <si>
    <t>monobrow</t>
  </si>
  <si>
    <t>elon</t>
  </si>
  <si>
    <t>meme</t>
  </si>
  <si>
    <t>mechanical</t>
  </si>
  <si>
    <t>engine</t>
  </si>
  <si>
    <t>dude</t>
  </si>
  <si>
    <t>goodyear tire</t>
  </si>
  <si>
    <t>4</t>
  </si>
  <si>
    <t>wheel</t>
  </si>
  <si>
    <t>accessory</t>
  </si>
  <si>
    <t>b</t>
  </si>
  <si>
    <t>48v</t>
  </si>
  <si>
    <t>avatar</t>
  </si>
  <si>
    <t>911</t>
  </si>
  <si>
    <t>background music</t>
  </si>
  <si>
    <t>windshield</t>
  </si>
  <si>
    <t>wiper</t>
  </si>
  <si>
    <t>architecture</t>
  </si>
  <si>
    <t>auto focus</t>
  </si>
  <si>
    <t>tundra</t>
  </si>
  <si>
    <t>aspect ratio</t>
  </si>
  <si>
    <t>audio volume</t>
  </si>
  <si>
    <t>Features and Components</t>
  </si>
  <si>
    <t>xiao</t>
  </si>
  <si>
    <t>turd</t>
  </si>
  <si>
    <t>truck</t>
  </si>
  <si>
    <t>video</t>
  </si>
  <si>
    <t>tread</t>
  </si>
  <si>
    <t>youtube</t>
  </si>
  <si>
    <t>- wire</t>
  </si>
  <si>
    <t>vw</t>
  </si>
  <si>
    <t>visual effect</t>
  </si>
  <si>
    <t>visibility</t>
  </si>
  <si>
    <t>air suspension</t>
  </si>
  <si>
    <t>- by</t>
  </si>
  <si>
    <t>vinegar</t>
  </si>
  <si>
    <t>cinematic quality</t>
  </si>
  <si>
    <t>presenter</t>
  </si>
  <si>
    <t>sheet metal</t>
  </si>
  <si>
    <t>el</t>
  </si>
  <si>
    <t>cyruck</t>
  </si>
  <si>
    <t>shot</t>
  </si>
  <si>
    <t>mustang</t>
  </si>
  <si>
    <t>cleaning mechanism</t>
  </si>
  <si>
    <t>dash</t>
  </si>
  <si>
    <t>skin</t>
  </si>
  <si>
    <t>martian</t>
  </si>
  <si>
    <t>audio</t>
  </si>
  <si>
    <t>ptw</t>
  </si>
  <si>
    <t>wrangler</t>
  </si>
  <si>
    <t>mechanical part</t>
  </si>
  <si>
    <t>sound</t>
  </si>
  <si>
    <t>metal panel</t>
  </si>
  <si>
    <t>software update</t>
  </si>
  <si>
    <t>ar</t>
  </si>
  <si>
    <t>sledgehammer</t>
  </si>
  <si>
    <t>neck</t>
  </si>
  <si>
    <t>presentation</t>
  </si>
  <si>
    <t>doorstop</t>
  </si>
  <si>
    <t>door line</t>
  </si>
  <si>
    <t>reliability</t>
  </si>
  <si>
    <t>cross</t>
  </si>
  <si>
    <t>refrigerator magnet</t>
  </si>
  <si>
    <t>refrigerator</t>
  </si>
  <si>
    <t>door latch</t>
  </si>
  <si>
    <t>rear camera</t>
  </si>
  <si>
    <t>aerocap</t>
  </si>
  <si>
    <t>aerodynamic</t>
  </si>
  <si>
    <t>all steer</t>
  </si>
  <si>
    <t>platform</t>
  </si>
  <si>
    <t>cvt transmission</t>
  </si>
  <si>
    <t>cyber</t>
  </si>
  <si>
    <t>disco</t>
  </si>
  <si>
    <t>wanna</t>
  </si>
  <si>
    <t>doctor</t>
  </si>
  <si>
    <t>reverse camera display</t>
  </si>
  <si>
    <t>ocean</t>
  </si>
  <si>
    <t>power steering</t>
  </si>
  <si>
    <t>portland</t>
  </si>
  <si>
    <t>vid</t>
  </si>
  <si>
    <t>pedestrian safety</t>
  </si>
  <si>
    <t>stainless steel</t>
  </si>
  <si>
    <t>volt</t>
  </si>
  <si>
    <t>range</t>
  </si>
  <si>
    <t>road</t>
  </si>
  <si>
    <t>watch</t>
  </si>
  <si>
    <t>ri</t>
  </si>
  <si>
    <t>suv</t>
  </si>
  <si>
    <t>fridge</t>
  </si>
  <si>
    <t>bleep</t>
  </si>
  <si>
    <t>fr</t>
  </si>
  <si>
    <t>intro</t>
  </si>
  <si>
    <t>iphone</t>
  </si>
  <si>
    <t>tank</t>
  </si>
  <si>
    <t>foot</t>
  </si>
  <si>
    <t>fit</t>
  </si>
  <si>
    <t>bolt</t>
  </si>
  <si>
    <t>supercharger</t>
  </si>
  <si>
    <t>fisker software</t>
  </si>
  <si>
    <t>supercar</t>
  </si>
  <si>
    <t>fisker</t>
  </si>
  <si>
    <t>key</t>
  </si>
  <si>
    <t>info</t>
  </si>
  <si>
    <t>toyota tun</t>
  </si>
  <si>
    <t>headlight</t>
  </si>
  <si>
    <t>battlestar</t>
  </si>
  <si>
    <t>hummer</t>
  </si>
  <si>
    <t>tonneau cover</t>
  </si>
  <si>
    <t>functionality</t>
  </si>
  <si>
    <t>ball shifter</t>
  </si>
  <si>
    <t>time machine</t>
  </si>
  <si>
    <t>function</t>
  </si>
  <si>
    <t>13</t>
  </si>
  <si>
    <t>fuel</t>
  </si>
  <si>
    <t>14</t>
  </si>
  <si>
    <t>front camera</t>
  </si>
  <si>
    <t>front bumper</t>
  </si>
  <si>
    <t>style</t>
  </si>
  <si>
    <t>street</t>
  </si>
  <si>
    <t>license</t>
  </si>
  <si>
    <t>cage</t>
  </si>
  <si>
    <t>capability</t>
  </si>
  <si>
    <t>bullet</t>
  </si>
  <si>
    <t>automotive</t>
  </si>
  <si>
    <t>m3</t>
  </si>
  <si>
    <t>cadillac</t>
  </si>
  <si>
    <t>9mm</t>
  </si>
  <si>
    <t>mai</t>
  </si>
  <si>
    <t>marque</t>
  </si>
  <si>
    <t>fantasist</t>
  </si>
  <si>
    <t>build quality</t>
  </si>
  <si>
    <t>feature</t>
  </si>
  <si>
    <t>6</t>
  </si>
  <si>
    <t>fingerprint</t>
  </si>
  <si>
    <t>steer ratio</t>
  </si>
  <si>
    <t>xiaomi</t>
  </si>
  <si>
    <t>steering column</t>
  </si>
  <si>
    <t>autopilot feature</t>
  </si>
  <si>
    <t>mini</t>
  </si>
  <si>
    <t>wire system</t>
  </si>
  <si>
    <t>pixel</t>
  </si>
  <si>
    <t>piece</t>
  </si>
  <si>
    <t>fanboy</t>
  </si>
  <si>
    <t>podcaster</t>
  </si>
  <si>
    <t>holy quality</t>
  </si>
  <si>
    <t>highlander</t>
  </si>
  <si>
    <t>process device</t>
  </si>
  <si>
    <t>agility</t>
  </si>
  <si>
    <t>hand</t>
  </si>
  <si>
    <t>georgia</t>
  </si>
  <si>
    <t>graphic</t>
  </si>
  <si>
    <t>esthetic</t>
  </si>
  <si>
    <t>fris</t>
  </si>
  <si>
    <t>exoskeleton</t>
  </si>
  <si>
    <t>jason</t>
  </si>
  <si>
    <t>parking space</t>
  </si>
  <si>
    <t>panel gap</t>
  </si>
  <si>
    <t>muhammad</t>
  </si>
  <si>
    <t>paint</t>
  </si>
  <si>
    <t>edit</t>
  </si>
  <si>
    <t>wheel cover</t>
  </si>
  <si>
    <t>yoke</t>
  </si>
  <si>
    <t>john</t>
  </si>
  <si>
    <t>dump truck</t>
  </si>
  <si>
    <t>muskateer</t>
  </si>
  <si>
    <t>nissan</t>
  </si>
  <si>
    <t>weight</t>
  </si>
  <si>
    <t>drive by wire</t>
  </si>
  <si>
    <t>lex</t>
  </si>
  <si>
    <t>acceleration</t>
  </si>
  <si>
    <t>pick truck</t>
  </si>
  <si>
    <t>ford maverick</t>
  </si>
  <si>
    <t>adaptive steering</t>
  </si>
  <si>
    <t>perform</t>
  </si>
  <si>
    <t>electric</t>
  </si>
  <si>
    <t>flux dispersion</t>
  </si>
  <si>
    <t>sun</t>
  </si>
  <si>
    <t>break</t>
  </si>
  <si>
    <t>realisation</t>
  </si>
  <si>
    <t>veyron</t>
  </si>
  <si>
    <t>brake</t>
  </si>
  <si>
    <t>android</t>
  </si>
  <si>
    <t>course</t>
  </si>
  <si>
    <t>camera</t>
  </si>
  <si>
    <t>countach</t>
  </si>
  <si>
    <t>rewind</t>
  </si>
  <si>
    <t>soundtrack selection</t>
  </si>
  <si>
    <t>steel</t>
  </si>
  <si>
    <t>rust bucket</t>
  </si>
  <si>
    <t>delorean</t>
  </si>
  <si>
    <t>trajectory</t>
  </si>
  <si>
    <t>sega saturn</t>
  </si>
  <si>
    <t>cm</t>
  </si>
  <si>
    <t>beauty</t>
  </si>
  <si>
    <t>puff</t>
  </si>
  <si>
    <t>shell</t>
  </si>
  <si>
    <t>blind</t>
  </si>
  <si>
    <t>board</t>
  </si>
  <si>
    <t>comfort</t>
  </si>
  <si>
    <t>body</t>
  </si>
  <si>
    <t>mu</t>
  </si>
  <si>
    <t>escapability</t>
  </si>
  <si>
    <t>master</t>
  </si>
  <si>
    <t>sinclair</t>
  </si>
  <si>
    <t>mini cooper</t>
  </si>
  <si>
    <t>cherokee</t>
  </si>
  <si>
    <t>module</t>
  </si>
  <si>
    <t>headroom</t>
  </si>
  <si>
    <t>battery life</t>
  </si>
  <si>
    <t>bed</t>
  </si>
  <si>
    <t>tesla x</t>
  </si>
  <si>
    <t>tesla battery</t>
  </si>
  <si>
    <t>technical</t>
  </si>
  <si>
    <t>brown</t>
  </si>
  <si>
    <t>brush finish</t>
  </si>
  <si>
    <t>yes</t>
  </si>
  <si>
    <t>yaw</t>
  </si>
  <si>
    <t>finish</t>
  </si>
  <si>
    <t>stingray</t>
  </si>
  <si>
    <t>chicago</t>
  </si>
  <si>
    <t>machine gun</t>
  </si>
  <si>
    <t>manufacture</t>
  </si>
  <si>
    <t>marquee</t>
  </si>
  <si>
    <t>musk</t>
  </si>
  <si>
    <t>batter</t>
  </si>
  <si>
    <t>pause</t>
  </si>
  <si>
    <t>peacocking</t>
  </si>
  <si>
    <t>pedal</t>
  </si>
  <si>
    <t>aircraft simulator</t>
  </si>
  <si>
    <t>crumple zone</t>
  </si>
  <si>
    <t>ride</t>
  </si>
  <si>
    <t>plan</t>
  </si>
  <si>
    <t>grand</t>
  </si>
  <si>
    <t>production value</t>
  </si>
  <si>
    <t>dura</t>
  </si>
  <si>
    <t>driver safety</t>
  </si>
  <si>
    <t>vertical</t>
  </si>
  <si>
    <t>chevy</t>
  </si>
  <si>
    <t>beta</t>
  </si>
  <si>
    <t>alpha</t>
  </si>
  <si>
    <t>stick shift</t>
  </si>
  <si>
    <t>crash</t>
  </si>
  <si>
    <t>tent</t>
  </si>
  <si>
    <t>cruiser</t>
  </si>
  <si>
    <t>phenomenon</t>
  </si>
  <si>
    <t>solar panel</t>
  </si>
  <si>
    <t>tractor</t>
  </si>
  <si>
    <t>transmission</t>
  </si>
  <si>
    <t>ceo</t>
  </si>
  <si>
    <t>hey</t>
  </si>
  <si>
    <t>du</t>
  </si>
  <si>
    <t>surgery</t>
  </si>
  <si>
    <t>stainless stick oven</t>
  </si>
  <si>
    <t>x</t>
  </si>
  <si>
    <t>animator</t>
  </si>
  <si>
    <t>curve</t>
  </si>
  <si>
    <t>ratio</t>
  </si>
  <si>
    <t>pot hole</t>
  </si>
  <si>
    <t>intro graphic</t>
  </si>
  <si>
    <t>cinematography</t>
  </si>
  <si>
    <t>dac</t>
  </si>
  <si>
    <t>air</t>
  </si>
  <si>
    <t>tow capacity</t>
  </si>
  <si>
    <t>gun</t>
  </si>
  <si>
    <t>transition</t>
  </si>
  <si>
    <t>iron</t>
  </si>
  <si>
    <t>amp quality</t>
  </si>
  <si>
    <t>pedestrian</t>
  </si>
  <si>
    <t>resistance</t>
  </si>
  <si>
    <t>write</t>
  </si>
  <si>
    <t>mazda</t>
  </si>
  <si>
    <t>speaker type</t>
  </si>
  <si>
    <t>social</t>
  </si>
  <si>
    <t>commercial</t>
  </si>
  <si>
    <t>lo</t>
  </si>
  <si>
    <t>lighten</t>
  </si>
  <si>
    <t>fire</t>
  </si>
  <si>
    <t>yeah</t>
  </si>
  <si>
    <t>range rover</t>
  </si>
  <si>
    <t>rarity</t>
  </si>
  <si>
    <t>surround</t>
  </si>
  <si>
    <t>point</t>
  </si>
  <si>
    <t>mower trailer</t>
  </si>
  <si>
    <t>turn</t>
  </si>
  <si>
    <t>styling</t>
  </si>
  <si>
    <t>race track</t>
  </si>
  <si>
    <t>rear view</t>
  </si>
  <si>
    <t>yard</t>
  </si>
  <si>
    <t>iconic</t>
  </si>
  <si>
    <t>snow</t>
  </si>
  <si>
    <t>zu</t>
  </si>
  <si>
    <t>gear</t>
  </si>
  <si>
    <t>back wheel</t>
  </si>
  <si>
    <t>mineral</t>
  </si>
  <si>
    <t>component</t>
  </si>
  <si>
    <t>stop light</t>
  </si>
  <si>
    <t>cabin</t>
  </si>
  <si>
    <t>plastic on bumper</t>
  </si>
  <si>
    <t>beautiful</t>
  </si>
  <si>
    <t>powertrain</t>
  </si>
  <si>
    <t>wagon</t>
  </si>
  <si>
    <t>mike tyson</t>
  </si>
  <si>
    <t>ram trx</t>
  </si>
  <si>
    <t>sierra</t>
  </si>
  <si>
    <t>silverado</t>
  </si>
  <si>
    <t>van</t>
  </si>
  <si>
    <t>social medium</t>
  </si>
  <si>
    <t>software</t>
  </si>
  <si>
    <t>trim</t>
  </si>
  <si>
    <t>dynamic</t>
  </si>
  <si>
    <t>g</t>
  </si>
  <si>
    <t>mercede</t>
  </si>
  <si>
    <t>cy</t>
  </si>
  <si>
    <t>ford</t>
  </si>
  <si>
    <t>edsel</t>
  </si>
  <si>
    <t>crumple</t>
  </si>
  <si>
    <t>aftermarket</t>
  </si>
  <si>
    <t>battery compartment</t>
  </si>
  <si>
    <t>chrysler</t>
  </si>
  <si>
    <t>road safety</t>
  </si>
  <si>
    <t>camera work</t>
  </si>
  <si>
    <t>saturn</t>
  </si>
  <si>
    <t>duct</t>
  </si>
  <si>
    <t>software feature</t>
  </si>
  <si>
    <t>ownership</t>
  </si>
  <si>
    <t>dash cam</t>
  </si>
  <si>
    <t>kool</t>
  </si>
  <si>
    <t>facial</t>
  </si>
  <si>
    <t>latch</t>
  </si>
  <si>
    <t>2ord</t>
  </si>
  <si>
    <t>narrative</t>
  </si>
  <si>
    <t>aidtr</t>
  </si>
  <si>
    <t>vehicle design</t>
  </si>
  <si>
    <t>structure</t>
  </si>
  <si>
    <t>wan</t>
  </si>
  <si>
    <t>channel</t>
  </si>
  <si>
    <t>part</t>
  </si>
  <si>
    <t>engineering</t>
  </si>
  <si>
    <t>windshieldle</t>
  </si>
  <si>
    <t>porche</t>
  </si>
  <si>
    <t>chinese</t>
  </si>
  <si>
    <t>dozer</t>
  </si>
  <si>
    <t>operate</t>
  </si>
  <si>
    <t>crane</t>
  </si>
  <si>
    <t>excavator</t>
  </si>
  <si>
    <t>cell</t>
  </si>
  <si>
    <t>render</t>
  </si>
  <si>
    <t>surface</t>
  </si>
  <si>
    <t>edel</t>
  </si>
  <si>
    <t>swastika</t>
  </si>
  <si>
    <t>biker</t>
  </si>
  <si>
    <t>boat</t>
  </si>
  <si>
    <t>airbag</t>
  </si>
  <si>
    <t>gas pedal</t>
  </si>
  <si>
    <t>sequence</t>
  </si>
  <si>
    <t>leave</t>
  </si>
  <si>
    <t>lense</t>
  </si>
  <si>
    <t>clothe</t>
  </si>
  <si>
    <t>aim</t>
  </si>
  <si>
    <t>metal</t>
  </si>
  <si>
    <t>door handle</t>
  </si>
  <si>
    <t>motor</t>
  </si>
  <si>
    <t>center console</t>
  </si>
  <si>
    <t>bed space</t>
  </si>
  <si>
    <t>space ball</t>
  </si>
  <si>
    <t>emperor</t>
  </si>
  <si>
    <t>lcd screen</t>
  </si>
  <si>
    <t>tape</t>
  </si>
  <si>
    <t>prop truck</t>
  </si>
  <si>
    <t>open bed</t>
  </si>
  <si>
    <t>start price</t>
  </si>
  <si>
    <t>body count</t>
  </si>
  <si>
    <t>cargo capability</t>
  </si>
  <si>
    <t>glue</t>
  </si>
  <si>
    <t>mod</t>
  </si>
  <si>
    <t>back light</t>
  </si>
  <si>
    <t>tow power</t>
  </si>
  <si>
    <t>turret</t>
  </si>
  <si>
    <t>honda</t>
  </si>
  <si>
    <t>entertainment</t>
  </si>
  <si>
    <t>footbe</t>
  </si>
  <si>
    <t>m3p</t>
  </si>
  <si>
    <t>ad</t>
  </si>
  <si>
    <t>variable steering</t>
  </si>
  <si>
    <t>acceleration pad</t>
  </si>
  <si>
    <t>information</t>
  </si>
  <si>
    <t>bathtub</t>
  </si>
  <si>
    <t>anchor</t>
  </si>
  <si>
    <t>ev</t>
  </si>
  <si>
    <t>oil</t>
  </si>
  <si>
    <t>countachs</t>
  </si>
  <si>
    <t>programming</t>
  </si>
  <si>
    <t>ps1</t>
  </si>
  <si>
    <t>sport car</t>
  </si>
  <si>
    <t>autopilot</t>
  </si>
  <si>
    <t>flex</t>
  </si>
  <si>
    <t>roadster</t>
  </si>
  <si>
    <t>pin</t>
  </si>
  <si>
    <t>shock absorption</t>
  </si>
  <si>
    <t>chevron hoodie</t>
  </si>
  <si>
    <t>batter ram</t>
  </si>
  <si>
    <t>accelerator / pedal cover</t>
  </si>
  <si>
    <t>reviewer</t>
  </si>
  <si>
    <t>maintenance</t>
  </si>
  <si>
    <t>grocery</t>
  </si>
  <si>
    <t>car wash</t>
  </si>
  <si>
    <t>gaff</t>
  </si>
  <si>
    <t>accelerator pedal</t>
  </si>
  <si>
    <t>yap</t>
  </si>
  <si>
    <t>quick</t>
  </si>
  <si>
    <t>petal</t>
  </si>
  <si>
    <t>approach</t>
  </si>
  <si>
    <t>practicality</t>
  </si>
  <si>
    <t>tesa</t>
  </si>
  <si>
    <t>warranty</t>
  </si>
  <si>
    <t>visual</t>
  </si>
  <si>
    <t>aesthetic</t>
  </si>
  <si>
    <t>sensor</t>
  </si>
  <si>
    <t>see</t>
  </si>
  <si>
    <t>tesla line</t>
  </si>
  <si>
    <t>novelty</t>
  </si>
  <si>
    <t>toaster</t>
  </si>
  <si>
    <t>driver seat</t>
  </si>
  <si>
    <t>falcon wing</t>
  </si>
  <si>
    <t>long</t>
  </si>
  <si>
    <t>accelerator</t>
  </si>
  <si>
    <t>te</t>
  </si>
  <si>
    <t>race</t>
  </si>
  <si>
    <t>audio quality</t>
  </si>
  <si>
    <t>image composition</t>
  </si>
  <si>
    <t>script</t>
  </si>
  <si>
    <t>germanis association</t>
  </si>
  <si>
    <t>poop emoji</t>
  </si>
  <si>
    <t>hardware</t>
  </si>
  <si>
    <t>angle</t>
  </si>
  <si>
    <t>na</t>
  </si>
  <si>
    <t>safety feature</t>
  </si>
  <si>
    <t>crosstrek</t>
  </si>
  <si>
    <t>redundancy</t>
  </si>
  <si>
    <t>station wagon</t>
  </si>
  <si>
    <t>profile</t>
  </si>
  <si>
    <t>origami</t>
  </si>
  <si>
    <t>digital electronic</t>
  </si>
  <si>
    <t>compartment</t>
  </si>
  <si>
    <t>stainless steel panel</t>
  </si>
  <si>
    <t>bedliner</t>
  </si>
  <si>
    <t>update</t>
  </si>
  <si>
    <t>bulk</t>
  </si>
  <si>
    <t>bike</t>
  </si>
  <si>
    <t>advertise</t>
  </si>
  <si>
    <t>striker</t>
  </si>
  <si>
    <t>bay</t>
  </si>
  <si>
    <t>haptic</t>
  </si>
  <si>
    <t>vw golf</t>
  </si>
  <si>
    <t>f150</t>
  </si>
  <si>
    <t>steer rate</t>
  </si>
  <si>
    <t>tequila shoot</t>
  </si>
  <si>
    <t>battery capacity</t>
  </si>
  <si>
    <t>advertisement</t>
  </si>
  <si>
    <t>lithium battery</t>
  </si>
  <si>
    <t>damn</t>
  </si>
  <si>
    <t>brownlee</t>
  </si>
  <si>
    <t>cybertr</t>
  </si>
  <si>
    <t>st</t>
  </si>
  <si>
    <t>power plant</t>
  </si>
  <si>
    <t>science</t>
  </si>
  <si>
    <t>edgesle</t>
  </si>
  <si>
    <t>cherry picker boom arm</t>
  </si>
  <si>
    <t>glove</t>
  </si>
  <si>
    <t>front wheel</t>
  </si>
  <si>
    <t>finger</t>
  </si>
  <si>
    <t>tp</t>
  </si>
  <si>
    <t>cover</t>
  </si>
  <si>
    <t>utility</t>
  </si>
  <si>
    <t>test</t>
  </si>
  <si>
    <t>copium</t>
  </si>
  <si>
    <t>build quality value</t>
  </si>
  <si>
    <t>control</t>
  </si>
  <si>
    <t>guitar</t>
  </si>
  <si>
    <t>kluge</t>
  </si>
  <si>
    <t>hyundai</t>
  </si>
  <si>
    <t>hum</t>
  </si>
  <si>
    <t>elonskon</t>
  </si>
  <si>
    <t>haul</t>
  </si>
  <si>
    <t>pop</t>
  </si>
  <si>
    <t>lexus</t>
  </si>
  <si>
    <t>ruler</t>
  </si>
  <si>
    <t>draw gooden</t>
  </si>
  <si>
    <t>tu</t>
  </si>
  <si>
    <t>water ingress</t>
  </si>
  <si>
    <t>infotainment system</t>
  </si>
  <si>
    <t>windscreen</t>
  </si>
  <si>
    <t>energy</t>
  </si>
  <si>
    <t>energyle zone</t>
  </si>
  <si>
    <t>hammer</t>
  </si>
  <si>
    <t>4 steering</t>
  </si>
  <si>
    <t>subaru</t>
  </si>
  <si>
    <t>volkswagen</t>
  </si>
  <si>
    <t>occupant</t>
  </si>
  <si>
    <t>eye</t>
  </si>
  <si>
    <t>sport</t>
  </si>
  <si>
    <t>hatchback</t>
  </si>
  <si>
    <t>rigidity</t>
  </si>
  <si>
    <t>bullet resistance</t>
  </si>
  <si>
    <t>tell</t>
  </si>
  <si>
    <t>10</t>
  </si>
  <si>
    <t>7</t>
  </si>
  <si>
    <t>tow capability</t>
  </si>
  <si>
    <t>citroen</t>
  </si>
  <si>
    <t>strap hook</t>
  </si>
  <si>
    <t>bed storage</t>
  </si>
  <si>
    <t>prius</t>
  </si>
  <si>
    <t>occup</t>
  </si>
  <si>
    <t>blammer</t>
  </si>
  <si>
    <t>studio</t>
  </si>
  <si>
    <t>aluminum</t>
  </si>
  <si>
    <t>material</t>
  </si>
  <si>
    <t>marq</t>
  </si>
  <si>
    <t>storm chaser</t>
  </si>
  <si>
    <t>external</t>
  </si>
  <si>
    <t>safety design</t>
  </si>
  <si>
    <t>internal</t>
  </si>
  <si>
    <t>itpr</t>
  </si>
  <si>
    <t>override</t>
  </si>
  <si>
    <t>beta testing</t>
  </si>
  <si>
    <t>mechanical control</t>
  </si>
  <si>
    <t>hydro</t>
  </si>
  <si>
    <t>congestion</t>
  </si>
  <si>
    <t>indicator</t>
  </si>
  <si>
    <t>head display</t>
  </si>
  <si>
    <t>storage</t>
  </si>
  <si>
    <t>infamous</t>
  </si>
  <si>
    <t>prosti</t>
  </si>
  <si>
    <t>power tool</t>
  </si>
  <si>
    <t>drive by wire feature</t>
  </si>
  <si>
    <t>fis</t>
  </si>
  <si>
    <t>agility course</t>
  </si>
  <si>
    <t>remote</t>
  </si>
  <si>
    <t>truck bed quality</t>
  </si>
  <si>
    <t>mrchanic</t>
  </si>
  <si>
    <t>damage</t>
  </si>
  <si>
    <t>radiation level</t>
  </si>
  <si>
    <t>bulletproof shell</t>
  </si>
  <si>
    <t>lancia</t>
  </si>
  <si>
    <t>four steering</t>
  </si>
  <si>
    <t>gogh</t>
  </si>
  <si>
    <t>beetle</t>
  </si>
  <si>
    <t>atv</t>
  </si>
  <si>
    <t>sale</t>
  </si>
  <si>
    <t>panel edge</t>
  </si>
  <si>
    <t>trunk</t>
  </si>
  <si>
    <t>force</t>
  </si>
  <si>
    <t>electric truck</t>
  </si>
  <si>
    <t>word</t>
  </si>
  <si>
    <t>duty</t>
  </si>
  <si>
    <t>entro</t>
  </si>
  <si>
    <t>corolla</t>
  </si>
  <si>
    <t>baby</t>
  </si>
  <si>
    <t>standard</t>
  </si>
  <si>
    <t>marketing</t>
  </si>
  <si>
    <t>host</t>
  </si>
  <si>
    <t>congrat</t>
  </si>
  <si>
    <t>crash test</t>
  </si>
  <si>
    <t>bicycl</t>
  </si>
  <si>
    <t>benefit</t>
  </si>
  <si>
    <t>microsoft</t>
  </si>
  <si>
    <t>drive by steer</t>
  </si>
  <si>
    <t>induction</t>
  </si>
  <si>
    <t>transformer</t>
  </si>
  <si>
    <t>company</t>
  </si>
  <si>
    <t>length</t>
  </si>
  <si>
    <t>9</t>
  </si>
  <si>
    <t>seinfeld</t>
  </si>
  <si>
    <t>cummin</t>
  </si>
  <si>
    <t>ps</t>
  </si>
  <si>
    <t>poly</t>
  </si>
  <si>
    <t>rpm</t>
  </si>
  <si>
    <t>hoodie</t>
  </si>
  <si>
    <t>honestly</t>
  </si>
  <si>
    <t>delore</t>
  </si>
  <si>
    <t>tuck</t>
  </si>
  <si>
    <t>mont</t>
  </si>
  <si>
    <t>user manual</t>
  </si>
  <si>
    <t>engineer</t>
  </si>
  <si>
    <t>its</t>
  </si>
  <si>
    <t>body panel</t>
  </si>
  <si>
    <t>electricity</t>
  </si>
  <si>
    <t>use car</t>
  </si>
  <si>
    <t>steer sensor</t>
  </si>
  <si>
    <t>elephant man</t>
  </si>
  <si>
    <t>cobalt mine</t>
  </si>
  <si>
    <t>moonlight</t>
  </si>
  <si>
    <t>spacex</t>
  </si>
  <si>
    <t>aharp edge</t>
  </si>
  <si>
    <t>microphone</t>
  </si>
  <si>
    <t>rubber neck</t>
  </si>
  <si>
    <t>bondo</t>
  </si>
  <si>
    <t>ipad</t>
  </si>
  <si>
    <t>pan</t>
  </si>
  <si>
    <t>steering mechanism</t>
  </si>
  <si>
    <t>pavement</t>
  </si>
  <si>
    <t>dashboard</t>
  </si>
  <si>
    <t>can</t>
  </si>
  <si>
    <t>sound quality</t>
  </si>
  <si>
    <t>body steel block</t>
  </si>
  <si>
    <t>full</t>
  </si>
  <si>
    <t>dump</t>
  </si>
  <si>
    <t>os rim</t>
  </si>
  <si>
    <t>wheal</t>
  </si>
  <si>
    <t>exterior design</t>
  </si>
  <si>
    <t>viseo</t>
  </si>
  <si>
    <t>auto</t>
  </si>
  <si>
    <t>robocop</t>
  </si>
  <si>
    <t>winch</t>
  </si>
  <si>
    <t>sedan</t>
  </si>
  <si>
    <t>four wheel steering</t>
  </si>
  <si>
    <t>drive automation</t>
  </si>
  <si>
    <t>mouse acceleration</t>
  </si>
  <si>
    <t>white</t>
  </si>
  <si>
    <t>ark</t>
  </si>
  <si>
    <t>davis</t>
  </si>
  <si>
    <t>l</t>
  </si>
  <si>
    <t>manslaughter</t>
  </si>
  <si>
    <t>accelaration</t>
  </si>
  <si>
    <t>sound system</t>
  </si>
  <si>
    <t>vi</t>
  </si>
  <si>
    <t>ad placement</t>
  </si>
  <si>
    <t>infrastructure</t>
  </si>
  <si>
    <t>johnson</t>
  </si>
  <si>
    <t>durability</t>
  </si>
  <si>
    <t>model</t>
  </si>
  <si>
    <t>ignacio</t>
  </si>
  <si>
    <t>step pack</t>
  </si>
  <si>
    <t>garbage</t>
  </si>
  <si>
    <t>620</t>
  </si>
  <si>
    <t>moore</t>
  </si>
  <si>
    <t>lottery</t>
  </si>
  <si>
    <t>clark</t>
  </si>
  <si>
    <t>sandra</t>
  </si>
  <si>
    <t>allen</t>
  </si>
  <si>
    <t>melissa</t>
  </si>
  <si>
    <t>douchemobile</t>
  </si>
  <si>
    <t>trap house</t>
  </si>
  <si>
    <t>walker</t>
  </si>
  <si>
    <t>martinez</t>
  </si>
  <si>
    <t>berry</t>
  </si>
  <si>
    <t>barney</t>
  </si>
  <si>
    <t>ball</t>
  </si>
  <si>
    <t>garcia</t>
  </si>
  <si>
    <t>jackson</t>
  </si>
  <si>
    <t>lewis</t>
  </si>
  <si>
    <t>house</t>
  </si>
  <si>
    <t>fisher</t>
  </si>
  <si>
    <t>moth</t>
  </si>
  <si>
    <t>hue</t>
  </si>
  <si>
    <t>miller</t>
  </si>
  <si>
    <t>17</t>
  </si>
  <si>
    <t>truck door</t>
  </si>
  <si>
    <t>james bond</t>
  </si>
  <si>
    <t>accelerate</t>
  </si>
  <si>
    <t>thang</t>
  </si>
  <si>
    <t>stainless steel appliance</t>
  </si>
  <si>
    <t>lotus elise</t>
  </si>
  <si>
    <t>bugatti</t>
  </si>
  <si>
    <t>fiat</t>
  </si>
  <si>
    <t>garage</t>
  </si>
  <si>
    <t>frame aluminum</t>
  </si>
  <si>
    <t>pick frame</t>
  </si>
  <si>
    <t>stick</t>
  </si>
  <si>
    <t>2024-04-01</t>
  </si>
  <si>
    <t>Day 3 of rewatching this video
And trying to understand whether I like the truck or not 🤔
Not sure that word “like” qualifies, but more - would go for it, just for fun
May be it just appeals to those of us, who used to draw cars as children and they all, at first, looked a bit like that</t>
  </si>
  <si>
    <t>● truck: negative</t>
  </si>
  <si>
    <t>This was such a lovely video and review. The hard work you put into it shows</t>
  </si>
  <si>
    <t>● video: positive</t>
  </si>
  <si>
    <t>They pose a significant threat to basically any other car on the road because of the steel frame and mass. It'll go right through a ford explorer.</t>
  </si>
  <si>
    <t>● mass: negative
● frame: negative</t>
  </si>
  <si>
    <t>Seeing Marques make excuses for the Cybertruck and ignore all the other issues and complaints that have been coming up is just sad. Unfortunately expected, but sad. Basically just a hype man for Elon at this point.</t>
  </si>
  <si>
    <t>● mar: negative</t>
  </si>
  <si>
    <t>I don't believe this is independant journalismn anymore, when Fisker gets killed for bugs in car (in a test that is 2 versions behind the latest update...) and Tesla gets away with releasing a car without FSD and the door falling off...  Makes me sad.</t>
  </si>
  <si>
    <t>● door: negative
● tesla: negative</t>
  </si>
  <si>
    <t>It’s fun to look back in design history and study things that where touted as being the ‘future’. None of those things aged well.</t>
  </si>
  <si>
    <t>● design: positive</t>
  </si>
  <si>
    <t>Iconic?...more notorious...like a Pontiac Aztec. I've seen several in the wild now and they are ugly.</t>
  </si>
  <si>
    <t>● pontiac: negative</t>
  </si>
  <si>
    <t>There are examples of mass-produced, iconic cars. The original VW Beetle. The Willy's Jeep. Both had shapes that were distinctive and unique enough that the manufacturers kept the through line into future generations.</t>
  </si>
  <si>
    <t>● shapes: positive</t>
  </si>
  <si>
    <t>Something that ugly doesn't deserve to be iconic. The only reason it's even popular at all is the Tesla/Musk cult. Any other company makes a car this stupid and it would get lambasted by the whole world.</t>
  </si>
  <si>
    <t>Fast &amp; furious loves a 10-second quarter mile car….. now I’m expecting a cybertruck in the next F&amp;F prolly towing a space shuttle or cargoship🤷🏻‍♂️
Only problem they’d have would be installing a 36-gear shifter for the drag race scene on a 30km airstrip😂</t>
  </si>
  <si>
    <t>● cargo: neutral
● space shuttle: neutral</t>
  </si>
  <si>
    <t>You can get it wrapped???</t>
  </si>
  <si>
    <t>● wrapped: positive
● you: neutral</t>
  </si>
  <si>
    <t>It turns heads because of the novelty. A turd on wheels would have the exact same effect. I predict that in 3 years, every single owner will be ashamed of driving this around.</t>
  </si>
  <si>
    <t>● turd: negative</t>
  </si>
  <si>
    <t>its not iconic, the Delorien is iconic</t>
  </si>
  <si>
    <t>● delorien: positive</t>
  </si>
  <si>
    <t>Whether or not this truck will succeed on the market depends on the global economy, the demand, the appeal, and its price. The truck may fail, but will become a classic instantly regardless. This is going to be up there in terms of legendary status like the Lamborghini Countach, Ferrari F40, Nissan Skyline Coupe GTR, Toyota Supra, Ford GT, among other modern classics.</t>
  </si>
  <si>
    <t>● toyota: positive
● nissan skyline coupe gtr: positive
● ferrari: positive
● lamborghiniach: negative</t>
  </si>
  <si>
    <t>This thing is uglier then established country musics Response to cowboy carter. The only reason I can find to buy one is to get a low Production number and keep the mileage low. Good examples will Likely be worth a small fortune in some time.</t>
  </si>
  <si>
    <t>● countryage: negative</t>
  </si>
  <si>
    <t>People often complain about no knobs and switches on Teslas.  Otoh, Teslas handle all kinds of verbal commands to do things buttons and switches would, like turning on the wipers or making the AC/heater less cold/warm, changing audio volume, etc.  Also has scroll wheels on the steering wheel to change audio volume or change fan speed if I don't want to use verbal commands. Of course most of that can, in most cases, also be controlled thru the touch screen or like on my Tesla via stalks.   Also the left scroll wheel allows changing the driver display on my MS to one of a few on the right or left side of the display. Just some examples.  Btw, every 4-5 weeks there is a free OTA software update that keeps making the car more functional and/or sometimes more fun/cool if it's only a cosmetic thing, so the Tesla gets better as time passes.  Does that happen to your car?</t>
  </si>
  <si>
    <t>● fan speed: negative
● audio volume: negative
● steering wheel: negative
● scroll wheels: negative
● ac: negative
● switches: negative
● heater: negative
● wipers: negative
● knobs: negative</t>
  </si>
  <si>
    <t>That last bit about seeing more of them changing the novelty of them is 100% true.  We got one of the very first Ioniq 5s to land in our area, and for almost a year, it was exactly how you described.  You couldn't go anywhere without someone lowering their windows to take photos, or having people run over to talk about it when you park, or having people at stoplights yelling out questions or comments from their cars or the sidewalk.  But now it has been two years and that's died down quite a bit as more have arrived.  That is exactly how these will be treated.  The other x-factor will be how the first drivers of these things will actually behave on the road, because if the first couple hundred of them drive like idiots, the "cool" factor will die pretty quick.</t>
  </si>
  <si>
    <t>● windows: negative</t>
  </si>
  <si>
    <t>please give your editing team a raise! very talented !!</t>
  </si>
  <si>
    <t>● editing team: positive</t>
  </si>
  <si>
    <t>Ugliest vehicle ever. Looks like a child's drawing. The interior is sparse and so badly designed. Just another rip-off.</t>
  </si>
  <si>
    <t>● interior: negative</t>
  </si>
  <si>
    <t>On the topic of a steer-by-wire system, my 2015 Infiniti Q50 has this. If the steer-by-wire fails, it has a mechanical mechanism in place that will engage and turn it into a traditional steering vehicle. From what I know of Tesla, I really doubt the Cybertruck has any true backup system if the steer-by-wire fails. 
I googled this and all I see in the Cybertruck are electrical redundancies, no actual mechanical steering...</t>
  </si>
  <si>
    <t>● steering: negative
● mechanical: negative
● electrical: negative
● - wire: negative
● - by: negative
● steer: negative
● system: negative</t>
  </si>
  <si>
    <t>Even tho the design and engineering of the cybertruck is iconic, do not be coaxed in tothinking that cybertruck is the first to come up with steer by wire systemin a production car. To clear the delusion steer by wire has been an option in Nissan infinity models since 2013, But then again its not the first time Marques has been wrong about Nissan.</t>
  </si>
  <si>
    <t>● steering by: negative
● steer by wire: negative</t>
  </si>
  <si>
    <t>11:10 those are NOT the same tires you can buy with the same name or that come on the trucks you mentioned.  These are a special Cybertruck-specific Goodyear tire that has the tread shaved down. Also the car's offroad or even messy/snowy weather performance is further compromised because the current software only allows for the diffs to be open.
Also, lol @ the offroad mode bc can't you be denied warranty for taking your CT offroad?</t>
  </si>
  <si>
    <t>● tread: negative
● tires: negative
● goodyear tire: negative</t>
  </si>
  <si>
    <t>Uttered Countach and Veyron in the same sentence as this monstrosity… love you Marques but stick to smartphones lmao</t>
  </si>
  <si>
    <t>● smartphone: positive</t>
  </si>
  <si>
    <t>Let's say I buy an EV right now. What does that change?? I am still going to produce CO2 with fast fashion, eating meat and etc.... Car production is a ton (literally) of CO2. What a delusion.</t>
  </si>
  <si>
    <t>● meat: positive</t>
  </si>
  <si>
    <t>I would never buy a car where the steer wheel is disconnected from the wheels. Reason: as an amateur radio, I know that zero electronics are RFI (radio frequency interference) proof. If the electronics are interfered somewhere, it will be a life threatening car not only for the driver but especially for all other people in traffic.</t>
  </si>
  <si>
    <t>● radio frequency: negative
● electronics: negative
● wheels: negative
● steering wheel: negative</t>
  </si>
  <si>
    <t>The obsessive "minimalism" (i.e. cost cutting) is my biggest pet peeve with Tesla (as well as the other manufacturers copying their approach).  Rear visibility on the Cybertruck is so bad...it's safety/ergonomic negligence that they don't put a screen for the back up camera in the mirror.  Also, just add a heads-up display on the Model 3/Y/and Cybertruck if you refuse to add a gauge cluster screen like most every other car above $40,000 or so...</t>
  </si>
  <si>
    <t>● back: negative</t>
  </si>
  <si>
    <t>The dragracing stuff, how is it with the battery? How much do you use per run? How long do you have to wait before the next one to prevent overheating, (if you even have to)? In the case you do fast accelerations on the street, do you notice that the battery goes down much faster or not?</t>
  </si>
  <si>
    <t>● battery: negative</t>
  </si>
  <si>
    <t>you're a great reviewer and calming not hyper with loud background music or sarcastic stuff - appreciate that</t>
  </si>
  <si>
    <t>● background music: positive</t>
  </si>
  <si>
    <t>usually what i hate most about teslas arent the cars themselevs, it's the drivers and how cocky and dangerous they are on highways. i've seen 1 or 2 cybertrucks in my small hometown, and from what i could tell they were just driving normally. i cant complain. but oh man have i been cut off by 90% of the tesla X, Y or S or whatver. yall, dont be a dumbass on the road, we're all literally jus tryna drive here</t>
  </si>
  <si>
    <t>● drivers: negative</t>
  </si>
  <si>
    <t>No EVs are not quick. Good EVs with good performance can be quick. A Chevy EV for example, is not quick. A Mercedes EV is not quick, for example</t>
  </si>
  <si>
    <t>● performance: positive</t>
  </si>
  <si>
    <t>Only thing I hate about CT is that it's a truck. The design language, the tech, it's all awesome, but they had to make yet another chubby SUV out of it.</t>
  </si>
  <si>
    <t>● tech: positive
● design language: positive</t>
  </si>
  <si>
    <t>Wow what a production, felt like a cybertruck movie, visual effects sound effects this is god level production</t>
  </si>
  <si>
    <t>● sound effects: positive
● visual effects: positive</t>
  </si>
  <si>
    <t>Off Topic question... What aspect ratio are you using for the video? Because with my phone it fit perfectly 
(it's not too small and it's not taking all the screen... It's just right!) 
Thanks to anyone responding 🙃</t>
  </si>
  <si>
    <t>● screen: negative
● aspect ratio: positive</t>
  </si>
  <si>
    <t>hahahahahaha, unobtainium, literally the cringiest word/idea from the last Avatar movie …and probably the fate of the Cybertruck …well the name itself is just as cringy as unobtanium :D</t>
  </si>
  <si>
    <t>● avatar: positive</t>
  </si>
  <si>
    <t>7:31 Just because the car will be intact doesn't necesarilly mean you will be fine. If the car transfers energy from the crash to the squishy marshmallow behind the wheel instead of dampening it with crumple zones, you won't be fine.</t>
  </si>
  <si>
    <t>● marshmallowle zones: negative</t>
  </si>
  <si>
    <t>super interesting video, but I really wish you would have gone deeper on the "you'll be fine in an accident thing." so much of the hate the cybertruck gets is because it's a death trap for everyone else. the same design that makes it interesting an unique makes it dangerous for everyone else on the road. getting a thumbs down from the cyclist is because that person doesn't feel safe around that vehicle (and for good reason). I don't care if people drive interesting and weird cars, but putting other people at risk sucks.</t>
  </si>
  <si>
    <t>● cyclist: negative
● cars: negative</t>
  </si>
  <si>
    <t>I think getting a thumbs up (or thumbs down) in real life is underrated.</t>
  </si>
  <si>
    <t>● thumbs: negative</t>
  </si>
  <si>
    <t>the cyber is one of the most interesting cars ive seen. its looks horrible on pictures. dont look at picture hahah. but it is beautiful in person. im not sure why that is</t>
  </si>
  <si>
    <t>● cars: positive</t>
  </si>
  <si>
    <t>I am getting rust vibes, I don't know why...</t>
  </si>
  <si>
    <t>● rust: negative</t>
  </si>
  <si>
    <t>'They have to get "clever"' as a sentence is extra interesting, because in Dutch/German the word for clever developed along two lines, in one language it still means clever, in the other it means you were bad (I think in like a deceitful way). Marques using the word clever in a similar negative way shows exactly like the meaning of a word can change.</t>
  </si>
  <si>
    <t>● meaning: negative</t>
  </si>
  <si>
    <t>kuradi Werbung</t>
  </si>
  <si>
    <t>● ku: positive</t>
  </si>
  <si>
    <t>yup. I remember seeing a PT Cruiser and thinking how cool and unique it was. Thinking I'd get one some day... thank goodness that day never came. Now I see it and just wondering what was I on!! uuughck. A PT Cruiser?? eeesh!</t>
  </si>
  <si>
    <t>● pt: positive</t>
  </si>
  <si>
    <t>Cybertruck is for the nerd gamers from moms basement like Marques here, who won't actually do any blue collar work no need an actual truck, because then he'd find out that it actually sucks as a truck, and is beatn by even a barebones F-150. Not mentioning the rusting issues, which other creators mentioned a lot but I don't see a single word of it in here. Go figure.</t>
  </si>
  <si>
    <t>● work: negative</t>
  </si>
  <si>
    <t>That windshield is asking to be broken. I do not like any electric vehicle. If it isn't broke don't fix it. If I am going to get a truck it's a Tundra or Tacoma</t>
  </si>
  <si>
    <t>● tundra: neutral</t>
  </si>
  <si>
    <t>We need to stop building cars that are too big. This is a middle finger to the earth. That it is electric does not make it any better</t>
  </si>
  <si>
    <t>This is the most expensive disaster of a vehicle I've ever seen in my life and it is glorious to see people waste life savings and going into debt for it. True renegades.</t>
  </si>
  <si>
    <t>● vehicle: negative</t>
  </si>
  <si>
    <t>I think Marques is the best storyteller YouTuber. Hot take?😂</t>
  </si>
  <si>
    <t>● storyer: positive</t>
  </si>
  <si>
    <t>people we're just not ready for it, and people on the internet always put their negative food forward if they don't have anything nice to say or if they're jealous.</t>
  </si>
  <si>
    <t>It's a vehicle for the most devout cult members.</t>
  </si>
  <si>
    <t>● cult: positive</t>
  </si>
  <si>
    <t>Dat truck is ugly AF. unless you get it wrapped the rusty patina is gonna look trash in no time as well. gotta give it to them, they know their customer. people who like it, adore it. also, "minimalist" just means boring.</t>
  </si>
  <si>
    <t>● rusty patina: negative</t>
  </si>
  <si>
    <t>"And so, I've expanded it here." The way you said that line with the hand motion and the slight smirk, had me cracking up 😄.</t>
  </si>
  <si>
    <t>● hand motion: negative</t>
  </si>
  <si>
    <t>This is the awesomest title intro I have seen on any video till now. Great job guys!</t>
  </si>
  <si>
    <t>● title: positive</t>
  </si>
  <si>
    <t>11:28 nobody’s buying an f-150/silverado 1500/ram 1500 if they’re towing on a regular basis. that survey is a bad representation of the towing market.</t>
  </si>
  <si>
    <t>● towing: negative
● ram: negative</t>
  </si>
  <si>
    <t>Steer by wire in concept doesn't scare me, the fact that it's Tesla that implemented it scares the fuck out of me. With their history I do not trust them at all to have actually made it as reliable as it needs to be.</t>
  </si>
  <si>
    <t>Well done video, so thanks for making it. 
Regarding iconic automotive designs which became mass produced, the 1966 Ford Mustang comes to mind. And for sure the 1939 VW Beetle. I’m sure there are others too. If 30% - 40% of those reservations become actual sales, then I agree,  Cybertruck deserves to be in the same league.</t>
  </si>
  <si>
    <t>● reservations: negative</t>
  </si>
  <si>
    <t>This Review is on a complete different level, even by standards of this channel, big kudos to Marques and the team 🙌 Personally, I feel that the Cybertruck is ONLY about the design. Steer-by-wire, 800V architecture or clever air-suspension aren’t this car’s selling point(s). The design, on the other hand, is. So, even though this car definitely received everyone’s attention within the tech/ car enthusiasts community, it will most likely end up being bought by people who want it for its design only and don’t care about the “truck-stuff”, let alone the technical specs of it. And I guess that’s perfectly legit.</t>
  </si>
  <si>
    <t>● air suspension: negative
● architecture: negative
● design: negative</t>
  </si>
  <si>
    <t>@MKHB you’re using yaw incorrectly.  The front end lifts during acceleration or dives during braking, the vehicle is yawwing when turning the front end left or right, and roll is the left or right side being higher than the other during a yaw event.</t>
  </si>
  <si>
    <t>● front: negative
● front end: negative</t>
  </si>
  <si>
    <t>A very good review. Thank you, Marques</t>
  </si>
  <si>
    <t>● mar: positive
● review: positive</t>
  </si>
  <si>
    <t>4:47 I'm really excited about steer by wire. 
If the truck will not turn on and you're only option is to tow it with a tow rope how do you steer it?</t>
  </si>
  <si>
    <t>● tow rope: neutral</t>
  </si>
  <si>
    <t>I see where you are trying to go, but it's hard to compare the Cybertruck to the PT Cruiser as the PT Cruiser wasn't an innovative vehicle. It just had a unique look at the time. So I agree, only time will tell!</t>
  </si>
  <si>
    <t>● look: positive
● pt: negative</t>
  </si>
  <si>
    <t>Excellent video. Great production skill. Great informational review, and all around professional.</t>
  </si>
  <si>
    <t>● production: positive
● video: positive</t>
  </si>
  <si>
    <t>Just watched on of your first videos and then watched this one. It’s insane how far you’ve come when it comes to quality.</t>
  </si>
  <si>
    <t>● quality: negative</t>
  </si>
  <si>
    <t>We will learn more when Munro analyses the 48V architecture but other tear downs are already happening and it appears some accessories are 12V in the Cybertruck. This is why Tesla sent to all OEMs for free the schematics so subcontractors can go 48V on all accessories. Smaller, stronger, lighter and fewer is the aim all will migrate to.</t>
  </si>
  <si>
    <t>● accessories: negative
● architecture: neutral
● 48v: neutral</t>
  </si>
  <si>
    <t>Dude this is the best review ever in the history of mankind… I ❤ you @mkbhd.</t>
  </si>
  <si>
    <t>● dude: positive</t>
  </si>
  <si>
    <t>The blue hoodie is so clean. anyone got an ID?</t>
  </si>
  <si>
    <t>● blue hoodie: negative</t>
  </si>
  <si>
    <t>13:15 no it's not fine using a massive truck just because "it looks cool". this culture of cars is damaging our environment.  what we should do is move away from using massive cars to move one person and instead have more public transport alternatives around the world</t>
  </si>
  <si>
    <t>● public transport: positive</t>
  </si>
  <si>
    <t>"Everybody thinks it's ugly as fuck, but I've been staring at it for years and I can't tell anymore. Everybody also thinks it's super expensive. That's a good thing, right?"</t>
  </si>
  <si>
    <t>● everybody: negative</t>
  </si>
  <si>
    <t>However great it is, it won’t be sold outside of the USA.</t>
  </si>
  <si>
    <t>● sold: positive</t>
  </si>
  <si>
    <t>The cybertruck has an monoblade wiper that doesn't even extend leaving the passenger with an half cleaned windshield.
Now what I'd expect from a $80K truck.</t>
  </si>
  <si>
    <t>● windshield: negative
● passenger: negative
● monobrow: negative</t>
  </si>
  <si>
    <t>Marques, could you talk a bit about battery degradation with those vehicles that constantly use Superchargers? You've got a model S for quite some time, must know a think or 2 about it already. THX!</t>
  </si>
  <si>
    <t>WHO SAID MONEY CAN'T BUY ANYTHING, FROM CARS TO OPINIONS  "ITS LIKE BUYING AN EXPENSIVE BETA TEST VEHICLE". THIS TRUCK WILL KILL PEOPLE AS MORE OF THEM HIT THE ROADS. And the driver will be always safe mostly, but imagine a Bike or two wheeler colliding with the Razorblade of a "TRUCK".</t>
  </si>
  <si>
    <t>● driverblade: negative</t>
  </si>
  <si>
    <t>It's iconic to me too, but even without the rare factor :) Awesome video &amp; Thanks :)</t>
  </si>
  <si>
    <t>Some people get distracted by the bullet proof bit. It's just a way to highlight that the truck has a rugged exterior - which is one of the two key selling points of pickups. It wasn't designed to be bullet proof - so let's talk about how rugged it is for real truck work and not get distracted.</t>
  </si>
  <si>
    <t>● exterior: negative</t>
  </si>
  <si>
    <t>Damn. I said this on your podcast video. I've been selected to pick up my reservation but I don't want it anymore. I would have liked to just sell it, but that seems to be a big nono.</t>
  </si>
  <si>
    <t>● reservation: positive</t>
  </si>
  <si>
    <t>Countach????????  Please.  Maybe if you eat granola and hug trees.  This “truck” looks like a cliché dystopian movie prop.  People are so predictable when it comes to “new” things.  Eventually style and design take precedence over “new”.  C12 looks like the “Dominator” from storm chasers.  I know they got a lot of attention too.</t>
  </si>
  <si>
    <t>Bro, is it possible see an MKBHD PLAUD Note review?</t>
  </si>
  <si>
    <t>● bro: neutral</t>
  </si>
  <si>
    <t>yeah i think most people would have the same reaction if they saw a koenigsegg or a pagani where most 0people dive a scaped altima</t>
  </si>
  <si>
    <t>● pagan: positive
● koenigsegg: positive</t>
  </si>
  <si>
    <t>I just know they loved that B roll of the cybertruck between two semis</t>
  </si>
  <si>
    <t>● b: positive</t>
  </si>
  <si>
    <t>This thing has that predator vibe... Lions still have that revere even in their nimbers</t>
  </si>
  <si>
    <t>● predator: positive</t>
  </si>
  <si>
    <t>12:28 I love and hate listening to someone brag about how capable there 4x4 is. The less they know about off-roading the more capable they think their 4x4 is. 
I know a guy whos barely been off-roading but his truck he would brag could climb a pole. 
My other buddy when you ask him about his stock Rubicon Jeep. He says it's pretty capable but there's definitely limitations and it doesn't compare to his trailered rock crawler. In other words an expert will never brag they're capable of more than they can do</t>
  </si>
  <si>
    <t>● 4: negative</t>
  </si>
  <si>
    <t>This video was very well scripted. Thank you and the team for making so great content.</t>
  </si>
  <si>
    <t>● content: positive
● team: positive</t>
  </si>
  <si>
    <t>You have a very strange definition of iconic. Three iPod with click wheel is iconic. It certainly wasn’t rare. Or the  SX-70 Polaroid. Again, not rare.</t>
  </si>
  <si>
    <t>● ipod: neutral</t>
  </si>
  <si>
    <t>The performance section, all I wanted was for you guys to do a single corner. Any corner. That would have been funny.</t>
  </si>
  <si>
    <t>● performance section: positive</t>
  </si>
  <si>
    <t>im a biker and would absolutely give a thumbs up, I have the CT on reserve and for what its worth I have a motorcycle that is called the Beast, the super duke 1290, and my bike is one that has its detractors because of the futuristic sharp angle looks it has, but the look and stares and the amount of people that want me to rev the throttle on it says that people love the looks. im a painter and use my grand Cherokee for hauling my tools around, so I would definitely be a person that actually hauls things around and since I do track days on my bikes towing would be used well,</t>
  </si>
  <si>
    <t>● throttle: negative</t>
  </si>
  <si>
    <t>It's just cool.
We need more cool stuff in the world.</t>
  </si>
  <si>
    <t>● stuff: positive</t>
  </si>
  <si>
    <t>A physical button is better, until you don't need it or need an extra one. You can't constantly update physical buttons or make them better, that's why they're worse.
Do you think phones should go back to keypads lol? Blackberry yo.</t>
  </si>
  <si>
    <t>● buttons: negative
● button: negative
● keypads: neutral</t>
  </si>
  <si>
    <t>Loved watching this video. It felt very high-quality change from seen to seen</t>
  </si>
  <si>
    <t>● loved: positive</t>
  </si>
  <si>
    <t>The Porsche comparison is so tiring. The towing test was done against a BASE NON TURBO. Why is that so hard to understand?</t>
  </si>
  <si>
    <t>● towing: negative
● porsche: negative</t>
  </si>
  <si>
    <t>"Is it iconic?" is a dumb way to frame a review. No one should buy it because it's dangerous, overpriced, and poorly made. For anyone interested, apparently a mixture of hydrogen peroxide with a small amount of vinegar and salt will help speed up the rusting process 👍</t>
  </si>
  <si>
    <t>● salt: negative
● vinegar: negative
● hydrogen peroxide: positive</t>
  </si>
  <si>
    <t>I would sincerely be delighted if Tesla made an aluminum (aluminium) version with softer edges (maybe a more aerodynamic profile) and available with the standard colors of their other vehicles. I would hope that a material change would also lower the cost of production tooling and provide a cost savings for those looking for an alternative EV truck.</t>
  </si>
  <si>
    <t>● production tooling: negative
● cost: positive
● colors: positive
● edges: positive</t>
  </si>
  <si>
    <t>I hate the way the cybertruck looks, and I don't particularly like tesla, but I'd say it's pretty iconic.</t>
  </si>
  <si>
    <t>A huge lemon. Despite its size if you're 6'2" or more you gotta contort to get in the front, and you can't sit in the back. Massive pillars impede visibility,  Terrible viz out the rear.
WILL rust.
Can't fit in a car park down the shops. 
Insurance nightmare for sure - imagine the cost of a new windscreen.</t>
  </si>
  <si>
    <t>● rear: negative
● visibility: negative
● pillars: negative
● back: negative
● front: negative</t>
  </si>
  <si>
    <t>And btw, all modern in production trucks 
Are not that beautiful 🤔
Just as a category of cars
So why not go with a car that dessided to strip out not only buttons around touchscreen but the design in general )
I also find it fascinating 
How car beenig electric is making manufacturers to think outside of the box (pun intended in case of that truck) 
But here we are, why make a car with a classic form dictated, more or less, buy engine under the hood
Whenits not there
And even stearing wheel isnt conected to wheels🤔🤷‍♂️
Just like we don't need to make a front grill on e-cars anymore, cos people got over it by now) we can go a bit more experimental with how the car should look overall</t>
  </si>
  <si>
    <t>● engine: neutral</t>
  </si>
  <si>
    <t>I bought a 2010 Kia Soul in May of 2009 and must have been one of the first in the Seattle area. For a good year and a half it was fun watching people do a double take while driving down the street.
Funny enough, that Soul was one of my favorite cars I’ve owned. It took all the abuse I threw at it and much more.</t>
  </si>
  <si>
    <t>● kia: positive</t>
  </si>
  <si>
    <t>Your YouTube is destroy American EV industry. China EV industry are selling all over the world. One of Chinese EV company sold 120,000 in a day. Those EV vehicle have a full technology of Apple user and AI technology chips. Chinese don't need YouTube to explain why or what. American EV industry is going down because you are destroying all American EV industry. People's are not buying EV vehicle it's because of what you said in your YouTube.</t>
  </si>
  <si>
    <t>● youtube: negative</t>
  </si>
  <si>
    <t>Will you ever speak to the fact that Tesla is dropping the ball and the car is unreliable as hell or will you just ignore this and keep stanning it?</t>
  </si>
  <si>
    <t>I don't know if you were racing each other or just the clock, the but truck got a much better launch. The "speed advantage" looks to be about what the launch timing advantage was.</t>
  </si>
  <si>
    <t>● launch: positive</t>
  </si>
  <si>
    <t>you just had to compare to regular teslas. at first they were unique but now no-one cares if they see one on the road. now the only thing about regular teslas is to conclude if the owner is a smug douche or not</t>
  </si>
  <si>
    <t>Iconic or moronic? 😄
"Days after launch, you sit at a red light. The novelty is gone, you aren't any happier. Maybe it's your imagination but the gaps in the door look off. You think you saw a car full of teens laughing at you earlier. You're now 100k in debt for a meme, and you feel nothing."</t>
  </si>
  <si>
    <t>● meme: negative</t>
  </si>
  <si>
    <t>It attracts attention like a car wreck. It's unusual not well designed. Excellent video as always.</t>
  </si>
  <si>
    <t>● video: positive
● designed: negative</t>
  </si>
  <si>
    <t>Such a great video man, such a wholesome video. I was thinking if there are millions of videos on this and I have watched every single one of them what different is this video going to do? But yet again marques pulls up something interesting that you eagerly feel like watching. Great stuff, great way to go about a topic which is already juiced out to its limits.</t>
  </si>
  <si>
    <t>Any other company providing something in such a state would get mercilessly ridiculed.  The panel gaps, trunks that can cut your fingers off, most stain-able car in existence, steering wheel that falls apart after 2 months, misaligned doors, headrests that peel if you don't use specific shampoos, a bunch of promised features missing, exact height and sharp for cracking pedestrians, so reflective it blinds other drivers around you, useless tray, has barely-functional crumple zones meaning you take all the forces in a crash. Honestly a joke that this is getting any air time at all just based on some gimmicks of it looking different.
Imagine if the next iphone had so many issues/problems.</t>
  </si>
  <si>
    <t>● steering wheel: negative
● panel: negative</t>
  </si>
  <si>
    <t>The Auto Focus license plate, the space this is filmed, the graphics…man this video is sick…and I’m only at 2:53</t>
  </si>
  <si>
    <t>● space: neutral
● auto focus: neutral
● graphicsman: neutral</t>
  </si>
  <si>
    <t>Man this video was so fun, you did well team</t>
  </si>
  <si>
    <t>● team: positive
● man: positive</t>
  </si>
  <si>
    <t>Xiaomi SU7 review next????</t>
  </si>
  <si>
    <t>● xiao: neutral</t>
  </si>
  <si>
    <t>Kinda laughing that this one isn't on Autofocus. Marques saves the smaller channel for Fisker. Don't waste those Tesla views!</t>
  </si>
  <si>
    <t>Jesus dude, it was not a panel gap.  You really are not paying attention.</t>
  </si>
  <si>
    <t>● jesus: negative</t>
  </si>
  <si>
    <t>13:55 Marques talking about comparison with the 911, followed by casually walking towards it and straight up comparing the vehicles himself. Chills! (that beat drop added in the scene too)</t>
  </si>
  <si>
    <t>● vehicles: neutral
● 911: neutral</t>
  </si>
  <si>
    <t>20:58 'Yaw' is pivoting left and right, not up and down. That's 'pitch'. 'Pitch' is the nose moving up and down (x-axis); 'Roll' is the nose tilting or banking left and right (z-axis); 'Yaw' is the nose pivoting or swiveling left and right (y-axis). (All assuming you're viewing a vehicle from the back end and is facing away from you and you're using a 3-dimensional grid).</t>
  </si>
  <si>
    <t>● roll: negative
● nose: negative
● pitch: negative</t>
  </si>
  <si>
    <t>i dont really care about the cybertruck... its not gonna be a vehicle i'll ever see in my country - nobody here uses a pickup truck, except landscaping companies.
and i really, really, really, really, really dont like elon musk. he's a moronic person and i dont think anyone should support him with their money</t>
  </si>
  <si>
    <t>● pickup: negative
● elon: negative</t>
  </si>
  <si>
    <t>"which thanks to the dynamics of a refrigerator, not great" lmao love that line this was such a killer vid &lt;3 the drag race break down was wild!</t>
  </si>
  <si>
    <t>● drag: negative</t>
  </si>
  <si>
    <t>No, the most dangerous thing about the Cybertruck is that it Will Cut Off Your Finger, or your child's fingers, if the the Frunk shuts on them. Obviously, these accidents are rare, but some people are loosing their fingers for sure! Also, EVERYTHING will stain the "Stainless" steel. Lots of soaps and chemicals, bird poop, and on and on.  And Elon Musk is an A$$-Clown.</t>
  </si>
  <si>
    <t>● chemicals: positive
● " steel: negative
● stainless: negative
● soaps: positive</t>
  </si>
  <si>
    <t>Car Life Scouring Multi Purpose cleaner is probably the best cleaner for these Cybertruck. I saw someone demoing it at a car show and it's pretty impressive.</t>
  </si>
  <si>
    <t>● car: positive</t>
  </si>
  <si>
    <t>As iconic as the VW Beetle. The first one. The one designed in 1939.</t>
  </si>
  <si>
    <t>● vw: positive</t>
  </si>
  <si>
    <t>Hmm🤔 looks like Elon took some styling cues from Lamborghini when I look at it from certain angles.</t>
  </si>
  <si>
    <t>● lamborghini: neutral</t>
  </si>
  <si>
    <t>boy, the tesla fanboy inside marques was really hard at work for this video. how can you list so many flaws (and knowingly miss so many of more flaws) and still say it is a good car 🙃</t>
  </si>
  <si>
    <t>2024-04-02</t>
  </si>
  <si>
    <t>I saw one driving on the Northway the other day that would be 87 New York. The license plate was from New Jersey there might have been going to the Adirondacks I don't know. I feel like it looks like a El camino. A very modernized or brutalist El Camino. Also the sound it made was really loud; it reminded me either of a Battlestar Galactica Cylon or would I imagine a UFO would sound like.</t>
  </si>
  <si>
    <t>● sound: negative
● license: negative
● battlestar: negative</t>
  </si>
  <si>
    <t>Iphone 1 was mass produced, but it is still iconic</t>
  </si>
  <si>
    <t>● iphone: negative</t>
  </si>
  <si>
    <t>The most dangerous thing about it is how you can slice your fingers on the frunk</t>
  </si>
  <si>
    <t>● fr: negative</t>
  </si>
  <si>
    <t>I’ve been driving mine around for three weeks now and can vouch that this video is 100% accurate on all counts. 
After getting in my beloved M3 to test out the latest drop of FSD 12.3, the steering felt archaic. 😂</t>
  </si>
  <si>
    <t>● m3: neutral</t>
  </si>
  <si>
    <t>I love the PT Cruiser reference! I wanted one so bad! Haha. I loved the que ball shifter on the manuals! I have my reservation for the cybertruck and am willing to wait for it to become available. Hopefully my Tesla M3P will be paid off by then, LOL! Whatever you want to call this thing.. I love it!</t>
  </si>
  <si>
    <t>● tesla: positive
● reservation: positive
● ball shifter: positive</t>
  </si>
  <si>
    <t>If the cyber truck is iconic, then so was the Pontiac Aztec. I haven’t seen one in person yet, but I own a stainless steel fridge and know how hard it is to keep clean. 
Never in a million years.</t>
  </si>
  <si>
    <t>● stainless steel: negative</t>
  </si>
  <si>
    <t>Infiniti was the first to steer by wire and everyone hated it.  Because it’s a Tesla everyone loves it.</t>
  </si>
  <si>
    <t>● tesla: positive</t>
  </si>
  <si>
    <t>The most dangerous part is the flat front of the car. The reson cars have a pointy front and not a wall is because it reduces fatalites when head on collisions happend. If hit by a pointy car a person flyes up on the front and into the glass pannel that shatters, but with a steel wal they just absorbe all of that rörelse energi. Its like if a brick wall is shot at you by a big fucking cannon. These cars are idiotic and dangerous, but then again so is every car.</t>
  </si>
  <si>
    <t>● front: negative</t>
  </si>
  <si>
    <t>So basically it's a piece of "bleep" by the fantasist Musk.</t>
  </si>
  <si>
    <t>● fantasist: negative
● bleep: negative</t>
  </si>
  <si>
    <t>That was an interesting chart (How F150 owners use their truck).  Here's one other consideration, when you need to tow something substantial, you REALLY need a truck.  You can't rent a truck unless you sign an agreement that you won't tow anything.  So while only 7% of F-150 owners use their truck for towing, there is no other option.  As far as personal hauling, it's the same thing.  Making renovations to your house?  You need something that can haul a 4' x 8' sheet of plywood, drywall, etc.. I did that with a 20 year old Honda Pilot, a full size SUV, but most SUVs now are too small.
So for occasional use the Cybertruck that rides like a nice car is cheaper on fuel than any ICE, roomier than most vehicles and will eventually be reasonably priced, why would you want anything else?  
Here's why not!  It doesn't have that much range.  If Tesla would have kept their promise of close to 500 miles of range then you would get 200 miles of range while towing in the winter, (loose 50% for towing 10,000 lb holiday trailer and another 10% for winter driving).
If they can get the Tesla Semi to have 500 miles of range with a GVW or 80,000 lbs, they could have done it with a CT and a GVW or 30,000 lbs.</t>
  </si>
  <si>
    <t>● priced: positive
● fuel: positive</t>
  </si>
  <si>
    <t>I think the kind of person who buys a Rivian EV truck is very different from a person who buys a Cybertruck.  BTW, I was very excited to see Rivians in the wild three years ago and took pictures of them and talked to the owners. Now I see them regularly and they are just another part of the street scape. However, they don't loudly scream out the owner's personality like the Cybertruck or any version of the Hummer, EV or ICE. Those are loud statement of identity vehicles. Thanks for warning us about who and what you are.🙄</t>
  </si>
  <si>
    <t>● street: positive
● owners: positive
● ri: positive</t>
  </si>
  <si>
    <t>Great takes. It’s so nice to see someone unbiased and putting in their due diligence to provide quality info.</t>
  </si>
  <si>
    <t>● info: positive</t>
  </si>
  <si>
    <t>This truck will one day probably kill me in a car accident driven by a drunk driver and I don't feel safe sharing the road with it.</t>
  </si>
  <si>
    <t>● road: negative</t>
  </si>
  <si>
    <t>Iconic cuz it sucks and is so unnecessarily stupid looking. Also the “functions” stink</t>
  </si>
  <si>
    <t>● functions: negative</t>
  </si>
  <si>
    <t>apparently the Cybertruck isn't allowed in Switzerland because "too dangerous" - when the Cadillac Escalade was new, that gigantic ugly piece of car it wasn't allowed. Some 2 years later it was permitted. So - modern cars are too big anyway. There is no stopping this.</t>
  </si>
  <si>
    <t>● cadillac: negative</t>
  </si>
  <si>
    <t>The guy on the bicycle probably saw his impeding death. 
Just looking at those edges. 
I wouldn't want that standing still on a road I bike, let alone drive.</t>
  </si>
  <si>
    <t>I'm not at home in manufacturing nor the english language, but I believe they're not "stamping" the stainless steel, as you said multiple times. They're just bending it. This is actually the main reason for the crazy shape. You can't just stamp the sheet metal into any shape because it's too strong. Only bend straight edges, then glue or weld the pieces to the body.</t>
  </si>
  <si>
    <t>● edges: negative
● sheet metal: negative
● stainless steel: negative</t>
  </si>
  <si>
    <t>If it's a refrigerator on wheels then put the refrigerator magnets on it. I want to see those ABCs and 123s all over</t>
  </si>
  <si>
    <t>● refrigerator magnets: neutral
● refrigerator: neutral</t>
  </si>
  <si>
    <t>Back in 2014 would see few Tesla’s driving around the Bay area, rare and a neck turner. Within the past week seen about 15 Cybertrucks between the Fremont plant and La Mirada in LA. Sooner than later ill see them more often. (Just like the model S back in 2014)</t>
  </si>
  <si>
    <t>● neck: positive</t>
  </si>
  <si>
    <t>Perfect two words. Visually interesting. I personally love it.</t>
  </si>
  <si>
    <t>🤓: Fingerprints?!
😏: Slap in a Dbrand skin on it 😂</t>
  </si>
  <si>
    <t>● skin: negative
● fingerprints: negative</t>
  </si>
  <si>
    <t>Towing is not the only thing you want a truck for... hauling gear in the bed is something you use on a much more regular basis.</t>
  </si>
  <si>
    <t>● towing: negative</t>
  </si>
  <si>
    <t>I don't think you're a reliable tech reviewer anymore Marques and I'll tell you why: You ripped apart Fisker Ocean for simply stupid reasons that can be easily fixed with a software update, but the Cybetruck is a piece of garbage full of issues, not to mention it's ugly and impractical, yet you barely said anything negative about it. Clearly a Tesla(?)/Musk(?) fanboy, or paid for? Something along those lines. As far as the Cybertruck goes, maybe it's time to stop the mass delusion and admit that it is a tin can on wheels.</t>
  </si>
  <si>
    <t>● software update: negative
● tech: negative</t>
  </si>
  <si>
    <t>Iconic like the Hummer i would say.</t>
  </si>
  <si>
    <t>● hummer: positive</t>
  </si>
  <si>
    <t>It's a symbol for wasteful, unsafe and ugly design,. Worst car of the century in many ways, just innately stupid.</t>
  </si>
  <si>
    <t>● design: negative</t>
  </si>
  <si>
    <t>It looks like it was imported from Mars, and has Martian aerodynamics. Despite whether we like it or not, it will affect the vehicles designed in the future, and that's a good thing IMO because car manufacturers are playing it safe and their only trick is making it bigger and slightly different than a last year's most popular model was.</t>
  </si>
  <si>
    <t>● vehicles: negative
● martian: negative
● aerodynamics: negative</t>
  </si>
  <si>
    <t>Only thru the intro, and I;m hooked</t>
  </si>
  <si>
    <t>● intro: neutral</t>
  </si>
  <si>
    <t>It was a comment that struck me when I read it. Was saying that ok Elon did that but most of it is scary that what other cars company will see it. And is ugly ok but hopefully other cars company won't go that path as the truck we see it now😢</t>
  </si>
  <si>
    <t>Tesla = Death of American Tinkering. 
In the Automotive sphere, Classic cars, the Mustang, the F-150, the Wrangler were icons that embodied the American desire to Tinker. This Tinkering facilitated (1) purchase of tools (2) valuing a "technician" culture of repair and (3) bank rolled small scale Manufacturing of aftermarket parts. This Tinkering kept the American people free. If Ford went belly up in 1990. We had enough parts manufacturing, tools and know how, at the suburb level, to keep the trucks on the road going indefinitely. 
Tesla has killed this, and other manufacturers are following. We are no longer free. Our relationship with Manufacturers is now strictly a Master Slave Relationship. The Slave is only allowed to have, that which the master believes, a slave should need.</t>
  </si>
  <si>
    <t>● mustang: positive
● wrangler: positive</t>
  </si>
  <si>
    <t>I was given the first of the new VW Beetles when I was in Los Angeles decades ago. It was a blast to drive as it got a lot of attention. A trip of 30 minutes would take double because of getting "boxed in" on the freeways by camera happy drivers, people stopping you to ask about it....</t>
  </si>
  <si>
    <t>● drivers: positive
● vw: positive</t>
  </si>
  <si>
    <t>Cybertruck will be iconic, but not everywhere. Those countries that will never see these on the road… It will be iconic, for sure.</t>
  </si>
  <si>
    <t>● cyber: negative</t>
  </si>
  <si>
    <t>Personally, i don't think it will go the way of the PT cruiser but more of the iconic VW Beetle bus.  Tesla makes technology cars, that push the envelope and continue to get better with time!</t>
  </si>
  <si>
    <t>● ptw: negative</t>
  </si>
  <si>
    <t>.. the first seconds of the vid are proof that we´re living in zombie-nation .. and things are just starting .. welcome to hell :-D</t>
  </si>
  <si>
    <t>● vid: neutral</t>
  </si>
  <si>
    <t>i think its ugly but agree with him that from the front it looks kind of good. but being ugly doesnt mean it cant be iconic since its still something people havent seen even with all the cars and supercars available today.</t>
  </si>
  <si>
    <t>● cars: negative
● supercars: negative</t>
  </si>
  <si>
    <t>That truck is hideous in person. I've seen 4 so far and they all look dirty regardless. It looks like a doorstop with wheels.</t>
  </si>
  <si>
    <t>● wheels: negative
● doorstop: negative</t>
  </si>
  <si>
    <t>You paid for aerocaps and didn't get them. Wow</t>
  </si>
  <si>
    <t>● aerocaps: negative</t>
  </si>
  <si>
    <t>It's simply the most groundbreaking design ever. Quite apart from the fact that it is an EV.
Then it's got 48V.
It's stainless steel.
It's got a tonneau cover.
It's fast.
It's a TESLA😅</t>
  </si>
  <si>
    <t>● stainless steel: positive
● volts: positive</t>
  </si>
  <si>
    <t>You will *not* be fine if you're hit, either by or in this vehicle. Bulletproof stainless steel? There's a reason cars stopped being made of stainless steel a long time ago, and that's cuz during a crash the force and energy will be transferred to the most fragile things first. When you have a rigid car, the thing that'll crumple first is the soft squishy human body. That's why the hood and trunk of a car is made of aluminum. So that in the event of a crash it'll absorb the impact first instead of the human body. The actual cage of a car is usually steel so that you aren't squished to death, but that also means that T-bones are the most dangerous type of crashes because there's no crumple zone to absorb the impact when you're hit.
Of course, this does come with a downside. You get into a minor crash nowadays, and your car's almost guaranteed to be totaled. But that's also the point. You want the car to crumple around the humans as much as possible so the human doesn't die. It's like that one high school project some kids do where you have to drop an egg in a basket from a roof without having the egg crack by wrapping it in soft stuff like toilet paper. You know what'll happen if you put the egg in a stainless steel bottle then drop it from the roof? That egg's exploding. 
When cars were made of steel accidents at what would be considered low speeds today were still dangerous af. Nowadays you get into an accident at 60 MPH and unless you're unlucky or T-boned people are usually not too badly injured. This monstrosity? Bro hitting a wall at 30MPH will be the equivalent of you sprinting faster than Usain Bolt straight into a wall. Not scary with a normal car, potentially fucking fatal with this shit.</t>
  </si>
  <si>
    <t>● cage: negative
● stainless steel: negative</t>
  </si>
  <si>
    <t>Weird discoloration along the door lines. This thing is so stupid.</t>
  </si>
  <si>
    <t>● door lines: negative
● disco: negative</t>
  </si>
  <si>
    <t>Strange not to acknowledge how many times Elon has been found to be lying in the past, and just posting his word as the truth on some of these issues.</t>
  </si>
  <si>
    <t>● el: negative</t>
  </si>
  <si>
    <t>Did we just see how iconic the iPhone is?</t>
  </si>
  <si>
    <t>● iphone: neutral</t>
  </si>
  <si>
    <t>This was so well made. I think Marques' love for Tesla shows off in all the review/overview videos made by him for their products.</t>
  </si>
  <si>
    <t>I saw one the other day. I had mixed feeling about it. It looks cool but also looks like a fridge on wheels. 😅</t>
  </si>
  <si>
    <t>● fridge: positive</t>
  </si>
  <si>
    <t>If Elon Musk shits into card boxes and puts in a nice design on the boxes and has a huge press release praising how amazing, modern and futuristic those shitboxes are and all the quirks the boxes have, it will sell millions.</t>
  </si>
  <si>
    <t>● design: positive
● card: negative</t>
  </si>
  <si>
    <t>Comparing the cyber truck to the PT cruiser is offensive.  Imagine how all the engineers feel that worked hard to make this truck a reality - and they gave you one early!  The metal panels and all wheel steering are badass.  Guess add MB to ignore list</t>
  </si>
  <si>
    <t>● all steering: negative
● metal panels: negative</t>
  </si>
  <si>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</si>
  <si>
    <t>● front camera: negative
● cleaning mechanism: negative
● rear camera: negative
● front bumper: negative
● headlights: negative
● tonneau cover: negative</t>
  </si>
  <si>
    <t>It's iconic as in iconicly bad. It's a truck that is designed to not be a truck. It's unsustainable and unsafe. The only interesting thing about it is the steering, but that also feels a bit sketchy.</t>
  </si>
  <si>
    <t>● steering: negative</t>
  </si>
  <si>
    <t>You want a physical key to open the truck ??? Seriously I cant believe we arent already using the phone as key for all cars. The minimalism is wonderful.</t>
  </si>
  <si>
    <t>● key: neutral</t>
  </si>
  <si>
    <t>My GF hadn't heard about the Cybertruck (HOW??). She saw one next to her at a traffic light and sends me a pic with a message: "Are we at war? Why is there a really futuristic looking tank next to me". I died laughing 😂</t>
  </si>
  <si>
    <t>● tank: negative</t>
  </si>
  <si>
    <t>Good review!  The high water shot brought up a question: if the truck were to ever be submerged accidently, how is someone to get out?  The windows are nearly unbreakable, right?  Is it still breakable with an escape tool?</t>
  </si>
  <si>
    <t>Hi, Great video Mar-Q-B!! love the Cyber Truck, will love to have a glance at it in real life, but that's a long shot (being that I am from rural part of Africa), any ways some day, someday........</t>
  </si>
  <si>
    <t>● cyber: positive</t>
  </si>
  <si>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</si>
  <si>
    <t>● dash: negative
● interior: negative
● build quality: negative
● range: negative</t>
  </si>
  <si>
    <t>You can tell a lot of work went into making this video. 👏🏾 great work</t>
  </si>
  <si>
    <t>This is a bad truck.  Avoid.  It's a shameful that it's allowed on public roads, along with the usual underused suv's and trucks</t>
  </si>
  <si>
    <t>● trucks: negative
● suv: negative</t>
  </si>
  <si>
    <t>The cross guard not doing his job and recording you is kind of insane lol</t>
  </si>
  <si>
    <t>● cross: negative</t>
  </si>
  <si>
    <t>You’re the best bro. You do very insightful and detailed talk about the products.</t>
  </si>
  <si>
    <t>● products: positive
● bro: positive</t>
  </si>
  <si>
    <t>Wanna not overuse the phrase "iconic" bro , I hate it with passion. In fact I just vomited in my mouth by writing this bit 🤢.</t>
  </si>
  <si>
    <t>● wanna: negative</t>
  </si>
  <si>
    <t>Why does this feel like your best mastered video? All over, the online and audio sound and look great. Did you go to a post house?</t>
  </si>
  <si>
    <t>● audio: positive
● online: positive
● video: positive</t>
  </si>
  <si>
    <t>I see a back to the future reboot using this as the time machine.</t>
  </si>
  <si>
    <t>● time machine: neutral</t>
  </si>
  <si>
    <t>The last thing we need on the roads, is more huge fucking trucks. They make city streets unsafe,  and they take up too much space. Can understand trucks being used for commercial purposes, but if you are using one as a daily driver, especially one that is not good for commercial use, then you are what we call "a bit of a wanker"</t>
  </si>
  <si>
    <t>● driver: negative
● space: negative</t>
  </si>
  <si>
    <t>I really don't get why people hate on it, I really dig the style. I mean, common, how often in the last 15 years or whatever have cars and crossovers gone after the stubby rounded back in for the sake of aerodynamics? Porsche, Nissan GTR, a good number of crossovers and whatnot. It looks like someone left a shit in a wind tunnel and it formed the most aerodynamic shape. I want cars to be unique and absurd again. Like hyundai's hydrogen 74 car or whatever. I don't give a damn about air resistance, make cars unique and individualistic again! Honestly that is what I think is teslas strongest asset; their cars *look* different than the rest. Its the Keltec of cars lol</t>
  </si>
  <si>
    <t>● shape: negative
● style: negative</t>
  </si>
  <si>
    <t>I will never buy it. but it is intressting to watch it. :-) 
But wait. U  payd for so much add ons (self driving, light bar, aerocaps....) but it is wothy? Whats the diffrent to Fisker Ocean?
//edit Okay, the fisker does not not working, it works wrong. ^^</t>
  </si>
  <si>
    <t>● ocean: negative
● fisker: negative</t>
  </si>
  <si>
    <t>Ahh yes, more Cybertruk click bait. Just what the doctor ordered.</t>
  </si>
  <si>
    <t>● doctor: positive</t>
  </si>
  <si>
    <t>Dude, I really get why you're the best at this. Fantastic presentation. 👏🏾👏🏾👏🏾</t>
  </si>
  <si>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</si>
  <si>
    <t>● owner: negative
● reliability: negative
● fit: negative</t>
  </si>
  <si>
    <t>The back is ugly AF which is too bad because the front is cool looking. Also honestly the more I look at it from the side the more it looks like it's some how driving backwards 🤣</t>
  </si>
  <si>
    <t>● front: negative
● back: negative</t>
  </si>
  <si>
    <t>Rest assured it's going to maim a lot of people....</t>
  </si>
  <si>
    <t>● mai: negative</t>
  </si>
  <si>
    <t>No, the Cybertruck is not 'iconic' and will never BE 'iconic' - it's just a gimmick. People will no be talking about it or care about it in a year or so.</t>
  </si>
  <si>
    <t>Man, this sort of glowing review really underlines your blindspots as a journalist. This car is a nightmare in every possible way - build quality, functionality, pedestrian safety, and overall value. This is going to age like milk - the truck, and this review.</t>
  </si>
  <si>
    <t>● value: negative
● pedestrian safety: negative
● functionality: negative
● quality: negative</t>
  </si>
  <si>
    <t>I really didn't enjoy this review. It seemed indecisive. 16 min in, and it feels like you didn't want to make this video yourself.</t>
  </si>
  <si>
    <t>● video: negative</t>
  </si>
  <si>
    <t>Never doubt the disconnect between society and an internet bubble.
All the videos that have come out on this vehicle, I keep needing to look at it as if my father was shopping for a truck... because the rest of us would get a smaller vehicle. An interesting one to me is my father's Ram 1500 had an issue where the steering column "wasn't plugged in fully" and when it became unplugged (which happened multiple times and one was with a Ram mechanic in the vehicle) the whole truck shut down and he couldn't steer it. He's not wimpy and both of us have dealt with "heavy truck with no power steering" and the steering didn't lock up, the steering wheel moved... but the wheels did not. It was described to us as being steering by wire, but I see no sign of that on the internet. So either Ram lied to my father or the Cybertruck isn't actually the first drive by wire vehicle (and I'm not saying the Ram is either). That's my only monologue on the topic.
Everything else mentioned is on point.</t>
  </si>
  <si>
    <t>● wheels: negative
● steering wheel: negative
● steering: negative
● power steering: negative
● steering column: negative</t>
  </si>
  <si>
    <t>If you are considering the cybertruck, please look at the rivian r1t. It’s a great electric truck with just as many features</t>
  </si>
  <si>
    <t>● features: positive</t>
  </si>
  <si>
    <t>I personally don't find the reverse camera display a problem. It's not new, the Toyota tundra has been doing it for a while, and i prefer the larger screen to the mirror</t>
  </si>
  <si>
    <t>● toyota tun: negative
● reverse camera display: positive</t>
  </si>
  <si>
    <t>I know this is about tech, but MKBHD's "ability" to just ignore and overlook everything that Elon Musk is and who he is as a person is astonishing, really.
Like, I get it - you're not co-signing Elon's politics and views by buying a Tesla, but also at the same time - praising his products on a high traffic platform like this so much makes you wonder about MKBHD's stance on a lot of big social issues today.</t>
  </si>
  <si>
    <t>● platform: negative
● tesla: positive</t>
  </si>
  <si>
    <t>6:39 
It's not bulletproof.
It's been demonstrated</t>
  </si>
  <si>
    <t>● bullet: negative
● 6: negative</t>
  </si>
  <si>
    <t>Cybertruck,  Iconic or not.. If it is going to run into the same problems as the other Tesla cars has had with battery problems, Finding charging stations in more then major towns and being charged alot more money to charge it then buying gas then what is the point of buying one.  smh 🤷‍♀🤷‍♀🤷‍♀</t>
  </si>
  <si>
    <t>● gas: negative
● charge: negative
● charging stations: negative
● battery: negative
● tesla: negative</t>
  </si>
  <si>
    <t>I respect you hugely Marquess, but I dont really enjoy watching Tesla videos not adressing the issues with Musk, his antics and the many problems with Tesla, their autopilot bs and so on.</t>
  </si>
  <si>
    <t>Regarding the PT Cruiser. I was in college during this time, and 100% YES…PT Crusiers got all the attention on the road when they first came out. People would slow down on the freeway and take a photo if their phone had a camera at the time, I remember following one just in awe. I know it’s hardto imagine, but I live through it… these PT cruisers were getting so much attention. Just like the cyber truck is today.</t>
  </si>
  <si>
    <t>That transition into the Title card was EPIC!!!!!!!</t>
  </si>
  <si>
    <t>“You will be fine”…. Typical American way of thinking. If you even consider not killing the neighbors daughter with your tank you are considers a communist…
Most EU cars have low hoods and dampers for collisions. That protects both sides!</t>
  </si>
  <si>
    <t>@6:44 I thought bro was going pull out a 9mm from the trunk</t>
  </si>
  <si>
    <t>● 9mm: neutral</t>
  </si>
  <si>
    <t>The Porsche 911 is an iconic design despite there being so many of them. I think the Cybertruck will become a new norm and force manufacturers to reimagine what a pickup is.</t>
  </si>
  <si>
    <t>● pickup: positive</t>
  </si>
  <si>
    <t>I guess that this is a consequence for owning such an unusual piece of automotive propulsion.  Its like the time I dyed my hair orange for Halloween -- I got a lot of laughs at first but after a day or two, the orange color did get a bit old. Then reality sets in, and I ask myself, "Was it worth it? Was it worth making a fool of myself, for being different?"</t>
  </si>
  <si>
    <t>● automotive: negative</t>
  </si>
  <si>
    <t>I am astonished by how many quality issues and overhyped capabilities were ignored in this video.</t>
  </si>
  <si>
    <t>● capabilities: negative
● quality: negative</t>
  </si>
  <si>
    <t>It's not feet, it's meters.</t>
  </si>
  <si>
    <t>● feet: negative</t>
  </si>
  <si>
    <t>13:25 millions? Then they will have to become a lot cheaper! (And more practical)</t>
  </si>
  <si>
    <t>● 13: positive</t>
  </si>
  <si>
    <t>The most amazing vehicle ever built. Hands-down. Once again, Tesla is light years ahead of the rest of the world. Their innovation.</t>
  </si>
  <si>
    <t>NAILED IT;?D!!! The minute I saw that issue with the door gap I KNEW it had to be the door latch and likely just loose bolts, and I knew this because it happened with a pickup I owned 20 years ago ;?)</t>
  </si>
  <si>
    <t>● bolts: negative
● door latch: negative</t>
  </si>
  <si>
    <t>haha I wonder how Elon got the feedback about the gap and amout of trucks affected, If it is true that is impressive from QA side and from his side that he actually gave a think about it.</t>
  </si>
  <si>
    <t>● trucks: negative</t>
  </si>
  <si>
    <t>You and your team are so damn good at making these videos.</t>
  </si>
  <si>
    <t>● team: positive</t>
  </si>
  <si>
    <t>I saw one for the first time last week (oddly enough, at a Supercharger!), and there were a few people gathered around it, but not so many that I couldn't get a good look at it. I will say, it really does look like a movie prop and/or fake. Like, how can this be real? That said, I think it looks pretty cool. Not everyone's cup of tea, and I get that. But, so different from anything other than maybe a Delorian or some crazy 80's futuristic concept car.</t>
  </si>
  <si>
    <t>● supercharger: positive</t>
  </si>
  <si>
    <t>I must say, this video felt more like a documentary than a review. The cinematic quality, the shots switching back and forth so seamlessly, the way Marques speaks; everything. This is easily one of the best and highest quality videos I have ever seen, seriously. Mad respect to Marques and the rest of his gang for the good work, videos like this are why I love his channels so much.</t>
  </si>
  <si>
    <t>● shots: positive
● cinematic quality: positive
● marques: positive</t>
  </si>
  <si>
    <t>It's not iconic, it's ironic.  It is dangerous, it's a stupid design, it's heavy, heavy, heavy.  Not sustainable and certainly not environmentally friendly.  It's as though Elon Musk became a truck.</t>
  </si>
  <si>
    <t>● el: negative
● design: negative</t>
  </si>
  <si>
    <t>As always, insightful and entertaining review. Thanks Marques!</t>
  </si>
  <si>
    <t>● review: positive</t>
  </si>
  <si>
    <t>MKBDH- good graphics details!! Good team work!!
I love the looks, eagerly waiting to launch in India!! 
It's a combination of innovative tech and risk taking attitude which attracts me a lot!!</t>
  </si>
  <si>
    <t>● tech: positive</t>
  </si>
  <si>
    <t>Portland, JAMAICA in the Building!!!  🇯🇲🇯🇲🇯🇲🇯🇲🇯🇲🇯🇲</t>
  </si>
  <si>
    <t>● portland: neutral</t>
  </si>
  <si>
    <t>The presenter is confusing the word iconic with notorious.
Throughout the video he very effectively defines the vehicle as notorious.</t>
  </si>
  <si>
    <t>● presenter: negative</t>
  </si>
  <si>
    <t>stop sucking up to Elon for another interview - that is lame . Face it , Cyber-T is a lemon .</t>
  </si>
  <si>
    <t>● stop: negative</t>
  </si>
  <si>
    <t>Imagine a variable speed-based steering ratio that's purely mechanical (I imagine a simpler form of a CVT transmission on the steering column).</t>
  </si>
  <si>
    <t>● steering column: neutral
● steering ratio: positive
● cvt transmission: positive</t>
  </si>
  <si>
    <t>Where is the Xiaomi 14 ultra video daug? Come on!</t>
  </si>
  <si>
    <t>● xiaomi: neutral</t>
  </si>
  <si>
    <t>The cyber truck is a snapshot of what is wrong with Murika these days, and the childish state of Musk's mind.</t>
  </si>
  <si>
    <t>The PT cruiser ain't iconic, just because a car was made in big numbers doesnt mean its iconic or a weird style or such.
NO ONE thinks about the PT cruiser except fans of the car, same thing with the cybertruck, no one except fanboys will know and care in a few years.
Now...when EVERYONE knows what a cybertruck is then it will be iconic (example: everyone knows the back to the future car, its iconic in media/entertainment and in the car world because of the body, the cybertruck didn't really do anything different exteriorwise except look like ass)</t>
  </si>
  <si>
    <t>● pt: negative
● style: negative</t>
  </si>
  <si>
    <t>This video is glaringly irresponsible. He rightly brings up the buggy Fisker software that people “paid” for but briefly points out the completely missing autopilot feature (and FSD) for those who paid for it. He’s reviewing what the truck could be in the future at that point. Do better please</t>
  </si>
  <si>
    <t>● autopilot feature: negative
● fisker software: neutral</t>
  </si>
  <si>
    <t>Thank you for pointing out how inefficient the cyber truck is. Very few people can actually do it. Tesla's approach for the cybertruck is literally clout. They want so many people to just look at it that they don't have to make it good. They want everyone to see that it's towing a 911. not that the quarter mile isn't really a full quarter mile.</t>
  </si>
  <si>
    <t>watching your video is great. Only problem I have now is . I keep on sticking my tongue out compulsively😅</t>
  </si>
  <si>
    <t>● watching: positive</t>
  </si>
  <si>
    <t>Who thaught he was going to pull out an AR instead of a sledgehammer?</t>
  </si>
  <si>
    <t>● ar: positive
● sledgehammer: negative</t>
  </si>
  <si>
    <t>Where's the Xiaomi Su7 review? Or you just want to promote Tesla</t>
  </si>
  <si>
    <t>● tesla: neutral</t>
  </si>
  <si>
    <t>For me, the cybetruck is a shiny trashcan
Its shiny and gets your attention but thats it</t>
  </si>
  <si>
    <t>● cyruck: negative</t>
  </si>
  <si>
    <t>14:02 HELLL YESSSSSSSS</t>
  </si>
  <si>
    <t>● 14: negative</t>
  </si>
  <si>
    <t>The steering looks overrated to me. It 'sounds' nice, but having the steering controlled by sensors just means that if a sensor fails - and inevitably it will fail if Boeing's shenanigans have said anything lately - you lose steering.
Mechanical parts can fail too, but electronic parts are more prone to failure long-term, and are more expensive to re-manufacture. Huge L.</t>
  </si>
  <si>
    <t>● electronic: negative
● mechanical parts: negative
● steering: neutral</t>
  </si>
  <si>
    <t>Really liked this video. I'd love to see more videos like this - opinions, unique observations, good presentation. Good job, MKBHD team.</t>
  </si>
  <si>
    <t>● presentation: positive</t>
  </si>
  <si>
    <t>it isn't good looking. and, living in CA, once you see it for the 10th time, it looks rather silly. the design is unique but i don't predict it will age well. it will be forever planted in 2024 and will define this decade of car design, good or bad. beyond that, it's "meh" after you've seen a few of them.</t>
  </si>
  <si>
    <t>Hey, a VW Beetle is iconic, and it's definitely not rare. Whether it remains iconic will mostly be about how it develops its reputation, and whether it will ever leave North America, when it comes to being iconic worldwide. Otherwise, it'll just be an oddity in car history.</t>
  </si>
  <si>
    <t>I think the big difference between opinion from a biker and a few people in a car is the fact that a biker's first reaction to this design and material choice is, if it touches you, the best case scenario is severe injury, but most probably fatal. And that is a big problem with it, wouldn't be surprised if it got 0 stars on the NCAP pedestrian safety test.</t>
  </si>
  <si>
    <t>● pedestrian safety: positive</t>
  </si>
  <si>
    <t>2024-04-03</t>
  </si>
  <si>
    <t>Not it's not fine that people are gonna use this as a glorified SUVs. Massive cars like this are so dangerous, they ruin our cities, they take up way too much space for a single person, and oh did I mention that they're extremely dangerous?? Anyone who thinks that it's ok to be driving around in a "glorified SUV" just because they want to care about themselves, and don't care at all on the impacts they have on others.</t>
  </si>
  <si>
    <t>● space: negative
● suv: negative</t>
  </si>
  <si>
    <t>I personally think it's a Pos, and would not even look at it if it pulled up beside me. The muskateers aren't going to save the planet with that useless, toy.</t>
  </si>
  <si>
    <t>● muskateers: negative</t>
  </si>
  <si>
    <t>I wish my X had that steer-by-wire system.  The yoke looks much more useful with it.
BTW, most trucks in my neighborhood are very seldom driven off road.  They have off-road tire, but those are usually used to avoid need chains whengoing up skiing.  For most of the only think they haul are a few bags of mulch from Home Depot in the Spring.</t>
  </si>
  <si>
    <t>● wire system: negative
● by: positive
● steer: positive
● yoke: positive</t>
  </si>
  <si>
    <t>The acceleration and hard, angular exterior is going to be disastrous for accidents. The agility too. If it feels like a sports car to drive, people are going to drive it like a sports car and get into accidents  - and if that's with a pedestrian or small car, the cybertruck will just cut right through them. Also doesn't help that the cybertruck owners won't even have to worry about damaging their own vehicle in a crash.
Things like this might be cool in movies or as off-road experiments, but as a road legal vehicle this is a horrible idea.</t>
  </si>
  <si>
    <t>● exterior: negative
● acceleration: negative
● agility: positive</t>
  </si>
  <si>
    <t>Great video as always man! Are you planning on taking it on some off road driving? I’ve seen people complaining about the cyber truck performance bugs there and it’d be nice to see a more reliable review on that</t>
  </si>
  <si>
    <t>● performance: negative
● driving: negative</t>
  </si>
  <si>
    <t>@brownlee not to be a nitpicker, but that trailer carrying the 911 is speed limited by its tires (around 120 mph I’m guessing). The Cybertruck is speed limited and reaches its max speed by the 1/8 mile mark.  It doesn’t matter how quick a car is if you make the course long enough where speed will win out - in this case 1/4 mile.</t>
  </si>
  <si>
    <t>● course: negative
● tires: negative
● speed: negative</t>
  </si>
  <si>
    <t>Well... there is a bit of Tesla BS marketing that hasn't been covered:
1) they had to order stronger stamping presses, than they had... compared to the available presses, the ones for automotive sheet metal are on the medium size side of things. So ordering a new set for thicker sheet metal was more or less a matter of placing an order.
2) the adaptive steering is also possible the same way with traditional steering racks. Making it drive by wire has other benefits - and drawbacks.
Tesla chose this configuration, because they had to save weight and keep within a reasonable turning circle.
My Touareg has adaptive steering and all wheel steering, which results in a turning circle of a VW Golf.</t>
  </si>
  <si>
    <t>● all steering: positive
● adaptive steering: positive
● weight: negative</t>
  </si>
  <si>
    <t>I'm tired of the excessive marketing and bizarre designs that seem irrelevant. The only noteworthy feature of this electric truck is its sheer power and speed. The rest, which garners so much attention, is simply irrelevant to me. And those who obsess over it, I can't help but question their judgement. MKBHD, with his endless videos praising the absurdly designed cybertruck more than any other vehicle, appears more like a covert marketer for these brands than an unbiased reviewer. The fascination with such an oddly shaped truck just baffles me.</t>
  </si>
  <si>
    <t>● speed: positive
● power: positive</t>
  </si>
  <si>
    <t>25:30 so they are all going to come in the same color (steel) when mass produced?</t>
  </si>
  <si>
    <t>● steel: negative
● color: negative</t>
  </si>
  <si>
    <t>Hello 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y’all continue to push the boundaries. Sending so much love and light! 🤍</t>
  </si>
  <si>
    <t>● shots: positive
● graphics: positive</t>
  </si>
  <si>
    <t>When u have too much money you stop thinking what people actually want from your product...this is what happened to elon....1 day nature will teach him.</t>
  </si>
  <si>
    <t>They're behaving this way because they think this guy is Usher, and the Puff Daddy scandals aren't helping.</t>
  </si>
  <si>
    <t>● puff: negative</t>
  </si>
  <si>
    <t>Remember the Hummer H1? That used to be cool too but quickly faded from sight because, like the cybertruck, it was an 8 foot wide monster, too big to be practical. Try parking it in a public lot between two cars. Impossible.</t>
  </si>
  <si>
    <t>● hummer: negative</t>
  </si>
  <si>
    <t>Video is amazing quality. The truck is meh, but that's just me, I'd buy any 911 any day of the week, to me that's iconic. The drive by wire is underrated but the truck overall is way too over rated and doesn't seem very safe but time will tell.</t>
  </si>
  <si>
    <t>● truck: negative
● drive by wire: negative</t>
  </si>
  <si>
    <t>23:10 those wheel covers will most likely cause the brakes to overheat and fail. Trucks too heavy and the breaks are going to get worked. Holding in that heat isn’t ideal.</t>
  </si>
  <si>
    <t>● breaks: negative
● brakes: negative
● wheel covers: negative</t>
  </si>
  <si>
    <t>Steer by wire existed for ages. 2006 Ford Escape Hybrids had drive by wire. Georgia Tech used that and 4 Mac minis to win 3rd in the DARPA urban challenge.</t>
  </si>
  <si>
    <t>● georgia: neutral</t>
  </si>
  <si>
    <t>I don't know, MKB. I'm glad you noted the panel gap you found in the other video, but this seems a little "fluffy". Please tell me El*n didn't have a hand in this video...</t>
  </si>
  <si>
    <t>● panel gap: negative</t>
  </si>
  <si>
    <t>I think it would be better if it was smaller, like the size of the ford maverick. That would help with the safety concerns of injurying others.</t>
  </si>
  <si>
    <t>● ford maverick: positive
● size: negative</t>
  </si>
  <si>
    <t>You are playing for a German Frisbee Team?</t>
  </si>
  <si>
    <t>● fris: neutral</t>
  </si>
  <si>
    <t>rocking a German jersey while talking in front of a board, I like it
Greetings from Berlin</t>
  </si>
  <si>
    <t>● board: positive</t>
  </si>
  <si>
    <t>I can see why you're doing so well as a podcaster. The Highlander PS Kindness.❤😊 always free.</t>
  </si>
  <si>
    <t>● podcaster: positive</t>
  </si>
  <si>
    <t>I love the fact that you did not say iterate. You just talk like a normal person.
 I mean that in total sincerity, the Highlander.❤❤😊</t>
  </si>
  <si>
    <t>● highlander: positive</t>
  </si>
  <si>
    <t>I can see how some people might like this, but to me it just looks like something from a Sega Saturn racing game.</t>
  </si>
  <si>
    <t>● sega saturn: neutral</t>
  </si>
  <si>
    <t>I was surpised and also disappointed that the word "security" was never seriously mentioned. This review felt rather incomplete on more than one end.</t>
  </si>
  <si>
    <t>*STEER BY WIRE* is underrated until the truck is 7 years old and then its going to be a living he!! - or more likely a d-y-i-n-g he!!
There is NO WAY I am buying a second-hand vehicle with steer by wire - I've had many S-Class Mercedes and the electronics are a nightmare of a €150k Mercedes after 5 years.</t>
  </si>
  <si>
    <t>● electronics: negative</t>
  </si>
  <si>
    <t>I mean all other points aside, the notion that a hard exterior steel shell will keep you safe in the event of an accident is simply not true. modern cars are designed the way they are now to keep people safe at all costs. All energy created in a collision with this car will not be absorbed by the car and instead transmitted to the occupants causing injury when they would be walking away with scratches in a normal car.</t>
  </si>
  <si>
    <t>● shell: negative</t>
  </si>
  <si>
    <t>Thanks Marques. Great review again. Cool and correct. Thanks for making and sharing.</t>
  </si>
  <si>
    <t>● marques: positive</t>
  </si>
  <si>
    <t>Hey Tesla I got an idea! Why don't we get rid of all the buttons and the screen too, and let the car be controlled on your phone with an app!!!</t>
  </si>
  <si>
    <t>● app: neutral
● screen: negative
● buttons: negative</t>
  </si>
  <si>
    <t>Nissan was first to do steer by wire. Their backup was a floating steering column which locked into place upon failure of the electronics. So people claiming Nissan ddin't have true STW are wrong.</t>
  </si>
  <si>
    <t>● electronics: negative
● steering column: negative
● steer: neutral
● nissan: negative</t>
  </si>
  <si>
    <t>*AHAHAHAHAHAHHAHAHAHAH        $100,000 AND THE DOOR LATCH IS HELD ON WITH GAFFA TAPE...!!!*
The most insane thing I have ever heard of - who did the quality control for this - Boeing...???</t>
  </si>
  <si>
    <t>● quality control: negative
● door latch: negative</t>
  </si>
  <si>
    <t>Masterclass Marques. The intro, the realisation, the quality all the highest level but the soundtrack selection...is lifting it up to one of the best tech or auto review in XXI. Take a bow MKBHD and the crew.</t>
  </si>
  <si>
    <t>● soundtrack selection: negative
● quality: positive
● intro: positive
● realisation: positive</t>
  </si>
  <si>
    <t>Hello sir, i am a medical student in India and need a tablet (any note taking and processing device) can you please help me! You do a lot of giveaways, i hope you'll consider it. Please reply!!</t>
  </si>
  <si>
    <t>● processing device: positive
● tablet: positive</t>
  </si>
  <si>
    <t>Good point at the end around being iconic. I remember when the Tesla S first came out. It was considered Luxury, High-Class, and Rare at first. Now living in OC, Teslas are more seen than any other car. The "Iconic" view of it is washed away by the common-ness of it. Same will happen with the cybertruck. And because of the already "50-50" view of the design, that number will slowly change over time.</t>
  </si>
  <si>
    <t>● view: positive</t>
  </si>
  <si>
    <t>This car is peak “fuck-you-me-first”-mentality. All benefits of driving electric being lost, only to stroke your ego, a dangerous tank that destroys everything in an accident just to keep yourself safe. Plus - a waste of parking space in any city. I was a big fan when it came out because of the design choices and the engineering behind it, but I’m grateful it will never really be road legal in Europe.</t>
  </si>
  <si>
    <t>● parking space: negative
● tank: negative</t>
  </si>
  <si>
    <t>I do think it’s trajectory is similar to the PT Cruiser. At the moment of mass production. It will become pretty irrelevant. Simply based on the time it took to go from presentation, to first delivery to mass production. And in the end the corners cut will hurt the cyber truck,</t>
  </si>
  <si>
    <t>● pt: negative
● trajectory: negative</t>
  </si>
  <si>
    <t>I love the esthetic. My issue with it id for different things</t>
  </si>
  <si>
    <t>● esthetic: positive</t>
  </si>
  <si>
    <t>Gees oh man, that Intro. Sick!</t>
  </si>
  <si>
    <t>● intro: negative</t>
  </si>
  <si>
    <t>I believe that lexus created the steer by wire first. Unless that electric car they had been working on isn't out yet Rz and I guess toyota bz? Check em out.</t>
  </si>
  <si>
    <t>● electric: negative
● steer: neutral
● lex: negative</t>
  </si>
  <si>
    <t>John 3:16 For God so loved the world that he gave his only Son, so that everyone who believes in him might not perish but might have eternal life.</t>
  </si>
  <si>
    <t>● john: positive</t>
  </si>
  <si>
    <t>Absolutely love the video, team.  Informative, great videowork and editing and it feels like an honest look. Great work.</t>
  </si>
  <si>
    <t>● work: positive
● look: positive
● editing: positive
● video: positive</t>
  </si>
  <si>
    <t>Five guys is super expensive and yet they still have a spot to ask for tips for their employees. Why doesn't five guys pay a fair wage</t>
  </si>
  <si>
    <t>● wage: negative
● employees: negative</t>
  </si>
  <si>
    <t>The most dangerous thing, is the gushing Fanboys.</t>
  </si>
  <si>
    <t>● fanboys: negative</t>
  </si>
  <si>
    <t>I was not ready for the sledgehammer to come out lol 😂</t>
  </si>
  <si>
    <t>● sledgehammer: negative</t>
  </si>
  <si>
    <t>I disagree marques, just because people won’t use it for its truck capabilities, doesn’t excuse it for not performing like a truck should. 
If I buy I lambo I’m most likely going to drive the speed limit, does that mean Lamborghini should make their cars slow? Hell nooo. 
The cyberTRUCK should perform as a truck should, and if it’s getting stuck in the snow then that’s an issue worth talking about.</t>
  </si>
  <si>
    <t>● performing: negative
● truck: negative</t>
  </si>
  <si>
    <t>this truck is a death machine. Like truck culture doesn't kill enough children and cyclists in the US. this will add to the tally. good design? It's a fad. It's different for the sake of being different. it's a step back to the "prehistoric" ages of car building</t>
  </si>
  <si>
    <t>● car: neutral</t>
  </si>
  <si>
    <t>on a side note, if i am a rich oil boss, i would pay people to come to famous channels like this and talk crap about the car. seriously.</t>
  </si>
  <si>
    <t>● car: negative</t>
  </si>
  <si>
    <t>You know what's iconic. Mile is</t>
  </si>
  <si>
    <t>● you: neutral</t>
  </si>
  <si>
    <t>Yeah, american vehicle designs are not known for their beauty, quality or safety. 
Musk grabbed preliminary styling sketches from nearest kindergarten. Got a Design department somewhere in darkest Africa to bang up production documentation using 2D CAD.</t>
  </si>
  <si>
    <t>● safety: negative
● quality: negative
● beauty: negative</t>
  </si>
  <si>
    <t>MKBHD being biased af, Tesla fan boy review. Call a spade a spade. This dangerous minimalist abomination of a vehicle with touch everywhere and oh a software steering that you advertised so well. What happens when eventual bugs keep crawling in the system. I am biased and say I hate it. But the amount of Tesla dickriding Marques does is on another level</t>
  </si>
  <si>
    <t>if i controlled rewind, i would want fortnite and marques brownlee</t>
  </si>
  <si>
    <t>● rewind: positive</t>
  </si>
  <si>
    <t>The worst part of the looks of the Tesla Cybertruck is that if any other car manufacturer makes a wild, basic, minimalist looking vehicle now... EVERYONE will cry that they are a Tesla copy cat.</t>
  </si>
  <si>
    <t>its like someone saw the delorean and wanted to make it not cool looking</t>
  </si>
  <si>
    <t>● delorean: negative</t>
  </si>
  <si>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</si>
  <si>
    <t>● drivers: negative
● driver: negative
● safety: negative</t>
  </si>
  <si>
    <t>If they ever make it back to the future remake, this should be the vehicle they use. Plus the stainless steel would help with the flux dispersion.</t>
  </si>
  <si>
    <t>● flux dispersion: positive
● stainless steel: positive</t>
  </si>
  <si>
    <t>5:30 Someone needs to tell Marques to adjust his mirrors properly. You shouldn't be able to see the side of your car in your mirrors, they should be adjusted to see your blind spot. Look up the Car and Driver "How To Adjust Your Mirrors to Avoid Blind Spots" article.</t>
  </si>
  <si>
    <t>● blind: positive
● mirrors: negative</t>
  </si>
  <si>
    <t>For being so blunt with the Fiskar it's real interesting how lenient he was about Tesla's """Clever""" advertising. 
How about the clever little hundreds of miles of range missing? How about the safety ratings? How about the "don't let the indestructable truck get wet in the sun or it will be permanently stained?"
Is he just embarrassed because he already bought the top of the line model?</t>
  </si>
  <si>
    <t>● safety: neutral
● range: negative</t>
  </si>
  <si>
    <t>You can be iconic without being rare. take the mini cooper or the Fiat 500.
PS great video, keep up the good work!</t>
  </si>
  <si>
    <t>● mini: positive</t>
  </si>
  <si>
    <t>Marques Brownlee, this comment is extremely important for you. Being a fan of your content for a long period, it's my responsibility to reveal the truth to you. There is no GOD but Allah, and Muhammad ( SAW ) is the last messenger of Allah. Just read the Quran for once, a learned personality like you will know what's the truth.</t>
  </si>
  <si>
    <t>● muhammad: negative</t>
  </si>
  <si>
    <t>"I'm getting dump truck vibes from back here" is a sentence I wish I heard more often 😔</t>
  </si>
  <si>
    <t>● dump truck: negative</t>
  </si>
  <si>
    <t>26:23 pt cruisers were so cool when they came out. Then they just because bland and went away. I remember them well.</t>
  </si>
  <si>
    <t>Bunch of Karens in the comment section. It’s new, of a design, to technical and to high tech for the close minded brain</t>
  </si>
  <si>
    <t>I think a couple things you may have missed in your evaluation. Number one the fact that it’s bulletproof just really shows you how tough the outer skin is you didn’t mention it’s the first vehicle on the road made with an exoskeleton and that’s why it’s bulletproof and by the way to make a truck bulletproof cost $70,000 if you have that done yourself. Number two the fact that it’s iconic it’s iconic because it doesn’t look like every other pick up truck out there and now all the other manufacturers know they don’t have to keep trucks looking the same. That’s what’s gonna make it iconic.</t>
  </si>
  <si>
    <t>● pick truck: negative
● exoskeleton: positive</t>
  </si>
  <si>
    <t>I've never seen one of your videos prior to this and the Pixel Fold video (which is how I found your channel). Your videos are so well thought out and you're so pleasant to listen to - it's refreshing to see a person so young with qualities that make intelligent humans (thinking about the endless nonsense that exists on TikTok &amp; IG). You know what you're talking about and you narrate in probably the best way I've seen in a long time on YouTube. Definitely subscribed and looking forward to catching up on all the videos you've made already. Not at all surprised at the 18.6 MILLION subscribers you have. Just truly great content.</t>
  </si>
  <si>
    <t>● listen: positive
● pixel: positive</t>
  </si>
  <si>
    <t>VW Bug is iconic, once it was noteworthy but not for long.  Even the VW van was "Iconic".  When it becomes common it's normal and no longer 'special'.  
PT Cruiser had nothing but dubious style to offer, nothing special about it under the skin, just a cheesy, tinny Chrysler.</t>
  </si>
  <si>
    <t>So I get you are a mad Tesla fan boy, but I'm surprised you didn't say ANYTHING about the potential for rust in the stainless steel body.  Not a car for Australia, or anyone living within 2 kms of the ocean</t>
  </si>
  <si>
    <t>● body: negative
● stainless steel: negative</t>
  </si>
  <si>
    <t>I’ve seen it a bit in L.A. it’s terrible looking and the paint is hideous.</t>
  </si>
  <si>
    <t>● paint: negative</t>
  </si>
  <si>
    <t>Even if Tesla used the cheapest 911, the Porsche is still at least $25,000 more than the CyberBeast.</t>
  </si>
  <si>
    <t>● 911: positive</t>
  </si>
  <si>
    <t>I love everything about how this video was shot and edited other than this, but does anyone feel like there was an almost uncomfortable amount of blur around the edges of some shots? There were a few shots, particularly scenes of Marques speaking directly to the camera, where I almost felt like squinting because it didn't feel sharp.</t>
  </si>
  <si>
    <t>● camera: negative</t>
  </si>
  <si>
    <t>How fast does this thing eat up tires? EVs burn through tires. Needing changed 20% more often and costing 50% more. I have to believe the cybertruck EATS tires.</t>
  </si>
  <si>
    <t>● costs: negative
● tires: positive</t>
  </si>
  <si>
    <t>Back in the 70s and 80s a major criticism of North American cars was the over focus on style, while ignoring how a vehicle did its job.
So cars were larger than they needed to be in order to accomplish their purpose. Thus the move from 70s boats to smaller 80s cars with similar interior space,  better build quality, and higher efficiency.
Basically, what I'm saying is that the Cybertruck is the equivalent of a 1976 Cadillac convertible with horns on the hood (check out Boss Hogg's Cadillac in The Dukes of Hazzard).
It's all about style, with no attention paid to functionality. It's a joke. 
By contrast, the typical truck is a testament to form following function.
And the whole acceleration thing is massively overblown. While every car guy/girl loves speed and power, you're talking about performance you can't use, but which will drain the battery even faster.
Which brings me to the question of environmental concerns.
How is a truck that is grossly overweight, has limited cargo space and capacity relative to similarly sized real trucks, and is shaped like a building in any way environmentally responsible?
It's laughable.
Is it a technical tour de force? Yes. But anyone trying to argue that there's any rational basis for buying this thing is kidding themselves. It's the equivalent of saying a Mustang is a legitimate family car because it has vestigial rear seats.
The Cybertruck is a "pickup", but only in the loosest sense.</t>
  </si>
  <si>
    <t>● functionality: negative
● style: negative</t>
  </si>
  <si>
    <t>0:12 there are so many cars with a curved chrome piece on the back that blind me, why is it aloud to for designers to put a literal mirror on the car that is curved so that it can reflect the sun into your eyes from any angle</t>
  </si>
  <si>
    <t>● sun: neutral
● mirror: negative
● pieces: negative</t>
  </si>
  <si>
    <t>The Starting Animation &amp; Sound is way more Cooler then Entire Video.... Love it</t>
  </si>
  <si>
    <t>● sound: negative</t>
  </si>
  <si>
    <t>Not good looking, but is unique...</t>
  </si>
  <si>
    <t>● looking: negative</t>
  </si>
  <si>
    <t>Holy. The production quality of this video is insane - felt like the top gear of tech videos</t>
  </si>
  <si>
    <t>● holy quality: negative</t>
  </si>
  <si>
    <t>I can imagine as a biker that the cyber truck is pretty terrifying. Tesla being all about safety, I nevertheless expect crashes to be absolutely horrifying. Not for the driver themself of course, but the victim.</t>
  </si>
  <si>
    <t>I know everyone hates the looks but Ive wanted one of these since it got revealed. It's so different</t>
  </si>
  <si>
    <t>● looks: negative</t>
  </si>
  <si>
    <t>LOL, "no arirplay of android auto" such a funny review</t>
  </si>
  <si>
    <t>● android: neutral</t>
  </si>
  <si>
    <t>As with most internet things, passionate hate are merely a vocal minority. I’ve loved the design from day one. My mom hates it, and neither of us are really truck people</t>
  </si>
  <si>
    <t>17:20 No it's not stock? 140 MP/h is definitely stock for anything with a Porsche badge... My diesel BMW 5-series is limited at 155 MP/h. And yes, that's GPS, so it says 265 kph on the speedo.
And also the cyclist - I completely get it. A car crash with a cybertruck will most probably kill the cyclist.
And to your reference to the Countach - it looks amazing, it drives horribly. And the Veyron actually has at least 900 produced, probably a few more. You will probably find 100 already in Monaco, another 100 in Dubai and at least a dozen in Hong Kong.</t>
  </si>
  <si>
    <t>● drives: negative
● veyron: negative
● countach: positive</t>
  </si>
  <si>
    <t>cmmon, as a German I just have to say it: it´s engineering trash</t>
  </si>
  <si>
    <t>● cm: negative</t>
  </si>
  <si>
    <t>Just no.  As I kid I put iconic cars on the wall of my bedroom as motivation.  If I saw a kid nowadays with a cybertruck posters all over his wall I'd think we reallllly lowered the bar.  Your anecdotal evidence for the 80/20 spit on how people will react is also horribly bad.</t>
  </si>
  <si>
    <t>● bar: negative</t>
  </si>
  <si>
    <t>top gear didnt thrash all those cars around a track in their reviews because buyers were actually going to do that with the product, they were trying to assess how good the car was at doing car stuff; cornering, comfort, fun. To say that it doesnt matter that this truck is bad at truck stuff; towing, range, offroading, because most customers never do that stuff is a bit silly imo, especially when tesla continues to claim class-leading competency in these areas. 
Most customers of the 911 will not track it or command its full potential, but they buy 911s because they are nonetheless best at sports car stuff and you would not reccommend that I buy a golf GTI instead because I'm 'not gonna use that stuff anyway'</t>
  </si>
  <si>
    <t>● range: negative
● towing: negative
● comfort: positive</t>
  </si>
  <si>
    <t>an iconic rust bucket, a gigantic failure, designed by a man-child.</t>
  </si>
  <si>
    <t>● rust bucket: negative</t>
  </si>
  <si>
    <t>I cant think of any iconic smart phone and this thing is like it. It will become oboslete, lost value and age like dog shit much  to fast..There is nothing iconic about any Tesla car, those are mass production, super minimalist, sterile designed cars that are at the start of development of EVs, if EV survive.. Iconic cars usually are tied to emotions, achivements and history and this thing is just to cold and bland for anything like that.. Its just big piece of tech and tech gets old soon as new comes out..</t>
  </si>
  <si>
    <t>● tesla: negative
● value: negative</t>
  </si>
  <si>
    <t>I want to imagine that the hand clapping sound at 17:25 genuinely perturbed Marques and he's going to try to solve it in future videos.</t>
  </si>
  <si>
    <t>● hand: negative</t>
  </si>
  <si>
    <t>I feel like Jason Cammisa might disagree with you about a car needing to be rare to be iconic. But then I'm not Jason Cammisa.</t>
  </si>
  <si>
    <t>● jason: negative</t>
  </si>
  <si>
    <t>We all know what the most important feature of the CyberStuck is. Its ability to break down anywhere without warning because it's badly designed.</t>
  </si>
  <si>
    <t>● designed: negative
● feature: negative</t>
  </si>
  <si>
    <t>2024-04-04</t>
  </si>
  <si>
    <t>Marques, what dirt does Elon have on you, mate? 
Blink twice if he is listening right now. . .</t>
  </si>
  <si>
    <t>Honestly, my biggest issue with the cyber truck (and tesla in general) is the choice to prioritize a gimmick over efficiency. EVs are at a point where efficiency should be the priority, so the choice to trade the efficiency for the shits and giggles of having a truck that looks like it has ps2 lara croft tiddy graphics isnt indicative of a company that actually cares about delivering the best products. I hope this is a one off with tesla.</t>
  </si>
  <si>
    <t>● efficiency: negative</t>
  </si>
  <si>
    <t>no, it's not stock...😄</t>
  </si>
  <si>
    <t>● stock: negative</t>
  </si>
  <si>
    <t>Dude, you're literally a CT's salesperson 2mins into the video. It's a cringe.</t>
  </si>
  <si>
    <t>● dude: negative</t>
  </si>
  <si>
    <t>I guess you don't know anyone that moves or works construction or does gardening or BIG shopping?  I rarely tow but always have had a truck for the utility of having the bed available.</t>
  </si>
  <si>
    <t>● bed: neutral</t>
  </si>
  <si>
    <t>It’s a electric El Camino. Nothing new to see here. This has already been done. It’s not a truck 😂</t>
  </si>
  <si>
    <t>I feel like with his look and the pause-- He said Iconic when he wood have rather said something like its a POS claptrap deathbox on wheels but at least its expensive...</t>
  </si>
  <si>
    <t>● pause: positive
● look: positive</t>
  </si>
  <si>
    <t>I think I understand why, access being super important and all that, but I’m still disappointed there wasn’t a bigger mention of all of the other reasons someone would give you a thumbs down besides “car ugly”. Like: driver safety, safety for other drivers on the road, escapability, material durability, service experience. You know, the things most people who are buying a car would want to know. There’s so much more to a car than “wow fast nice screen!” And we shouldn’t review a car like it’s a phone, because it’s not.</t>
  </si>
  <si>
    <t>● service: positive
● safety: negative
● driver safety: negative
● access: negative
● dura: positive
● escapability: positive</t>
  </si>
  <si>
    <t>Can’t wait for tesla to make it in green , remove the doors and strap a machine gun at the back. 
Then Master chief would be proud lol</t>
  </si>
  <si>
    <t>● master: positive
● machine gun: neutral
● doors: neutral</t>
  </si>
  <si>
    <t>Awesome video! Keep up the great work!</t>
  </si>
  <si>
    <t>● work: positive
● video: positive</t>
  </si>
  <si>
    <t>ugly car from a company notorious for poor manufacturing and quality control, fronted by one of the worst people in the world.</t>
  </si>
  <si>
    <t>● quality control: negative
● manufacturing: negative</t>
  </si>
  <si>
    <t>This is one of the most high quality videos I’ve ever seen</t>
  </si>
  <si>
    <t>● videos: negative</t>
  </si>
  <si>
    <t>This isn't a review. It's a glorified ad. It mentions almost none of the myriad of critical issues in detail, just cramps a few of them in the summary in the end. It's extremely unsafe, it's poor quality, and most importantly it's an idiotic vehicle that has next to no realistic use case.</t>
  </si>
  <si>
    <t>● vehicle: negative
● quality: negative</t>
  </si>
  <si>
    <t>Teslas are regular traffic, the people who buy them don't actually have money but think Teslas make them appear wealthy. It's a status symbol for pretentious humans.</t>
  </si>
  <si>
    <t>When people do it it's called peacocking. Does not mean it's iconic</t>
  </si>
  <si>
    <t>● peacocking: positive</t>
  </si>
  <si>
    <t>So obvious he’s got stock in the is. Shameless</t>
  </si>
  <si>
    <t>The 2014 and 2015 Stingrays did the same thing before production picked up.</t>
  </si>
  <si>
    <t>● stingray: neutral</t>
  </si>
  <si>
    <t>This is what happens when you give an overhyped electric car to a techtuber who knows nothing about actual cars.  Please stick to phones and laptops, this aint your forte.</t>
  </si>
  <si>
    <t>● tech: negative</t>
  </si>
  <si>
    <t>Great video, thank you sir.</t>
  </si>
  <si>
    <t>It's "Iconic" because it looks like no other car ever mass produced. Which means its eye catching. Good or Bad. And the amount of videos showing its arguably terrible build quality speaks for itself on if its a good vehicle and worth its price, which it really isn't unless you don't care about that.</t>
  </si>
  <si>
    <t>● price: positive
● build quality: negative</t>
  </si>
  <si>
    <t>Hey man, I have to say that I love your videos and not just for the content which is awesome but for the research and thought that you put into each one of them! I am extremely impressed by your ability to communicate and the way that you present your content! Keep it up :)</t>
  </si>
  <si>
    <t>● content: positive</t>
  </si>
  <si>
    <t>The front of the car isn't good at all. There's a reason cars aren't shaped like battering rams unless they're made to be battering rams.</t>
  </si>
  <si>
    <t>● front: negative
● battering: negative</t>
  </si>
  <si>
    <t>Production quality wise it is the best MKBHD video but content wise it is not the best video far from it, lack of mention of security is concerning specially about pedestrian safety which needs to become  a discussing topic on such big channels</t>
  </si>
  <si>
    <t>● pedestrian safety: negative
● security: negative</t>
  </si>
  <si>
    <t>For next 1.April please make a review of a paper notebook with basicly endless battery life and "it literally feels like paper ". And you can scan the paper to get it into the cloud! I would call it the IPaper Pro.</t>
  </si>
  <si>
    <t>● battery life: negative</t>
  </si>
  <si>
    <t>"it's not the lack of crumple zones.. oh wait yeah that is pretty dangerous actually."</t>
  </si>
  <si>
    <t>● crumple zones: neutral</t>
  </si>
  <si>
    <t>Weather or not a truck is any good depends on how you intend to use it. To me, it's just another tool. I want the most practical truck for my construction business. I don't give a damn about how it looks. Definitely not a fan of Tesla's sloped bed sides - would make putting anything over the side or getting something out of the front of the bed an extreme annoyance and would really piss me off.  If I can't put a 4 x 8 sheet of plywood on the floor of the bed and close the tailgate - useless for my purposes. I punctured a gas tank on a F150 on a rough site - the replacement was about $1,935. To replace the Tesla battery back itself with all modules in it would be around $16,000.  A windshield for a Ford F150 will cost about $700. while the Cybertruck retails for $1,900.  I know it's because of the electronics in the Tesla glass but how do those electronics help my carpenters put more money in my pocket? Now we also have to factor in insurance costs. Insurance companies are steadily raising their rate for EV's because of the ridiculous repair costs. Let's face it, the Tesla truck doesn't seem like it's going to be a long term player in the construction business. More like a novelty item for those that would use it for anything other than your run of the mill pickup.</t>
  </si>
  <si>
    <t>● windshield: negative
● modules: neutral
● tesla battery: negative</t>
  </si>
  <si>
    <t>I hate to unsubscribe because I like his reviews on most things but I'm so sick of him being such a shill and fanboy for Tesla and Elon Musk.   
He points out some very serious issues in the first video and then still says he would rather be in the cyber truck then the other ones that aren't pieces of crap like the cyber truck.</t>
  </si>
  <si>
    <t>Marques, just highlighting something because it’s the second time I’ve heard you make the same mistake. You say “yaw” when what you mean is “pitch”. Yaw is rotation around the vertical axis and pitch is rotation around the lateral axis. Just a bit of constructive feedback.</t>
  </si>
  <si>
    <t>● vertical: neutral
● pitch: neutral
● yaw: neutral</t>
  </si>
  <si>
    <t>I think in when you talk about vehicles being Icon and people stopping to stare at them, a few come to mind. When the Beetle was re-leased as the new Beetle, at first we got so many people stopping to stare at us and wave to us, it was hilarious but over time it wore off and now you see very few on the road. And I can say the same for the Mini Cooper. Now both of these are older vehicles that have been re-envisioned and yet they were iconic and people were excited to see them, so not brand new like the CyberTruck, but still will be the same feeling over time.</t>
  </si>
  <si>
    <t>● mini cooper: positive</t>
  </si>
  <si>
    <t>The most dangerous thing is the lack of crumple zone. But MKBHD is way too friendly to Elon to point that out.</t>
  </si>
  <si>
    <t>● crumple zone: negative</t>
  </si>
  <si>
    <t>When the production value and planning is so good - that you cannot stop watching the video on repeat. ☕️</t>
  </si>
  <si>
    <t>● planning: positive
● production value: positive</t>
  </si>
  <si>
    <t>Yes, it's ugly af.</t>
  </si>
  <si>
    <t>● yes: negative</t>
  </si>
  <si>
    <t>I would say it is Infamous more then iconic. Also I am free to say it is ugly and will not spend that much money on something I see as ugly. Most people from what I see who are getting it are in the "look at me camp". It is impractical and roundabout paths had to be made to work around the horrible design. I want the engineering in something usable. So much wasted space....</t>
  </si>
  <si>
    <t>Cybertruck will become a meme in the future, for being a horrible ugly failure.</t>
  </si>
  <si>
    <t>yes it is iconic. its also shit</t>
  </si>
  <si>
    <t>I really enjoyed that last bit about Iconic design.... The PT got crazy buzz and lines at the Chicago Auto Show.  And really it's meh.... This.... Well this might be something else.  I thought it was cool .. then it came out and I was thinking the Rivian looked better... Now you made it look cool again.  Keep up the great work...</t>
  </si>
  <si>
    <t>● ri: negative
● chicago: neutral
● lines: negative</t>
  </si>
  <si>
    <t>Short cute chicks with daddy's money who don't know how to drive and can barely  reach the pedals are the main customers of trucks in Russia.</t>
  </si>
  <si>
    <t>● drive: negative
● pedals: negative</t>
  </si>
  <si>
    <t>Cyberstuck</t>
  </si>
  <si>
    <t>● cyber: neutral</t>
  </si>
  <si>
    <t>Iconic?..it looks like a Chip Fryer...just a vanity project for People with an excess of Funds.
it is a slightly better design than the Sinclair C5.</t>
  </si>
  <si>
    <t>● sinclair: negative
● design: positive</t>
  </si>
  <si>
    <t>I reached for my keyboard to comment about my experience owning a 1st year PT Cruiser and at that moment, you made the comparison.  My PT ended up being a lemon and it was bought back. I replaced it with a Grand Cherokee.  The novelty had worn off.</t>
  </si>
  <si>
    <t>● cherokee: neutral
● grand: neutral
● pt: positive</t>
  </si>
  <si>
    <t>Do not be fooled into thinking that because this car makes heads turn, it is desirable or good. A raving junkie in the corner of the train compartment will get the same reaction. This car's looks and resulting lack of safety sucks — we all feel it. Don't let words like "iconic" erase that.</t>
  </si>
  <si>
    <t>● train: negative</t>
  </si>
  <si>
    <t>The mismatched finish from front to rear door, like the brushed finish runs in different directions, is differnt guage or whatever. It reflects light completely different and one seen, cannot be unseen.</t>
  </si>
  <si>
    <t>● brushed finish: negative
● finish: negative</t>
  </si>
  <si>
    <t>NO. It's NOT going to be equivalent to a "PT Cruiser" in the future! How dare you, Brownlee</t>
  </si>
  <si>
    <t>● brown: negative
● pt: negative</t>
  </si>
  <si>
    <t>As a full-size truck owner for the majority of my life, I can honestly say people buy big trucks for one overwhelmingly simple reason:  They're comfortable.  They're not some tiny thing with a harsh, uncomfortable ride, a cramped, claustrophobic interior, little to no headroom, and only space enough for a lunch box or two in the trunk.  Full-size trucks have a very smooth ride, they're quiet, there's plenty of room for everyone to be comfortable, and if/when you need to haul or tow something, you've got that covered.  They're also extremely heavily built and thus pretty safe for those traveling within.  They've also come a long way in terms of design and environmental creature comforts.  They're just better in every way than they used to be 20-30 years ago.  They're also extremely reliable and will last a very, very long time. 
So, yeah, you can get a Raptor or a TRX if you've got the cash, and they're very capable of doing amazing things off road, but they probably never will.  They just look amazing, so people want them, and that's fine.  You don't have to need to haul or tow something in order to justify owning a truck that can do those things.  If you want a vehicle that's safe, comfortable (even luxurious in some trims), and more capable than most things on the road, you buy a full-size truck.  
The Tesla Model X has been gliding silently through my dreams for years now, and I would dearly love to have one.  The Cybertruck?  I actually like the design, but I don't like that they shrank it so much from the prototype.  I'm sure that won't change, but it'll be interesting to see what does change in the future as these things continue to be mass produced and evolve.</t>
  </si>
  <si>
    <t>● tesla x: positive
● ride: positive</t>
  </si>
  <si>
    <t>Only a matter of time until the Police start driving the Cybertruck to patrol the city streets. 😊</t>
  </si>
  <si>
    <t>● police: negative</t>
  </si>
  <si>
    <t>No, not iconic. It's a catastrophically abhorrently bad design from a technical perspective and should never be allowed on the streets and therefore will never make it to europe.</t>
  </si>
  <si>
    <t>● technical: negative
● design: negative</t>
  </si>
  <si>
    <t>now Tesal in my eyes are over raided. Dont have the range to match any pickup on the road. Margues ill take my 2011 F150 on the road to you. Then we will drive our own trucks on the same roads back to my home city bet you that ill get there days ahead of you an to make it fair ill tow a car behide me.</t>
  </si>
  <si>
    <t>● range: negative</t>
  </si>
  <si>
    <t>This video is spot on. Really well done.</t>
  </si>
  <si>
    <t>steer by wire is overrated because if your battery dies while driving, not only will you have no throttle, but you wont have any steering either, so instead of being able to pull off the road, you will crash because there is no way to control the vehicle.</t>
  </si>
  <si>
    <t>● steering: negative
● throttle: negative
● battery: negative</t>
  </si>
  <si>
    <t>Musk is a unstable fool. Until millions are delivered its all speculation that can go under</t>
  </si>
  <si>
    <t>● mu: negative</t>
  </si>
  <si>
    <t>What an awesome honest review still love the cyber truck but I have a much more realistic idea of its capabilities.</t>
  </si>
  <si>
    <t>● capabilities: positive
● cyber: positive</t>
  </si>
  <si>
    <t>What an AWESOME review, marquees!! Really different and insightful</t>
  </si>
  <si>
    <t>● marquees: positive</t>
  </si>
  <si>
    <t>I can't imagine being a refrigerator designer and being insulted this way on the regular. So harsh.</t>
  </si>
  <si>
    <t>● refrigerator: negative</t>
  </si>
  <si>
    <t>I remember the New Beetle from the early 2000's had a similar effect as the PT Cruiser around the same time. We were all familiar with the old VW Beetle, its an automotive icon. Then this new car comes out, especially as cars in the 90s had gone through the 'melted cheese' design era of soft curves, and sloping shoulder lines. The New Beetle was round, but it was geometric. It was upright and tall for a small car, headroom like this was unheard of in a compact. Once they hit mass production, they were just another car on the road, but seeing them at first release was a cool sight, kind of like the Cybertruck now.</t>
  </si>
  <si>
    <t>● pt: negative
● headroom: negative</t>
  </si>
  <si>
    <t>This car makes zero sense from a practical or aesthetic purpose for me as a consumer now that I know a lot about it (I put down a deposit way back when it was first announced btw). I'm also one of the millions of consumers who no longer wants to give Musk their money. If CyberTruck helps Tesla's evolution as a truck manufacturer, I could see the upside; like if there was a Model T Truck-Tesla next year that used the insights they gleaned from this monstrosity without being...this monstrosity.</t>
  </si>
  <si>
    <t>● musk: negative</t>
  </si>
  <si>
    <t>i am really surprised by such a low views on this video even after 4 days, especially for an mkbhd video.</t>
  </si>
  <si>
    <t>● views: negative</t>
  </si>
  <si>
    <t>8th grade, science class. We made rocket cars using wooden or so blocks and even had a competition. The classroom had a lot of aircraft simulator hardware installed in the classroom</t>
  </si>
  <si>
    <t>● aircraft simulator: positive</t>
  </si>
  <si>
    <t>2024-04-05</t>
  </si>
  <si>
    <t>The PT cruiser was absolutely beautiful. I wanted my mom to buy one so bad just so she could have one and that I can be driven around in one. It was just so much different then anything else. If the cyber truck turns into another version of that car then Elon did it again.</t>
  </si>
  <si>
    <t>The Cybertruck design is FUTURISTIC 🥰_x000D_
If you are a fan of "old" models, the beautiful cybertruck design will most likely cause you rejection. However, people who love new experiences and enjoy modern designs find it beautiful, that is very apart from the fact that it is made bulletproof, that is, it will resist the attacks of criminals who currently work in packs and well armed.</t>
  </si>
  <si>
    <t>● designs: positive
● design: positive</t>
  </si>
  <si>
    <t>Can we give the animators a round applause!? stellar work here!</t>
  </si>
  <si>
    <t>● animator: positive</t>
  </si>
  <si>
    <t>repairability 0%, also the sharp edges omg, pop up headlights were banned because of the sharp edges and here tyou have a fcking truck that is literally like a giant geometry square</t>
  </si>
  <si>
    <t>● headlights: negative
● edges: negative</t>
  </si>
  <si>
    <t>Hey i need surgery if you willing to help reply or at least thoughfully pray for me ❤</t>
  </si>
  <si>
    <t>● surgery: positive</t>
  </si>
  <si>
    <t>people are going to talk to you because you're marques brownlee. you're a rock star.</t>
  </si>
  <si>
    <t>● people: neutral
● marques: positive</t>
  </si>
  <si>
    <t>Hey Marques, this same panel gap issue was on my Ford Mustang Mach-E passenger side. Same cause as well, loose door latch on the frame, not torqued completely. Sounds like its not Tesla specific but something that can just happen in the manufacturing of cars during that step.</t>
  </si>
  <si>
    <t>● tesla: negative
● frame: negative</t>
  </si>
  <si>
    <t>For me there's only one thing that's great about Tesla, their nationwide super charger system. The screen shit inside is too minimal, the interior  is ugly, the build quality is not enough, but most importantly the CEO is a terrible human. Every single positive part of Tesla is overshadowed by him. They need to fire him. I just can't get behind the idea of getting a Tesla. Especially with him involved.
I'm in agreement with the cyclist.</t>
  </si>
  <si>
    <t>● ceo: negative
● build quality: negative
● interior: negative
● screen: negative</t>
  </si>
  <si>
    <t>In socal seeing a few a day. It wont ever get the pt cruiser effect. People didnt freak the hell out over the pt they thought it looked a little different. People are crashing to get videos of CT still. Even after initial hype wears off it will be iconic the way porche body shape is, or mini cooper, or vs bus / beetle, it will become one of the new shapes every one knows, and 80% love 20% hate maybe the ratio shifts in time either way, it wont ever be deemed in the same status as a pt any where outside this video and that comment 😂</t>
  </si>
  <si>
    <t>● ratio: negative
● cruiser: negative</t>
  </si>
  <si>
    <t>I dunno man theres no way you can put this overpriced unused n64 asset in the same breath as actual iconic vehicles. Way too much slobbering on elon's stick shift here &amp; on the channel overall. Unsubbed 🫰</t>
  </si>
  <si>
    <t>● stick shift: negative</t>
  </si>
  <si>
    <t>They forgot that a truck is meant to carry stuff. Not a working tool, just another fad from the raging X man</t>
  </si>
  <si>
    <t>● x: negative</t>
  </si>
  <si>
    <t>This video aged badly. So many reviews of actually real world usage of this truck and how cheaply made this thing is and how they lied about the tent that comes with it and how bad quality it is.</t>
  </si>
  <si>
    <t>● quality: negative
● tent: negative</t>
  </si>
  <si>
    <t>Those people pointing , they were just pointing out all the fingerprints</t>
  </si>
  <si>
    <t>A very ugly product!!!</t>
  </si>
  <si>
    <t>● product: negative</t>
  </si>
  <si>
    <t>As the owner of 2 Model X’s who has been very happy with them- and holding a deposit for a Cybertruck- I don’t plan to buy it.  Way too many production flaws and as much as I think it’s cool- and like the stainless look- the rust and fingerprints would drive me nuts. I hope Tesla sells millions of them but for me, no thanks.</t>
  </si>
  <si>
    <t>● tesla: positive
● rust: negative</t>
  </si>
  <si>
    <t>Saw one today on my walk, which was cool, but didn't pay it more than a passing glance... prefer that one truck pulling a passenger aircraft... the good and classic Chevy trucks, built to outperform and outlast. I intend to buy a truck and install a 4L80E transmission for the same reason as its the improved transmission for the Chevy Squarebody, the one pulling the 747 Plane, and yes, that was legit.</t>
  </si>
  <si>
    <t>● transmission: positive</t>
  </si>
  <si>
    <t>80:20 joy-disgust ratio? Highly doubt it. The majority of those 80% most likely think that the cybertruck driver is a clown. On top of that, there are so many people who know nothing about the car and might seem excited, i wonder what would happen if you would actually tell them what kind of piece of garbage the car is and how dangerous it is? My biggest pet peeve about this video is how you spent the majority of time discussing things that are not important and barely glanced over things that make this car a dangerous, overpriced piece of garbage</t>
  </si>
  <si>
    <t>From a boy to a man, Marques came from long way, the quality of this video is stunning !!</t>
  </si>
  <si>
    <t>● quality: positive
● mar: positive</t>
  </si>
  <si>
    <t>It is so flat perfect for gluing solar panels on the surface</t>
  </si>
  <si>
    <t>● solar panels: negative</t>
  </si>
  <si>
    <t>Phenomenal video Marques!!!!</t>
  </si>
  <si>
    <t>● phenomena: positive</t>
  </si>
  <si>
    <t>I have seen the Xiaomi one and this ugly thing on the same day🙂</t>
  </si>
  <si>
    <t>● xiaomi: negative</t>
  </si>
  <si>
    <t>Hey just wanted to say that this is, objectively and subjectively, a top tier video. Really enjoyed how thorough you were on this one</t>
  </si>
  <si>
    <t>● hey: positive</t>
  </si>
  <si>
    <t>Iconic is the VW bug, the Ford Mustang, Ford F150, the Chevy Corvette, the US Army Jeep, etc.  Cyber Truck...not so much.</t>
  </si>
  <si>
    <t>● chevy: neutral</t>
  </si>
  <si>
    <t>It was hard to press the dislike button. But not talking about the safety of these disgusting kill machines is absolute ignorance. No number of B rolls will compensate the lack of talk about safety in this video. This is a detriment to pedestrains and is sure to trailblaze an upsetting trend of huge fast kill machines</t>
  </si>
  <si>
    <t>8:38 My Model Y had the exact same issue. Tesla mechanic came and fixed it.</t>
  </si>
  <si>
    <t>Well.... The Cybertruck is also not crash tested. SOMEHOW they managed to arrange it so that Tesla gets to decide for themselves whether its safe or not. Obviously because it will not pass a regular crash test.</t>
  </si>
  <si>
    <t>● tesla: neutral
● crash: negative</t>
  </si>
  <si>
    <t>Dude I like you and I like your work. But that truck. Eh. I encountered one in real life recently in a parking lot. I really didn't like what I was seeing. The angles on this thing are dangerous to peds, cyclists, and smaller vehicles. I cannot get past the potential dangerousness of it to enjoy it otherwise. It's not only this truck. But the trend amongst makers of mid/large SUV'S and trucks to have these blunted (vs sloping front ends) making them appear more like large tractor trailer trucks is ridiculous. I have a Jeep and a Miata (that was rear ended today by a Chevy truck with this design) and in the two seater, drivers of these vehicles bear down very aggressively with their lights blinding me. My partner and I have had several rear and side enders with these trucks. She was driving today when it happened. I spoke with a coworker who had a similar vehicle and rides motorcycles and he emphatically voiced the same concerns. We both love two and four wheeled vehicles but the C.T. is is flat out dangerous to others. This thing is worse because it literally has no front bumper. I don't see how it even passed safety standards. Or where they made to go away to please E.M.</t>
  </si>
  <si>
    <t>● tractor: negative
● front ends: negative</t>
  </si>
  <si>
    <t>I saw one at the homedepot yesterday. It looked like a stainless stick oven 😂 They could've coated with gold to make it look cooler</t>
  </si>
  <si>
    <t>● stainless stick oven: negative</t>
  </si>
  <si>
    <t>Everyone forgets that Elon just stole Tesla from two other guys who made the company.  And then he makes a nightmare truck that will hurt everyone else in an accident.  Thanks Elon!</t>
  </si>
  <si>
    <t>I dont like being beta. I like being alpha.</t>
  </si>
  <si>
    <t>● alpha: negative
● beta: negative</t>
  </si>
  <si>
    <t>Duh of course people are going to stare at something new or different.</t>
  </si>
  <si>
    <t>● du: negative</t>
  </si>
  <si>
    <t>Super Informative and balanced Marques, I only stumbled across your channel a few months ago it is clear why you are so popular, huge respect and thanks</t>
  </si>
  <si>
    <t>When you cut out all curves, what shape do you have left:@&amp;*%</t>
  </si>
  <si>
    <t>● shape: neutral
● curves: negative</t>
  </si>
  <si>
    <t>Hey Marques, please consider doing video on xiaomi 14, presently its the best compact phone in market</t>
  </si>
  <si>
    <t>● xiaomi: positive</t>
  </si>
  <si>
    <t>2024-04-06</t>
  </si>
  <si>
    <t>Well, Air Jordans are still inconic and everyone wears them. I don’t think the rarity will matter. This is a revolutionary design.</t>
  </si>
  <si>
    <t>● air: positive
● rarity: positive</t>
  </si>
  <si>
    <t>Am I wrong in thinking the only reason the steel is "safe" is because it weighs 3 tons? If it gets hit by another 3 ton vehicle, whoever is inside is going to get rocked. Why have we allowed this trend in vehicles?</t>
  </si>
  <si>
    <t>● steel: negative</t>
  </si>
  <si>
    <t>It's the face mask of the iron man. It is a crap car.</t>
  </si>
  <si>
    <t>● iron: negative</t>
  </si>
  <si>
    <t>Marques... Bro... This is the third video on this and you try so hard to mitigate how much of a shit show this car is... You sure you're not being paid</t>
  </si>
  <si>
    <t>● paid: negative</t>
  </si>
  <si>
    <t>Just as well it's not coming to the UK - people wouldn't be able to stop laughing - not good when we're supposed to be concentrating on all those pot holes that we're trying to avoid.</t>
  </si>
  <si>
    <t>● pot holes: negative</t>
  </si>
  <si>
    <t>Hay Marques, can you make an in-depth review of the new Xiaomi 14. Think it's a killer phone for the price !</t>
  </si>
  <si>
    <t>● price: negative
● xiaomi: negative</t>
  </si>
  <si>
    <t>Really thought for a second that he is going to pull out a Gun 6:45</t>
  </si>
  <si>
    <t>● gun: neutral</t>
  </si>
  <si>
    <t>Yeah, but Countach is beautiful; Cybertruck and  Veryron are weird looking.</t>
  </si>
  <si>
    <t>● yeah: negative</t>
  </si>
  <si>
    <t>I'm waiting to see what you want to say about iphone se4 and pixel 8a 🤔</t>
  </si>
  <si>
    <t>Iconic??? The Lo-Res car, and the process that led to it, was/is iconic! The Lo-Res pickup truck is just an embarrassing imitation!!</t>
  </si>
  <si>
    <t>● lo: negative</t>
  </si>
  <si>
    <t>That truck is utter trash the design is so horrible on original just something out a 1984 sci-fi movie. It’s brand new and already looks outdated 😂</t>
  </si>
  <si>
    <t>This is an unexpectedly positive review with very few mentions of any criticisms other reviews have been levying at the car. Where’s the discussion on the safety of this car, both for the driver and for others on the road? Or the build of materials degrading after only 500 miles for many drivers? Or why are so many passes given for unfinished features for this practically six figure vehicle? It’s a very well produced video but it doesn’t really feel like a review at all.</t>
  </si>
  <si>
    <t>● video: positive
● car: neutral</t>
  </si>
  <si>
    <t>Yeah I was wondering about the DAC and AMP quality that is built in to this truck and what's the speakers type and quality and resistance in ohms? And is it a surround system or just stereo?</t>
  </si>
  <si>
    <t>● surround: negative
● resistance: positive
● quality: positive
● speakers type: negative
● amp quality: positive
● dac: neutral</t>
  </si>
  <si>
    <t>This video is ICONIC. Fire man, as always.</t>
  </si>
  <si>
    <t>● fire: positive</t>
  </si>
  <si>
    <t>This is the best MKBHD video I’ve ever seen. Forget the fact that it’s about the cyber truck I’m talking about the writing, cinematography, the editing, and those transitions 👌🏻
The crew at the studio absolutely killed it!
I want to see more videos like this. I loved all the walking and moving camera shots outside. 
I don’t know what you would call this type of video but I think you should do more videos in this style!</t>
  </si>
  <si>
    <t>● transitions: neutral
● editing: positive
● cinematography: positive
● writing: neutral</t>
  </si>
  <si>
    <t>This is not a review. This is an ad. How is visibility? Range? How long is the tray? You didnt mention a single negative without trying to spin it as a positive?</t>
  </si>
  <si>
    <t>● tray: negative
● range: neutral
● visibility: negative</t>
  </si>
  <si>
    <t>12:04 short list of trucks for towing, none of them are electric" according to Rivian and Ford both the RT1 and Lightening can tow, i didn't check the Hummer or Wrangler if you want to consider those electric trucks but would be surprised if they had 0 towing capacity.</t>
  </si>
  <si>
    <t>● towing capacity: negative
● wrangler: neutral
● hummer: neutral
● lightening: negative</t>
  </si>
  <si>
    <t>Love your videos, “keeping it real”!</t>
  </si>
  <si>
    <t>● videos: positive</t>
  </si>
  <si>
    <t>First 30 seconds of talking was crap. The car is a junkheap pushed by a man with the mentality of a 10 year old and a very bad drug habit. This thing rusts like mad and is very poorly designed. It is NOT iconic.</t>
  </si>
  <si>
    <t>● designed: negative</t>
  </si>
  <si>
    <t>I think I was just tricked into watching a twenty-eight minute long Cybertruck commercial. 
I feel cybercukt.</t>
  </si>
  <si>
    <t>● commercial: neutral</t>
  </si>
  <si>
    <t>Tesla understands social media marketing. They could have made a completely fair, honest, reasonable video about how quick the cybertruck is, and it would have gotten no attention. Instead, they made a video that was intentionally misleading but still impressive, and now it's being replayed to massive audiences in reviews all over social media, for free.</t>
  </si>
  <si>
    <t>● social: neutral
● tesla: positive</t>
  </si>
  <si>
    <t>Franz Von Holzhausen once again proving he's a terrible designer. None of his vehicles look exceptional for the price, the roadster is very difficult to screw up but very generic.  He's basically a Mazda guy who lucked out and got in early with Tesla.</t>
  </si>
  <si>
    <t>● mazda: negative
● price: negative</t>
  </si>
  <si>
    <t>I'm not a Tesla fan at all, mainly because i don't really like the design of any of their cars (don't particularly like Musk, either). However, i do think the designer(s) of this hulking piece of metal have been very lazy. It's like they've just binge-watched hours of Robocop-type shows and come up with this. The 6000 SUX is something i vaguely remember.</t>
  </si>
  <si>
    <t>@6:39 😳 I was ready for him to pull a 9mm out🎯</t>
  </si>
  <si>
    <t>● 9mm: positive</t>
  </si>
  <si>
    <t>i can listen you all day Marquees
great video as always</t>
  </si>
  <si>
    <t>● video: positive
● marquees: positive</t>
  </si>
  <si>
    <t>I don't know about you guys in the US but here in Europe this thing won't even be sold (which I don't really care about - most cities are too narrow for trucks anyways) because of safety regulations, especially for pedestrians. Is that a concern for you?</t>
  </si>
  <si>
    <t>● trucks: negative
● pedestrians: negative</t>
  </si>
  <si>
    <t>Whoever did that intro graphic, you KILLED it</t>
  </si>
  <si>
    <t>● intro graphic: negative</t>
  </si>
  <si>
    <t>Depending on where you live, Teslas are still pretty uncommon. I always notice them on the road because they’re not common and they’re unlikely to ever be unless you live in LA.</t>
  </si>
  <si>
    <t>I feel your description of “iconic” is the same as what we saw with the Range Rover Evoque. Looked insane and then more and more common until it was a normal car</t>
  </si>
  <si>
    <t>● range rover: negative</t>
  </si>
  <si>
    <t>2024-04-07</t>
  </si>
  <si>
    <t>If you liked the rear view of the Pontiac Aztek, you'll love the rear view of the Cybertruck.</t>
  </si>
  <si>
    <t>● pontiac: positive
● rear view: positive</t>
  </si>
  <si>
    <t>Is it a paid promo?
The amount of effort Marques put on this video is out of the world.
He tried hard not to contradict much with original thoughts on the previous video and still sound to be an ad for the Truck.
He didnt mention a single negative without trying to sound it as a positive. (Including the price,boollet proof, performance etc.)
He didn't even review the truck apart from hand picking few positives and white washing the negatives he said last time.
This video is not in his AF channel but his main channel for much much bigger audience.</t>
  </si>
  <si>
    <t>● truck: neutral</t>
  </si>
  <si>
    <t>I just really hope that if this thing comes the the EU, it wont start a truck culture here, we dont loke trucks at the moment and thats a good thing, makes our roads safer, but frankly, I dont want the cybertruck to even come here at all</t>
  </si>
  <si>
    <t>● trucks: negative
● truck: negative</t>
  </si>
  <si>
    <t>Ok now i think the social problem you mentioned it happening because a celeb youtuber is inside the car lol</t>
  </si>
  <si>
    <t>6:30 Stainless steel is not only overrated, it's undesirable (because of weight). I would have favored aluminum sheet (even if a little thicker) than stainless sheet. I expect in the future the stainless will be abandoned... and the styling changes aluminum will offer will be leveraged.</t>
  </si>
  <si>
    <t>● styling: negative
● stainless: negative
● weight: negative
● stainless steel: negative</t>
  </si>
  <si>
    <t>Are you F’ing kidding me?! Tesla creates a truck that accelerates faster than most half a million dollar super cars built for racing and you’re calling the performance of this thing overrated? I’d hate to be in a relationship with you. Impossible to impress apparently.</t>
  </si>
  <si>
    <t>● performance: negative
● tesla: positive</t>
  </si>
  <si>
    <t>When he said “don’t go getting any ideas it’s invincible…” I halfway expected the title card to pop up.
Iykyk</t>
  </si>
  <si>
    <t>12:00 The percentage of commercial and industrial trucks used for hauling has to be near 100%. Try  to find one without a hitch. That goes for the yard guys all over the place pulling their mower trailer, and the ones that need it just occasionally to pull a load of lumber, drywall, rental equipment, etc. Also, these would likely not be bothered too much by range. They're seldom going more than 100 miles per day. Hauling is a non-issue... unless you're in the FUD business.</t>
  </si>
  <si>
    <t>● yard: negative
● mower trailers: neutral</t>
  </si>
  <si>
    <t>I think we need more tech like the cybertruck, or even ideas like it. Dare to do things radically different come what may.</t>
  </si>
  <si>
    <t>10:40 Headlights are problematic in snow. The snow packs over them and they're not heated. Ask anyone who has driven one in a blizzard. You "have" to get out and clean them off periodically.</t>
  </si>
  <si>
    <t>● snow: negative
● headlights: negative</t>
  </si>
  <si>
    <t>16:20 Is the Cybertruck limited at top speed by software? What does the Cybertruck torque curve look like compared to the 911? 17:05 "...electronically limited top speed...". Where did it hit that limit. One reason electric motors don't need gears is because of their torque curve. ICE needs gears to "get out of the hole" (i.e. to get started). They have little low-end torque.</t>
  </si>
  <si>
    <t>● gears: negative
● electric: negative</t>
  </si>
  <si>
    <t>It was a similar feeling when the 3/Y were released.
You saw one and you were thought "OMG it's the new Tesla"
Now you might see it and think "it's a Tesla" but it's less of a wow" and more of a "that's cool"</t>
  </si>
  <si>
    <t>am i the only one who notice that someone writes "CT1" on the window????</t>
  </si>
  <si>
    <t>● window: negative</t>
  </si>
  <si>
    <t>5:40 At high speeds the steering actually "crabs" when changing lanes. The back wheels and front wheels turn the same amount in the same direction.</t>
  </si>
  <si>
    <t>● front: negative
● back wheels: negative
● steering: negative</t>
  </si>
  <si>
    <t>Iconic is such an overused term these days, half of Huckberry’s inventory is “iconic”.</t>
  </si>
  <si>
    <t>● iconic: negative</t>
  </si>
  <si>
    <t>Can you make a video on the Zune 30GB?</t>
  </si>
  <si>
    <t>● zu: neutral</t>
  </si>
  <si>
    <t>Thanks for the great insights @mkbhd it was well informative and you are truly the best Point, Blank, Period! ❤</t>
  </si>
  <si>
    <t>● point: positive</t>
  </si>
  <si>
    <t>Driving a Porsche on a drag strip is such an american thing to do !  Porsche belongs to a proper race track with turns - and Nordschleife is it's home ground. What a waste of a perfectly good Porsche ;-)</t>
  </si>
  <si>
    <t>● turns: positive
● race track: positive
● porsche: positive</t>
  </si>
  <si>
    <t>Actually REE has been producing the steer by wire truck chasis for a while. But is going for a different market.</t>
  </si>
  <si>
    <t>● steer by: positive</t>
  </si>
  <si>
    <t>I think it is stupid, because the stainless steel is going to mark and rust, the tray is too small to be useful. All the other features are cool.</t>
  </si>
  <si>
    <t>● tray: negative
● stainless steel: negative</t>
  </si>
  <si>
    <t>The most genius aspect of the cybertruck bodywork is that Tesla has convinced the world that no design is the best and coolest design. Way easier for production and cost purposes. Tesla is saving a ton of money on stamping out these boring shapeless body panels.</t>
  </si>
  <si>
    <t>OK, that opening, graphic, sequences, boss!</t>
  </si>
  <si>
    <t>● opening: neutral</t>
  </si>
  <si>
    <t>2024-04-08</t>
  </si>
  <si>
    <t>ICONIC. No, I don't think it's going to take the same path as the PT Cruiser. The difference is that the PT Cruiser was actually a piece of junk, sharing the same platform as the Neon. The Cybertruck is not.</t>
  </si>
  <si>
    <t>● platform: negative</t>
  </si>
  <si>
    <t>That's not a truck. That's a bastardization of a useful vehicle. As with all Teslas, the powertrain and battery are top of the line. But the cabin and exterior are Fisher-Price potato chip quality garbage. It's a modern day DeLorean. And it's Tesla's first version of a vehicle that will eventually go out of style. "Cyber" is already out of style. Tesla is doing the same thing GM does with it's own brands that have died Pontiac, Buick, Oldsmobile, Saturn, Hummer, Geo, etc. Tesla will have to discontinue the CT when people stop buying it. It took Tesla WAY TOO long to come to market after it's announcement.</t>
  </si>
  <si>
    <t>● potato: negative
● exterior: negative
● cabin: negative
● battery: negative
● powertrain: negative</t>
  </si>
  <si>
    <t>This is one of the best videos you have ever done dude. Wonderfully executed</t>
  </si>
  <si>
    <t>That thing looks like an Aliexpress novelty PC case made from recycled scrap metal. Ironically I would bet that it will eventually end up in a Chinese metal and electronics recycling facility. Industrial dishwashers are made from higher grade stainless steel than the body of that truck. Anyone with knowledge of metal compositions can tell you that stainless steel has several grades and anything other than 316 grade stainless steel which is the highest grade, 316 grade stainless steel is actually mandatory grade for work surfaces that must be used for any commercial or industrial kitchens in many regions, since it doesn't corrode or rust so it can be used for food prep and not become rusty when exposed to salt and water which are the most common kitchen ingredients but also what will make exposed steel or cheap stainless steel to rust. The cybertruck body is made from 300 grade stainless, which will definitely rust when driven in the rust belt during the winter, especially if taken on salted highways in the winter. The choice to use 300 grade stainless maybe because of cost or weight, but the same process is used to fabricate and cut panels to shape 300 grade stainless and it wouldnt be any more difficult to create the body from 316 stainless steel which is actually rust resistant, also easier to clean, and 300 grade stainless is only slightly more durable than just a standard sheet metal. I have a garbage can thats made of higher grade stainless steel than the Cybertruck.</t>
  </si>
  <si>
    <t>● stainless: positive
● body: negative</t>
  </si>
  <si>
    <t>pt cruiser is the ugliest "car" on the planet(along with pontiac aztec)...The comparison here with Tesla as iconic and pt cruiser is a little stupid...</t>
  </si>
  <si>
    <t>I love this video, really high quality, good points and feels complete in a way; Only downside is that yes they choose to race it against the "weakest" porsche, but also it's the most similar for pricetag to go against, so it doesn't feel that unfair. Of course the fact they beat it only for half race it's a bit of a cheating but yes, it's to make a point, not to assume you should go to track with it</t>
  </si>
  <si>
    <t>● price: negative
● porsche: negative
● points: positive
● quality: positive</t>
  </si>
  <si>
    <t>Iconic looking??? 
Ironic looking more like it.</t>
  </si>
  <si>
    <t>● iconic: neutral</t>
  </si>
  <si>
    <t>The best way to clean stainless steel,.... ZERO WATER,... it's the minerals that make stainless steel look "fingerprenty",... use ZERO WATER,... work great on a stainless steel fridge as well.</t>
  </si>
  <si>
    <t>● minerals: positive
● water: negative
● stainless steel: positive</t>
  </si>
  <si>
    <t>this car should be cheaper than prius.  look at these cheapeast materials. cheapest plastic on bumpers, sheets of aluminium , look at the lack of complexity of stop lights; they are just the cheapest components from chinese market. there is literally nothing is the interior. and they trying to pump hype into it and sell it for premium price. I imagine a german car designer looking at this garbage</t>
  </si>
  <si>
    <t>● components: positive
● stop lights: negative
● plastic on bumpers: positive</t>
  </si>
  <si>
    <t>Beautiful Video- we get ours in a week. How have you been keeping yours clean?  Im OCD with fingerprints!!</t>
  </si>
  <si>
    <t>● beautiful: positive</t>
  </si>
  <si>
    <t>Iconic? Sure. Dont think you'll like what it's iconic of.</t>
  </si>
  <si>
    <t>2024-04-09</t>
  </si>
  <si>
    <t>🤔Hummmmm…Toyota did a the iconic look already… with the 1984 Toyota Previa…my grandfather bought the very first model…and…I remember back then…we were always stopped by police…just for them…to ask about the van…because…it was a shape and look…at the time…that no one has very seen…😅</t>
  </si>
  <si>
    <t>● van: negative</t>
  </si>
  <si>
    <t>So you’re saying that €60 Mike Tyson can still go toe to toe with a 20 year old boxer he just might not win in the long run but the fact that he’s 60 years old and still can hold his own is impressive</t>
  </si>
  <si>
    <t>● mike tyson: negative</t>
  </si>
  <si>
    <t>In a few years, these refrigerators are likely to become e-waste after the initial novelty fades and the social media algorithm shifts to the next product.  It's too early to call this iconic...</t>
  </si>
  <si>
    <t>● social media: negative</t>
  </si>
  <si>
    <t>Didja see the video of someone smash and grabbing a Cybertruck?  Dude couldn’t cut thru the glass. Cybertruck is smash/grab proof.</t>
  </si>
  <si>
    <t>Waiting for someone to put refrigerator magnets on it!</t>
  </si>
  <si>
    <t>● refrigerator magnets: neutral</t>
  </si>
  <si>
    <t>It's not good looking lol. Don't kid yourself.</t>
  </si>
  <si>
    <t>Fact of the matter is, this is a truck that sucks at towing long range, going off road- basically all the things a truck should do. Oh, and you'll have to wait a long time to get one after paying. Rather get a Ram TRX.</t>
  </si>
  <si>
    <t>● ram trx: positive</t>
  </si>
  <si>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</si>
  <si>
    <t>● features: neutral
● software: negative
● touchscreens: negative</t>
  </si>
  <si>
    <t>I love this thing because it’s different. To that point, F150s, RAMs, Silverados and Sierras are god awfully ugly and dated. Some of the trims on those trucks are cool but you’re going to spend high five figures to upwards of 6 figures for those trims.</t>
  </si>
  <si>
    <t>● trim: positive
● sierras: negative
● silverados: positive</t>
  </si>
  <si>
    <t>The irony of a black man praising a Tesla vehicle. If you know, you know</t>
  </si>
  <si>
    <t>I don’t blame the people for recording the cybertruck. If I saw a refrigerator that had wheels I would to.</t>
  </si>
  <si>
    <t>● wheels: positive</t>
  </si>
  <si>
    <t>The VW Beetle, Nissan Skyline,  Mercedes SL are some examples of iconic mass produced cars. So it can happen. 
But the cybertruck will need many more years till there is consensus it's an icon. But for now it looks an iconic design so far. Great vid!</t>
  </si>
  <si>
    <t>● mercedes: positive
● nissan: neutral</t>
  </si>
  <si>
    <t>Very thankful, that in Germany it's not allowed. As a pedestrian and bike driver I would feel and probably be even more unsecure than next to a classical medium sized SUV...</t>
  </si>
  <si>
    <t>● suv: positive</t>
  </si>
  <si>
    <t>i mean, it's so ugly you can't look away</t>
  </si>
  <si>
    <t>● look: negative</t>
  </si>
  <si>
    <t>I think a vehicle to compare it to when you say "Iconic" would be the Hummer. I remember when it first came out it was a big deal, than kinda calmed down over the years. I think the Cybertruck is gonna be very similar.</t>
  </si>
  <si>
    <t>● cy: negative
● hummer: negative</t>
  </si>
  <si>
    <t>Thank you so much for sharing much appreciated indeed.
Cybertruck comes to give a boost into a pick up trucks market in reference on style..dynamic..Safety plus the different kind of tech which with the years to come will become even Better….what persons called competition is a just a weak word because no matter what all companies could share with Tesla Cybertruck much more powerful quality on the way…Everyone Could Win…
Walk and Drive in Beauty….</t>
  </si>
  <si>
    <t>● dynamic: positive
● style: positive
● pick truck: positive</t>
  </si>
  <si>
    <t>I think the Cybertruck is something like a G-Wagon. In theory it could go offroad but no one does it. You buy it because its cool.</t>
  </si>
  <si>
    <t>● wagon: negative
● g: negative</t>
  </si>
  <si>
    <t>Instead of being honest about Cybertruck, Marques is worried about what Lunatic Musk will say about him or it will jeopardize his future with Tesla reviews. Selling your soul to the devil for money. Cybertruck is overhyped, overpriced , under delivered and rushed out the door rust bucket. Don’t forget to kiss Lunatic Musk ass on the way out.</t>
  </si>
  <si>
    <t>2024-04-10</t>
  </si>
  <si>
    <t>Iconic != unique look. 
Reminds me more of the Chrysler Prowler or the Saturn Sky when I first saw them. Just an interesting looking vehicle that everyone who saw it assumed it was expensive, but I hadn’t thought about in 20 years.</t>
  </si>
  <si>
    <t>● saturn: positive
● chrysler: positive</t>
  </si>
  <si>
    <t>I like the look. Ppl think it's hilarious but I find most cars hilarious..your average car just look like a bun bread. The cyber truck looks clean sleek. Problem is if it's so reflective then it's so bad for road safety. Need to somehow make it more matt I guess. I feel like it'll make a nice camping car. Haha</t>
  </si>
  <si>
    <t>● road safety: negative</t>
  </si>
  <si>
    <t>Half the space in the battery compartment is empty. Why?</t>
  </si>
  <si>
    <t>● battery compartment: negative
● space: negative</t>
  </si>
  <si>
    <t>Iconic like Yeezy's... from stupidly overpriced aftermarket value to everyday and even below retail MSRP value.</t>
  </si>
  <si>
    <t>● value: negative
● aftermarket: negative</t>
  </si>
  <si>
    <t>One of my main personal reasons for disliking the car is because the design looks immature and I don’t like Elon Musk.</t>
  </si>
  <si>
    <t>Not mentioning the lack of crumple zone SPECIFICALLY when talking about “the most dangerous part of the Cybertruck” is a bad choice</t>
  </si>
  <si>
    <t>● crumple: negative</t>
  </si>
  <si>
    <t>Cars already feel hostile. The cybertruck is American automotive hostility refined to a point, literally.</t>
  </si>
  <si>
    <t>I'm positive sure these will be collectable for a number of reasons and soon it's a possibility it will stop production in suggest all cyber truck owners hold on to them they will be the next hunmer h1 one sort mistake on design is the missing door handles would have been better if they were hidden or as option just leave it out</t>
  </si>
  <si>
    <t>● production: negative</t>
  </si>
  <si>
    <t>Why does this video have like the most crazy camera work and editing and they are just chilling with it</t>
  </si>
  <si>
    <t>● camera work: negative</t>
  </si>
  <si>
    <t>I am not a hater but that's a Pedestrian 9000 killer right there. Also if you hit 130km another car god damn it nothing will survive while you can drink and continue driving.</t>
  </si>
  <si>
    <t>● drink: positive</t>
  </si>
  <si>
    <t>I drive a Model 3 Performance myself, but I'm really glad that cybertrucks are banned in the EU. For all other road users, an accident involving a cybertruck can quickly become fatal. There's a reason why they don't build cars with stainless steel.</t>
  </si>
  <si>
    <t>The Edsel was iconic too. And Ford Prefect was given his name from Douglas Adams on much the same reason American's laugh at the Edsel.</t>
  </si>
  <si>
    <t>● ford: neutral
● edsel: neutral</t>
  </si>
  <si>
    <t>As I immerse myself in storytelling and video creativity, VideoGPT quietly works its magic, transforming my content into captivating pieces of art.</t>
  </si>
  <si>
    <t>It's hard to say what's the worst thing about them, but EVs are dumber than dirt, and truck EV is even more absurd.</t>
  </si>
  <si>
    <t>2024-04-11</t>
  </si>
  <si>
    <t>This guy has drank the kool-aid. The cybertrucks designs is not "iconic", it is novel. 
Ask a kid to draw a microphone and they'll draw a Shure sm58 without knowing what an sm58 is, that is iconic. Its the image that represents the general concept of a microphone for generations. Ask a kid to draw a pick-up truck, they'll draw a Ford f150, it is the image and shape conjured when picturing a truck. That is iconic.</t>
  </si>
  <si>
    <t>● aidtr: neutral
● kool: neutral</t>
  </si>
  <si>
    <t>That’s funny, Marcus it’s like you’re describing Matt Ralph’s chin.
Oh my god that takes me back when I was 18 years old and purchased a brand new 2003 Chrysler PT Cruiser in Inferno red metallic with a five speed manual and all disc brakes.  Everything you’re describing about the cyber truck was reaction. I was receiving with this Chrysler PT Cruiser other people loved it or hated it. That same summer I drove my grandmother and grandfather back to Chihuahua México in order to pick up my grandmother‘s diabetes prescription. I wish I had a dash cam too show the amount of attention we received in Chihuahua Mexico. Obviously the PT cruiser ended up as a design exercise for Chrysler at the time and now no one cares about this little vehicle. But at the time we felt like celebrities driving this unique vehicle in the early 2000s.</t>
  </si>
  <si>
    <t>● dash cam: positive</t>
  </si>
  <si>
    <t>It is, without doubt, an eye-catcher. Taste is very subjective, so whether I feel it looks ugly is irrelevant. The thing that gets me is that stainless steel body which isn't stainless. Bird shit, road salt etc. all have to be removed immediately, otherwise you'll have permanent stains on the metal surface. The interior is simply boring. Minimalism in it's most extreme sense. My opinion on Musk as a conspiracy theorist is also irrelevant.</t>
  </si>
  <si>
    <t>● interior: negative
● taste: negative</t>
  </si>
  <si>
    <t>@mkbhd where is your mic? It sounds like you are speaking right into a studio mic but I don’t see any mic on your body</t>
  </si>
  <si>
    <t>● mic: negative</t>
  </si>
  <si>
    <t>The vehicle is completely "un"engineered from being convenient, to trendy. A horrible vehicle design.</t>
  </si>
  <si>
    <t>● vehicle design: negative</t>
  </si>
  <si>
    <t>It's not a truck, but I think a better example of an iconic mass produced vehicle is an Airstream. Originally built in the 1930’s, the design has changed very little, they still turn heads, people stop and comment, and I've never heard of anyone disliking them so much, they give them a thumbs down.</t>
  </si>
  <si>
    <t>Modern cars are generally designed to have crumple zones in case of a high impact accident. Something tells me the cyber the truck was neither engineered with that particular safety feature in mind..</t>
  </si>
  <si>
    <t>😂 My favorite reaction is "Intro timestamp 0:36"  The facial expressions as the child was putting on jacket.</t>
  </si>
  <si>
    <t>● facial: neutral</t>
  </si>
  <si>
    <t>....Driving efficiency. Which, thanks to the aerodynamics of a  refrigerator, is not great.😂😂😂</t>
  </si>
  <si>
    <t>● efficiency: negative
● aerodynamics: positive</t>
  </si>
  <si>
    <t>keen to see what the narrative will be in 5 years. awesome content</t>
  </si>
  <si>
    <t>● narrative: positive</t>
  </si>
  <si>
    <t>It’s a mistake to conflate some missing options like tires and software features when only the first few thousand are being made with somehow this being a choice that Tesla is going to impose on all 2mm preorders as if it will stay this way. These options will come for sure.</t>
  </si>
  <si>
    <t>● software features: negative
● tires: negative
● 2ord: negative</t>
  </si>
  <si>
    <t>The cybertruck has deeply concerning flaws, I was hoping for an objective review and this was not that. I’m disappointed.</t>
  </si>
  <si>
    <t>its iconic. just like with computers a macbook is iconic. it's mass produced and everyone has seen one, yet with all the cheap PCs out there, it will still always be iconic. it brings a certain pride in ownership that most computers don't and the first time your friend gets one, you say ok, very nice. But after a while you get used to it, and yet it somehow stays iconic, and every time you see a dell you think why would anyone ever...</t>
  </si>
  <si>
    <t>● ownership: positive</t>
  </si>
  <si>
    <t>u couldn't just tighten 2 bolts for the latch lol... probably spent more time on duct taping it.. not to mention how unsafe it is.. geez..</t>
  </si>
  <si>
    <t>● duct: negative
● latch: negative</t>
  </si>
  <si>
    <t>"You'll be fine"
No, you won't. And that's a ridiculous statement. I can't really talk about safety, cause I don't know anything about it, so I'll just stick to common sense: cars are heavy as fuck. The difference between this and a regular car panel will be negligible when you're talking in terms on tonnes. The inside bits, the actual structure of the car, matters more. And I'll leave that to NCAP tests etc. Stainless steel changes nothing.
And when it comes to fender bender... well, again; the difference will be negligible when you're talking in terms on tonnes. Any collision that would result in a dent on a normal car will dent this. The only pro is that it isn't painted, but that's not actually a pro, cause it will rust... It won't even be worth its weight in scrap 10 years from now. And who know how much they're gonna sell spare panels for.
And this may be an unpopular opinion (j/k), but something COSTING $60.000 SHOULD NOT HAVE AN OPEN BETA! It's not a video game, it's the real world. Ridiculous.
This thing is an iPhone with none of the quality.</t>
  </si>
  <si>
    <t>● structure: negative
● inside: negative
● weight: negative</t>
  </si>
  <si>
    <t>So he'll justify this piece of extortionist junk but then throws a tantrum about a mean Tweet by DBrand.
I guess ethics are totally dependent on whether you get a free car at the end of it, huh?</t>
  </si>
  <si>
    <t>2024-04-12</t>
  </si>
  <si>
    <t>Wank Panzer         or         InCel Camino?
Just a pathetic scrapmetal statue to male ego.</t>
  </si>
  <si>
    <t>● wan: negative</t>
  </si>
  <si>
    <t>Mkbhd has 0 credibility as a vehicle reviewer as he tends to treat most if not all electric vehicles as a piece of tech and not an actual vehicle. The cybertruck is a failure of a truck and a piece of tech. Stick to actual tech reviews.</t>
  </si>
  <si>
    <t>● tech: negative
● cyber: negative</t>
  </si>
  <si>
    <t>Folks just can't realistically look past the fact that buying a Tesla equates to supporting an organization led by a homophobic, anti-semitic, modern day robber baron.</t>
  </si>
  <si>
    <t>@mkbhd when are you visiting China to review Xiaomi SU7 ❤</t>
  </si>
  <si>
    <t>no. its a pile of garbage. won't even give this video a complete view.</t>
  </si>
  <si>
    <t>● view: negative</t>
  </si>
  <si>
    <t>Iconic? From all the rust I've seen more like ionic.</t>
  </si>
  <si>
    <t>● rust: positive</t>
  </si>
  <si>
    <t>Is it just me or is the "sss" sounds when Marques speaks is strangely super sharp and loud in this video?</t>
  </si>
  <si>
    <t>● mar: neutral</t>
  </si>
  <si>
    <t>Have you noticed that the attention you crave is gradually being replaced with laughter and derision?</t>
  </si>
  <si>
    <t>Electric Car Company Loses over $500m after Customers Reviews.
A YouTuber, Marques Brownlee using the MKBHD handled reviewed an electric car called Fisker and on his YouTube channel, shared his damning observations of the car. 
He did this despite the car company asking him to wait for the software update that they said was coming to the vehicle.
According to MKBHD, he is reviewing it because the company had made the product public and was actually selling to customers.
Following his review where he called it the worst car he has ever reviewed, which had over 4 million views and other inefficiencies of the car company, Fisker has now recorded a net loss of over $500m. There are mutterings that the company may go bankrupt.
It happened that his review was reechoed by the users of the car with less platform.
And where is MKBHD today, surprisingly, he is still a free man with the right to call any product crap with his reasons in so far as he bought it and is sharing his honest perspective as a user.
Nigerians are struggling to relate to this because if MKBHD was in Nigeria, he will be arrested first and fellow citizens will defend it because MKBHD does not know what it takes to build a business.
*********************
Note: The car company lied about some features that are not there. An integrity issue. They also sold a product that was not ready not minding the risks this poses for their customers. Nigerians want to wait until people died before they do Quality Assurance.
Got this from Ayo Ademokoya's wall.</t>
  </si>
  <si>
    <t>● software update: negative</t>
  </si>
  <si>
    <t>2024-04-13</t>
  </si>
  <si>
    <t>I use to respect Marques as a reviewer but now he is just a tesla stan. Wont acknowledge the real issues that plauge Tesla.</t>
  </si>
  <si>
    <t>Yeah it's an iconic turd.</t>
  </si>
  <si>
    <t>● turd: positive</t>
  </si>
  <si>
    <t>Usually i am not leaving negative comment on your vid, but this "review" is kinda you shilling or fan boying over Tesla/Elon. 
You view this from the perspective of a tech nerd, not from a perspective of a driver. 
Many review i watched say cyber truck is shit as car. It is good as conversation starter, but that's it.
It rust. Not as strong as it claims to be. Have awful truck bed capacity. Not safe at all (really a speedometer in the middle? Making you turn head when driving?). "You are safe when you crash" but you kill the other people in that Prius. It reflect sunlight so you can blind other driver. 
This video does not paint you in goodlight man</t>
  </si>
  <si>
    <t>● driver: negative
● tech: negative</t>
  </si>
  <si>
    <t>I love your channel!  Thanks so much for sharing your experiences.  We'll be getting ours sometime next year. 😊</t>
  </si>
  <si>
    <t>● channel: positive</t>
  </si>
  <si>
    <t>It's important to note that the base 911 Carrera t is the Porche variant that is closest in price to the top end CyberTruck.</t>
  </si>
  <si>
    <t>● price: positive
● porche: positive</t>
  </si>
  <si>
    <t>You seem unfamiliar with who specifically identified with and adopted the PT Cruiser as their icon. Not that there's anything wrong with that.
Cybertruck is big, dumb, and ugly, but there's some great engineering there that I look forward to seeing wrapped up in a more practical package.</t>
  </si>
  <si>
    <t>● engineering: positive
● pt: negative</t>
  </si>
  <si>
    <t>ppl saying bad stuff but I could swear this came out in like 2018 or 2019 or was that just when it was an idea</t>
  </si>
  <si>
    <t>Its not iconic, its a mess.  You have car drivers reviewing a car that will never be a truck.   The high sides on the bed and weird angled sides ...ask a person who uses a truck and they will laugh this channel off youtube.  So not authentic</t>
  </si>
  <si>
    <t>● sides: negative</t>
  </si>
  <si>
    <t>I need one. My order has been in queue. Patiently waiting.</t>
  </si>
  <si>
    <t>So lame, this guy must be gettin paid.  Its cheap parts, back is really ugly and youre at the mercy of another liar who makes simple complicated.   And also makes tunnels ...wow is that  old tech</t>
  </si>
  <si>
    <t>● parts: negative</t>
  </si>
  <si>
    <t>“If someone hits you, you’ll be fine” 
Correction: Your *truck* will be fine, you be smeared across the windshield. Cars have crumple zones for a reason.</t>
  </si>
  <si>
    <t>● windshieldle: negative</t>
  </si>
  <si>
    <t>2024-04-14</t>
  </si>
  <si>
    <t>More like emblematic of idiocy and hatred for value.</t>
  </si>
  <si>
    <t>Note to America: he used the Chinese cellphone market landscape to identify a more competitive capitalistic ideal.</t>
  </si>
  <si>
    <t>● cell: positive
● chinese: positive</t>
  </si>
  <si>
    <t>Ive only seen one on the road, it was cool, I like it. And for 4 wheeling, not having the diff's and axles, the whole drivetrain, in the way is a game changer. Maybe they are keeping the moon in mind with the design? Easier to operate if you're in a space suit, and large flat surfaces for solar recharge on the moon. These could be customized to be heavy equipment tools like dozers, excavators, cranes etc on the moon. He said we are going to have a permanent base on the moon, we are going to need some heavy equipment to build it, I bet we see this thing on the moon.</t>
  </si>
  <si>
    <t>● cranes: neutral
● surfaces: positive
● space: positive
● operate: positive
● excavators: positive
● dozers: positive</t>
  </si>
  <si>
    <t>i thought the initial renders of it looked cool, but seeing videos of it in person changed my mind.</t>
  </si>
  <si>
    <t>● render: positive</t>
  </si>
  <si>
    <t>The shape and design looks a bit stupid and desperate</t>
  </si>
  <si>
    <t>● shape: negative</t>
  </si>
  <si>
    <t>2024-04-15</t>
  </si>
  <si>
    <t>I remember the PT Cruiser, and that car is definitely iconic. Almost everyone wanted one. The Cybertruck though? Nope. Absurd to call something iconic that almost no one wants.</t>
  </si>
  <si>
    <t>Marques is a shameless Elon Musk fanboy so his objectivity is questionable. There are many other reviews that show how awful this monstrosity really is. Cheap interior (a Tesla signature), poor fitting panels and almost instant body rust to name a few.</t>
  </si>
  <si>
    <t>● body: negative
● panels: negative
● interior: negative</t>
  </si>
  <si>
    <t>Have you ever considered why the biker gave you a thumbs down?</t>
  </si>
  <si>
    <t>● biker: negative</t>
  </si>
  <si>
    <t>left-liberals hate it with a passion, everyone else loves it.</t>
  </si>
  <si>
    <t>● left: negative</t>
  </si>
  <si>
    <t>The worst thing about this vehicle is that you get associated with Edgelord (synonym for Elon) and that's something that doesn't fly in my country. It's like wearing a swastika in Germany.</t>
  </si>
  <si>
    <t>● swastika: negative
● edel: negative</t>
  </si>
  <si>
    <t>I feel like the PT Cruiser was getting laughed at the day it was born because it looked like what Grandpa thought was cool when he was a kid. This will never be lame like that because it looks futuristic, and it's not hard to imagine Zoomers in them.</t>
  </si>
  <si>
    <t>● pt: negative</t>
  </si>
  <si>
    <t>Update: Tesla has halted all Cybertruck deliveries around the same time a buyer crashed his truck after the inputs on the breaks stopped working and the car accelerated into a traffic poll, the airbags did not deploy but thankfully the driver didn't die.</t>
  </si>
  <si>
    <t>● driver: negative
● airbags: negative</t>
  </si>
  <si>
    <t>The most dangerous thing about the truck is indeed its pointy edges, the exact reason why you can’t sell it in the EU. But okay whatever you say 😅 this is all hype, bad design and poor manufacturing.</t>
  </si>
  <si>
    <t>● edges: negative</t>
  </si>
  <si>
    <t>Dude im typically a pedestrian and this would like kill me</t>
  </si>
  <si>
    <t>I think, as Elon continues to alienate more and more people with his handling of twitter, Tesla faces a branding struggle of their own. More and more people are going to have negative reactions to seeing Tesla vehicles over time, and owning one is increasingly going to be seen as supporting his personal views.</t>
  </si>
  <si>
    <t>12:46 be real man, very few trucks have the CEO of the company saying unrealistic stuff like “you will be able to use it as a boat briefly”</t>
  </si>
  <si>
    <t>● boat: neutral</t>
  </si>
  <si>
    <t>Cinematography on display here in this video is off the chain. Huge respect for the production quality. What types of lenses/cameras do you use to film? Is there a video on your channel about this already? 
Edit: Saw the link in the description of some of your equipment, but would love to hear a breakdown of your process for achieving the "iconic" MKBHD look and feel that is present in your videos.
Edit 2: I just found "The Studio" channel with all the BTS from MKBHD. Exactly what I wanted. Incredible.</t>
  </si>
  <si>
    <t>● look: positive
● cameras: positive
● lenses: neutral</t>
  </si>
  <si>
    <t>In the US you have no norms for pedestrian etc? This will never be seen in the EU. It is a coffin on wheels.</t>
  </si>
  <si>
    <t>● pedestrian: negative</t>
  </si>
  <si>
    <t>tbh i think the way the gas pedal can get stuck all the way to the floor if the cover slips is the most dangerous thing</t>
  </si>
  <si>
    <t>● gas pedal: negative</t>
  </si>
  <si>
    <t>The sequence on the drag race had me like:
*MKBHD steps out into what looks like a track*
Me: wait he's not about to whip out his 911 to test the Cybertruck ad is he
*First frame of his 911 and music starts*
Me: NOW WE'RE TALKING HECK YEAH
Big smile on my face there lol</t>
  </si>
  <si>
    <t>● sequence: positive</t>
  </si>
  <si>
    <t>this shit screams "brand deal" the cybertruck chops off people's fingers, isnt rust proof, the glass breaks easy, and is just something a grown child on drugs named elon drew in 15 seconds on a napkin before some actual poor souls had to make it a real vehicle
let Tesla die like call of duty</t>
  </si>
  <si>
    <t>...Not adressing the lack of crumple?</t>
  </si>
  <si>
    <t>Wow, a 3000 KG box of sharp, rigid metal going 911 speeds spotlight to spotlight. Yeah that sounds fun and safe 💀 
I've seen way smaller cars collapse brick walls on avenues given enough speed. Imagine what a three metric ton steel brick on wheels would do to plaster and drywall buildings. And I fully expect the average Tesla owner to be that careless.</t>
  </si>
  <si>
    <t>● speed: positive</t>
  </si>
  <si>
    <t>2024-04-16</t>
  </si>
  <si>
    <t>i mean, it sure is iconic... not for the right reasons!</t>
  </si>
  <si>
    <t>● i: negative</t>
  </si>
  <si>
    <t>Everyone still stares when a DeLorean drives by. Definitely an iconic movie star of a car. . Still didn't stop it from being one of the biggest financial disasters in motoring history. I see a repeat. 
At least DeLorean was legal to drive in every country.</t>
  </si>
  <si>
    <t>● motor: negative</t>
  </si>
  <si>
    <t>The people that don't like its looks is because it's not conventional looking.  I think getting it painted would be a good idea because bare metal will rust and  corrode, no matter if it's stainless or not.</t>
  </si>
  <si>
    <t>● stainless: negative
● metal: negative</t>
  </si>
  <si>
    <t>Sorry, I don’t care about any of the other shit. A massive LCD screen in the center console that forces you to take your eyes off the road for every slight adjustment is a disaster and should be flat out illegal.</t>
  </si>
  <si>
    <t>● center console: negative
● lcd screen: negative</t>
  </si>
  <si>
    <t>Having no outside door handles? you pull on the edge of the door to open and push on the side of the door to close it? They pushed this truck out unfinished because it was taking too long. Also no tailgate step?</t>
  </si>
  <si>
    <t>● door handles: negative</t>
  </si>
  <si>
    <t>A lot of people forget that there's actually 2 different towing workloads - long distance towing and short distance towing. The sort of towing that these types of vehicles are theoretically best suited to is very much short range towing and EVs are fantastic for short range towing (eg tradesmen towing equipment in a trailer to a jobsite)</t>
  </si>
  <si>
    <t>● aimed: positive</t>
  </si>
  <si>
    <t>I have to be honest. It's one of the ugliest vehicles I've ever seen.</t>
  </si>
  <si>
    <t>● vehicles: positive</t>
  </si>
  <si>
    <t>There's a reason most trucks look the same - the design works. The cybertruck has horrible bed space, it's not safe in an accident, and it has issues with reliability and frame rusting.</t>
  </si>
  <si>
    <t>● bed space: negative</t>
  </si>
  <si>
    <t>umm what kinda porsche is this? If u compare to a Porsche use a 911 GT2 RS and none of these toy versions that have no power and are just cheap versions of the real thing that is actually the fasted street legal car one can buy. so thank u for clarifying</t>
  </si>
  <si>
    <t>I like the Space Balls plug in there lol</t>
  </si>
  <si>
    <t>● space balls: positive</t>
  </si>
  <si>
    <t>Just say it sucks and will end up landfill, we prefer the truth and reality, The emperors new clothes was a great story.</t>
  </si>
  <si>
    <t>● clothes: positive
● emperors: negative</t>
  </si>
  <si>
    <t>of course the biker hates it, trucks are some of the most dangerous vehicles on the road and the cybertruck is the most dangerous out of them, especially for bikers who are on the road a lot</t>
  </si>
  <si>
    <t>● biker: negative
● trucks: negative</t>
  </si>
  <si>
    <t>Bro you have been payed to do a promotion.</t>
  </si>
  <si>
    <t>● bro: positive</t>
  </si>
  <si>
    <t>Marques is hands down the best reviewer in the world.</t>
  </si>
  <si>
    <t>● mar: positive</t>
  </si>
  <si>
    <t>That's a great point - there're gonna be a lot of first time truck owners, and outright oopsie girls, that have unrealistic expectations about what any truck can do, and get it in embarrassing situations.</t>
  </si>
  <si>
    <t>Naaaaa not buying it. Is advertised by Tesla with all the capabilities that is supposed to be better at. You’re getting paid by Tesla for this content and this video is an excuse for Tesla and a coverup about all the shortcomings of the truck. Sorry but no. Is not a review nor isn’t iconic. Is an electric truck that is not a truck at all.</t>
  </si>
  <si>
    <t>2024-04-17</t>
  </si>
  <si>
    <t>Haha please don’t mention a countach or veyron in the same sentence, bro, that’s a joke! 😂😂</t>
  </si>
  <si>
    <t>● veyron: negative
● countach: negative</t>
  </si>
  <si>
    <t>I gotta give you props for the timing of the ads</t>
  </si>
  <si>
    <t>● ads: neutral</t>
  </si>
  <si>
    <t>People who don't know much about drag strips (including me) wouldn't know that it was actually a 1/8 mile race. I like Tesla because they are good products imo but they don't need to resort to false marketing.</t>
  </si>
  <si>
    <t>● tesla: positive
● drag: neutral</t>
  </si>
  <si>
    <t>Being "iconic" doesn't require it to be an actually good vehicle.  All it means is that it's easily recognizable, and since I actually saw one on the road, you can recognize that POS from a mile away.  lol.  Also - being mass produced.... that's a bit of a leap.  These things are being rushed so quickly out the door that the glue hasn't even had enough time to dry yet... and as of yesterday, deliveries of the cybertruck are being halted due to faulty gas pedals...  I don't blame people for liking the concept.  it's different, weird, and shiny, and people like shiny new objects, even if they're garbage.  :/</t>
  </si>
  <si>
    <t>● glue: negative</t>
  </si>
  <si>
    <t>Can you store a bike in its tray?</t>
  </si>
  <si>
    <t>● tray: neutral</t>
  </si>
  <si>
    <t>13:32 A show called "Head 2 Head" did that race with a Model X towing an Alpha Romeo while racing an Alpha Romeo. The car being towed beat the car being driven.</t>
  </si>
  <si>
    <t>● alpha: neutral</t>
  </si>
  <si>
    <t>Regarding your second point, steel alloy, the question I ask myself, how does this fare in a crash. This car doesn't seem to have a crumple zone.</t>
  </si>
  <si>
    <t>Team America would love this truck. Truck by name. F*^ked by nature. Now hearing about the acceleration pad sliding and wedging into the footbed. Cheap cheap potential death causing nonsense.</t>
  </si>
  <si>
    <t>● acceleration pad: negative
● footbed: positive</t>
  </si>
  <si>
    <t>"Already iconic" No, it is not because tesla is doing child labor. They use kids and adults to mine for cobalt, gold, lithium and other materials used in electronics and they pay them with nothing. Companies like apple, google and other tech giants do the same thing which is disturbing and upsetting</t>
  </si>
  <si>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</si>
  <si>
    <t>● range: negative
● towing power: negative
● honda: negative</t>
  </si>
  <si>
    <t>I am curious as well to know the price of repairing the truck. Due to the massive single panels that would mean any damage would require the whole panel of steel to be replaced. That can’t be cheap</t>
  </si>
  <si>
    <t>● panels: negative
● single: negative</t>
  </si>
  <si>
    <t>The pace of this video was really fun. IDK why I enjoyed it so much, but thanks for the entertainment and information.</t>
  </si>
  <si>
    <t>● information: positive
● entertainment: positive
● pace: positive</t>
  </si>
  <si>
    <t>That is NOT a "truck! A truck has an open bed with cargo capability. I'll call it a cybercar. Ridiculous!</t>
  </si>
  <si>
    <t>● cargo capability: positive
● open bed: positive</t>
  </si>
  <si>
    <t>Iconic failure. It’s up there with the DeLorean but not as cool.</t>
  </si>
  <si>
    <t>This has got to be the most embarrassing car of all time, only the Hummer might challenge it in that respect. Stepping out of this car would be like being hauled to a busy street in a bathtub, and having to step out of it naked. At least that is how Europeans feel. Perhaps this is classy to Americans?</t>
  </si>
  <si>
    <t>● bathtub: negative</t>
  </si>
  <si>
    <t>The way things are going in west coast cities, bullet proof for 9mm sounds like a great idea.
Also, not worrying about rust is killer. If you actually USE a truck, you know that real life damages paint. The stainless is a big middle finger to that problem.</t>
  </si>
  <si>
    <t>● paint: negative
● rust: negative</t>
  </si>
  <si>
    <t>Musk is a terrible CEO and an even worse human. As a Tesla owner myself, I hope the CT helps pull his company under.</t>
  </si>
  <si>
    <t>I live here in Mesa AZ and I’ve seen a ton of guys using the cybertruck to tow their boat out to the lake. I think that’s about the only towing use case where the cybertruck excels given it’s about 40-50miles round trip. That and the flex of “using” the cybertruck</t>
  </si>
  <si>
    <t>● towing: positive</t>
  </si>
  <si>
    <t>The Cybertruck needs a turret like the m577 APC from aliens.</t>
  </si>
  <si>
    <t>● turret: positive</t>
  </si>
  <si>
    <t>You all bought the prop truck from the video for “California Love”.</t>
  </si>
  <si>
    <t>● prop truck: positive</t>
  </si>
  <si>
    <t>since he didnt mention it for whatever reason, the starting price for a cyber truck is only 81,000 dollars. cheaper than a LOT of ultra beefy trucks ive seen, and guys this thing is not very big. if you watched the video he compared it to a regular truck and most trucks are larger in every direction than the cyber truck. we will have to see if its worth buying once it starts being mass produced</t>
  </si>
  <si>
    <t>● starting price: positive</t>
  </si>
  <si>
    <t>I imagine it will do the same as a other teslas, People in awe of my future tech when I had my M3P in 2018  and asking for rides when going thru a drive thru, to normal everyday car like an impala these days</t>
  </si>
  <si>
    <t>● rides: neutral
● tesla: positive
● m3p: positive</t>
  </si>
  <si>
    <t>If companies don't want a bad review, just make a good product. It's not that complicated</t>
  </si>
  <si>
    <t>● review: negative</t>
  </si>
  <si>
    <t>It is another DeLorean - Sure people will think these are cool.  But wait 5 years.   I don't think many will be wanting one. Cause it is an Electric car and people will look at the price of the battery's when they have to replace them and be like Hell No.. Sorry.</t>
  </si>
  <si>
    <t>● battery: positive
● price: positive</t>
  </si>
  <si>
    <t>Someone will make tires.  If the truck wasn't limited, it might win the race.  I would shoot the hell out of my cybertruck...SS not overrated. Cyberbeast can tow.  If you cut the back side panel and make it flat like a traditional bed, the truck would look amazing.  A flat tonneau is fine.  You can tarp anything else.   I agree the back lights could be a different scale.  Can't wait to see the mods on this thing.</t>
  </si>
  <si>
    <t>● back lights: positive
● mods: positive</t>
  </si>
  <si>
    <t>More like a Volkswagon Beatle than a PT Cruiser. The Beatle was always an interesting design, even when there were millions of them - and they were very minimalistic. At the end of the day the Cybertruck is highly engineered, if imperfect, while the PT Cruiser was low tech and meh quality, while having a nice retro appeal that wore off when reality settled in. The Cybertruck provides a lot of go with its show, so it should remain "iconic" a lot longer. The VW Beatle is a better comparison.</t>
  </si>
  <si>
    <t>2:31 I was "If they get this anchor here and move it above with a nice easing transition - that would look awesome and I will hit the like button " ... and that is what exactly happened.</t>
  </si>
  <si>
    <t>● anchor: positive</t>
  </si>
  <si>
    <t>The Cybertruck is absolutely one of the worst vehicles the world has ever seen. It is hideous. I mean a face only a mother would love. And it can't be sold in the vast majority of the planet because it does not meet safety standards. Not that Elon would care. He apparently likes the general public to crash test their poorly built vehicles, and certainly does not care about pedestrians. He is an idiot despot, and the "truck" is pure crap. The US media is fawning over it, of course, but that just shows their own bias.</t>
  </si>
  <si>
    <t>This thing is going to have such a high body count by the time it's finally outlawed, if the same witless zeal for consuming that made it possible in the first place ever allows the wheels of government to turn in a manner functional enough to outlaw it. Iconic, yes, iconic of just how much control we have handed over to sociopaths.</t>
  </si>
  <si>
    <t>● body count: negative</t>
  </si>
  <si>
    <t>I don’t know if I love the variable steering. I understand why it’s there but do you still have the ability to make a sharp turn? Like in the event a semi dropped something on the road and I had to swerve to avoid it could it do that or would it just lightly merge</t>
  </si>
  <si>
    <t>● variable steering: negative</t>
  </si>
  <si>
    <t>Charging $100,000 for a vehicle, spending almost 5 years on development, and making claims like Elon did (King of fake promises at this point) removes all allowance for "early adopter issues". When you guys had to use duct-tape to fix the door? That's when the car should have been back at the dealer and a check in your pocket to repay it.
Not to mention the tires ruining themselves with the hubcap and the things that were promised on the car and not (not even getting into the 'tent' thing).
I wanted this car, but I'll want until another dealer makes it.</t>
  </si>
  <si>
    <t>● check: neutral
● door: neutral
● tape: negative
● duct: negative</t>
  </si>
  <si>
    <t>I can tell you in car enthusiast areas, this thing is never the topic of conversation. Also variable steering ratios have been around for awhile. Honda uses it, BMW uses, lots of companies use it.</t>
  </si>
  <si>
    <t>● steering ratios: negative</t>
  </si>
  <si>
    <t>19:23 As a raptor owner that one particularly stung just a bit 😂 
I will say I won’t ever buy an EV, but damn id love to try this thing out, it’s ugly, but it’s different and that’s why I think it’s awesome! And yeah … it’s QUICK</t>
  </si>
  <si>
    <t>● ev: negative</t>
  </si>
  <si>
    <t>HIs review of this thing is so much nicer than the Humane AI pin. He can't hide his Tesla fanboyism, as much as he tries. It's so painfully obivous, so you'd never get a fully honest review about anything Tesla related. You want that, you gotta go to Rich Rebuilds.</t>
  </si>
  <si>
    <t>Sorry, it’s a case of the emperor has no clothes. That’s why people stare. It’s ugly, impractical, really not a truck, people can buy trucks and just take kids to school. But if you buy a truck to even lightly use as a truck. You’ve purchased the wrong vehicle. Some people ( influencers, not just Instagram ) said it was cool so people started to like it.</t>
  </si>
  <si>
    <t>Im so tired of people crying about the CyberTruck online, ITS A COOL CAR!
And lmao yeah the statistic about people owning trucks and never using them to tow anything is so accurate, I have never met a single person irl who had a truck that actually used it for anything practical lmao</t>
  </si>
  <si>
    <t>Why didn't you mention the rusting issues?</t>
  </si>
  <si>
    <t>This video aged poorly. Literally right before the steering and gas pedal issues came out. lol I guess I'm glad yours don't have those problems.</t>
  </si>
  <si>
    <t>● gas pedal: negative
● steering: negative</t>
  </si>
  <si>
    <t>2024-04-18</t>
  </si>
  <si>
    <t>I personally like the PS1 graphics of the cybertruck</t>
  </si>
  <si>
    <t>● graphics: positive
● ps1: positive</t>
  </si>
  <si>
    <t>You selling chevron hoodies and getting free 991 just sold yourself on being a propaganda machine for big oils. Your review loses credibility.⚠️⚠️⚠️</t>
  </si>
  <si>
    <t>● oils: negative
● chevron hoodies: negative</t>
  </si>
  <si>
    <t>While lots of people love to hate on the PT Cruiser it was probably the first really successful modern car to have retro styling, and sadly I'd say probably still one of the best.</t>
  </si>
  <si>
    <t>● styling: negative
● pt: positive</t>
  </si>
  <si>
    <t>After seeing it a few times in public. I believe it is pretty ugly. It is like the DeLorean 2.0 at this point though, so yeah, it is iconic, but it isn't pretty. It has a lot of hype behind it, so it will probably sell well despite its questionable look.</t>
  </si>
  <si>
    <t>12:33 can someone explain to my why people should air down the tires?</t>
  </si>
  <si>
    <t>● tires: neutral</t>
  </si>
  <si>
    <t>So a review of a stainless steel truck from a guy who can afford to have some slave wage labourers spot cleaning it for him after every drive seems, welp, kinda irrelevant to my life, to be honest.  Don’t know about all you giga chads, but yeah, just saying…</t>
  </si>
  <si>
    <t>● stainless: negative</t>
  </si>
  <si>
    <t>Wouldn't its exterior being as strong as it cause more concerns for the person inside the car? Since there is less overall shock absorption.</t>
  </si>
  <si>
    <t>● shock absorption: negative
● exterior: negative</t>
  </si>
  <si>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</si>
  <si>
    <t>● accelerator / pedal covers: negative
● programming: negative
● pedals: negative</t>
  </si>
  <si>
    <t>As a seasoned industrial designer (product, manufacturing, plastics) I can tell you this is just a genX fever dream. Dieter Rams enlists 10 design principles of which one of them is "Good Design is as little design as posible", now you could say it is all flats surfaces so, "little desgin was used so therefore is good" but you are completely forgetting the other 9 points (google them). Pedestrians or other cars... fuck them lets place a sharp battering ram on super fast motors and lets make it heavy AF just beacuse we can and we will add (now deadly) autopilot because fuck you and if you cant get away from this death trap fuck you some more for being a poor AF bastard. Humanity is done people, collect your chips now, make that trip, fuck that bitch, own that shit.</t>
  </si>
  <si>
    <t>● autopilot: positive
● battering ram: negative</t>
  </si>
  <si>
    <t>Tesla's designs and QA just don't do it for me. Really hoping Toyota/Lexus pull the trigger on their electric line up. Their electric sports cars they revealed a while back looked amazing!</t>
  </si>
  <si>
    <t>● sports cars: positive
● lex: positive</t>
  </si>
  <si>
    <t>if the $700 AI pin was made by Tesla, Brownlee wouldn't have said it was the worst product he has ever reviewed.
elon has him in his pocket.</t>
  </si>
  <si>
    <t>● tesla: negative
● pin: negative</t>
  </si>
  <si>
    <t>I am wondering if this is a paid ad directly from Elon. This video is worth at least $5 million. MKB throws in some downsides to sound objective.</t>
  </si>
  <si>
    <t>● ad: neutral</t>
  </si>
  <si>
    <t>I wonder how much MKB got paid for this ad.</t>
  </si>
  <si>
    <t>● ad: negative</t>
  </si>
  <si>
    <t>Give me a Porsche GT3RS, Targa 4S, or Turbo S over Tesla’s garbage ANYDAY.  
Marques, did you test out the Targa 4S when you got your Turbo S? I know it’s cold out here in NJ, but I’m just curious.</t>
  </si>
  <si>
    <t>● porsche: positive</t>
  </si>
  <si>
    <t>Lexus was the first to get steer by wire right. Not Tesla.</t>
  </si>
  <si>
    <t>● lex: negative</t>
  </si>
  <si>
    <t>I have definitely seen at least 10-15 cybertrucks in the last month. No Veyrons or Countachs lol.</t>
  </si>
  <si>
    <t>● countachs: positive
● veyrons: neutral</t>
  </si>
  <si>
    <t>Marques' attempt to remain fair and balanced while reviewing Tesla products is really frustrating. Sure, it may be a decent product, but it seems like 95% of people who ordered one, haven't gotten one or haven't gotten what they ordered. Let's not bring the Roadster into this either. And let's not forget the ever-growing number of issues that Tesla seem to experience.</t>
  </si>
  <si>
    <t>● roadster: negative</t>
  </si>
  <si>
    <t>13:55 Ok that was pretty epic lol. The kinda things reviewers should do if they have money to flex.</t>
  </si>
  <si>
    <t>● flex: positive</t>
  </si>
  <si>
    <t>I'm disappointed in this review man.</t>
  </si>
  <si>
    <t>● review: negative
● i: negative</t>
  </si>
  <si>
    <t>Marques is bought and paid for by Tesla. I am saying this as a Tesla owner myself , but the Cybertruck is a POS.</t>
  </si>
  <si>
    <t>2024-04-19</t>
  </si>
  <si>
    <t>"Cybertruck: A bold leap into the future or a design misstep? While some hail its innovative approach, others question its practicality and aesthetics. Love it or hate it, Tesla's Cybertruck has certainly sparked conversation about the future of automotive design."</t>
  </si>
  <si>
    <t>● aesthetics: neutral
● approach: positive
● practicality: positive</t>
  </si>
  <si>
    <t>yap yap</t>
  </si>
  <si>
    <t>● yap: positive</t>
  </si>
  <si>
    <t>As an European citizen I think who have decided to buy this truck it’s just insane and very probably an asshole. It would be perfect to create law that limits the dimension of cars for who have to go only to the grocery store. Less waste, less danger, less space needed, but no, America it’s about freedom! Same for guns and single housing system. 
Btw I love many things about America, but for these reasons and many others I’m happy to be European.</t>
  </si>
  <si>
    <t>● grocery: neutral
● cars: neutral</t>
  </si>
  <si>
    <t>Few points - it’s not that practical, quality severely is lacking, certain design choices are absolutely mind boggling. And it’s not cheap at all. Those “qualities” will prevail so as production ramps up and won’t be unique anymore price will plummet no doubt. I would think second hand owner market is much more sensible and chooses based on those qualities not some temporal celebrity fad. This car will age terribly, and maintenance will be very costly. It’s like owning used Range Rover - you know it’ll break, you know it’ll be costly but at least you get luxury. Cybertruck? Don’t think so.</t>
  </si>
  <si>
    <t>● range rover: negative
● maintenance: negative
● quality: negative</t>
  </si>
  <si>
    <t>Knowing how Elon runs his businesses I would never trust that steering wheel, one minor bug in the sensors/code that thing uses and a lane change at 70mph could turn into you doing a 90 degree turn and flipping</t>
  </si>
  <si>
    <t>● codes: negative
● sensors: negative
● steering wheel: negative</t>
  </si>
  <si>
    <t>No offence dude, but this was not good. You ignored all the major issues and brushed off a bunch of others.
I only recently found your channel and was thinking “woah, this guy is really honest and trustworthy with his reviews!”. 
However, now I’ve seen this, I am questioning if I can trust everything you said in your other reviews…
Do you really want to ruin your reputation as an honest reviewer over this thing?</t>
  </si>
  <si>
    <t>● reviewer: positive</t>
  </si>
  <si>
    <t>It's been 3 weeks away from release, the novelty is gone. You're sitting at a red light. You try to convince yourself that it's fine, but the gaps in the doors look off + the rust on the front of the car won't go away.
You think you saw a group of teenagers make fun of you earlier that day. You're now 100 000 dollars in debt for a meme, and you feel... Nothing.</t>
  </si>
  <si>
    <t>● doors: negative
● novelty: negative</t>
  </si>
  <si>
    <t>Seen a few. This is the dumbest looking piece of metal on the road. I’ll be glad when they are gone.</t>
  </si>
  <si>
    <t>● metal: negative</t>
  </si>
  <si>
    <t>As someone learning to drive as an adult having only ever driven cars in video games, I wish that every car had a steer-by-wire system like this. Having to crank the wheel around multiple times just to turn at low speeds feels like the most unintuitive goddamn thing ever.</t>
  </si>
  <si>
    <t>● wheel: negative
● by: positive
● steer: positive</t>
  </si>
  <si>
    <t>Bro that truck is beautiful. I thought it was crappy at first but after seeing it in real life and sitting in the driver seat it’s a god damn space ship.</t>
  </si>
  <si>
    <t>● driver seat: negative</t>
  </si>
  <si>
    <t>Bro I have seen 10 in the last week 🫥</t>
  </si>
  <si>
    <t>I already see so many tesla’s on the road now, the cybertruck will just be yet another tesla. I’ve also started to notice the newer tesla’s that look a little different at the back. Probably a facelift</t>
  </si>
  <si>
    <t>● tesas: positive</t>
  </si>
  <si>
    <t>Saw one of these in person a couple weeks ago, they're fucking hideous lmao</t>
  </si>
  <si>
    <t>● saw: negative</t>
  </si>
  <si>
    <t>I think the cybertruck will get reactions regardless of production. People still freak out when I open my falcon wing door on my X.</t>
  </si>
  <si>
    <t>● falcon wing: neutral</t>
  </si>
  <si>
    <t>I just saw two of these in Long Beach and people (myself included) were definitely rubbernecking to catch it. It’s just so bizarre and hyped up. Honestly amazed it came to market</t>
  </si>
  <si>
    <t>● long: negative</t>
  </si>
  <si>
    <t>Marques, my man, you're using gaff tape on a 100k car. Stop coping. Lost my respect sorry.</t>
  </si>
  <si>
    <t>● gaff: negative</t>
  </si>
  <si>
    <t>Iconic like a Delorean but not cool...all the gushing and like major design flaws, 100k junk.  Why do people fall for the lies</t>
  </si>
  <si>
    <t>The most dangerous thing about this truck is the petal getting stuck. AND its NOT A TRUCK!</t>
  </si>
  <si>
    <t>● petal: negative</t>
  </si>
  <si>
    <t>Sunk cost fallacy getting to Marques is a sad thing to see.
A truck that isn't suited to actually use as a work truck, sad.
A truck that is overpriced
A truck that isn't safe for anyone inside or outside if you actually have a serious crash
A truck that IS NOT bulletproof.
Windows that are to strong to be broken in times of need but that aren't bullet proof
A truck that has built in hazards for kids or the clumsy
A truck that has a car wash mode because without using it you void your warranty if you take it to a car wash
A truck that can't deal with rain, bird poop, tree juice, dust
and the list goes on and one
and ... that's not counting the features that aren't on it even although they are on the other Tesla's</t>
  </si>
  <si>
    <t>● car wash: neutral
● warranty: negative</t>
  </si>
  <si>
    <t>I never thought I’d see a car that would give me flashbacks of the greasy sink I used to wash dishes in as a teenager working at Taco Bell in the 1980s.</t>
  </si>
  <si>
    <t>● sink: negative</t>
  </si>
  <si>
    <t>It's the most stupic car design ever, like a kid drew it. It does not work as a truck because you can hardly use the bed, it does not work off road and it has serious build issues. And It won't be allowed into in most countries outside the US because of the sharp edges.</t>
  </si>
  <si>
    <t>● build: negative
● bed: negative</t>
  </si>
  <si>
    <t>I cant get over the feeling this is just a gimmicky looking, shoddily put together toaster. To me it's iconic for all the wrong reasons.</t>
  </si>
  <si>
    <t>● toaster: positive</t>
  </si>
  <si>
    <t>Eh, I disagree with the whole ethos of driving oversized, overpowered vehicles just because one can. If that thing hits my little Chevy Bolt, I and my kid are probably dead, or wishing we were. Essentially we're creating a vehicular arms race where buying a bigger car is as much a self defense consideration as it is anything else. Not great for the environment, if that's one's reason for buying an EV (which it very well may not be, I'm not naive...).</t>
  </si>
  <si>
    <t>● chevy: negative</t>
  </si>
  <si>
    <t>So 4.5 months since its launch and they don’t even have 4000 “trucks” on the road. Thats a massive failure for Elon. Either they can’t make them or people are not buying them. Either way way they are losing money for a production line that can only produce 1/2 of Tacomas sold in 1 months. Think about that. Toyota sells 8000 Tacomas in 1 month and it took 4.5 months for Tesla to get 3787 cybertrucks out the door. That’s a massive failure that he created. 🤦‍♂️🤦‍♂️🤦‍♂️</t>
  </si>
  <si>
    <t>● tesla line: negative</t>
  </si>
  <si>
    <t>Im just loving the visual of this video. Really an awesome review as well, as per usual!</t>
  </si>
  <si>
    <t>● visual: positive
● im: positive</t>
  </si>
  <si>
    <t>Quick: from Old English cƿic - alive, live, living, and intelligent, mentally agile, keen. "The quick and the dead."</t>
  </si>
  <si>
    <t>● quick: positive</t>
  </si>
  <si>
    <t>Great review! Love your content Marques. Keep up the good work!</t>
  </si>
  <si>
    <t>Now, you can add a stuck accelerator pedal, which has prompted a recall of over 3,500 vehicles. This is a novelty now, but it will cause an accident due to the distraction it causes others. This car is UGLY and has no practicality.</t>
  </si>
  <si>
    <t>● accelerator pedal: negative</t>
  </si>
  <si>
    <t>2024-04-20</t>
  </si>
  <si>
    <t>With that wonky accelerator it’s probably not wise to drive and film / keep looking at the camera. You’ll be safe — encased in steel — but maybe not the other driver / pedestrian  in the accident.</t>
  </si>
  <si>
    <t>● driver: negative
● accelerator: negative</t>
  </si>
  <si>
    <t>Am i the only one who notice the German Frisbeesport Association shirt at 17:17?</t>
  </si>
  <si>
    <t>● germanis association: neutral</t>
  </si>
  <si>
    <t>I think he glossed over the safety a bit too fast. I have seen the crash test video, and I don't think you, the driver, will be fine either. And since the people outside definitely won't be fine also, you may want to be extra insured.</t>
  </si>
  <si>
    <t>● driver: negative
● safety: neutral</t>
  </si>
  <si>
    <t>I genuinely like the look. 
What I don’t like is the truck not “working” and the right way and issues. Like come on it shouldn’t have taken this long for a truck to be made with all the tech we have.</t>
  </si>
  <si>
    <t>● tech: negative
● truck: negative
● look: positive</t>
  </si>
  <si>
    <t>Usually, I can understand people shilling for corporation and billionaires. Easy money, and you don't have to do anything besides latching onto them like a parasite. But supporting anything that Elon Musk does is like supporting Ted Faro from Horizon games... detrimental to everyone in a long term. I was at least expecting neutral-adjacent review, not a promo for this useless shoddily built toy pretending to a truck.</t>
  </si>
  <si>
    <t>● ted: negative</t>
  </si>
  <si>
    <t>The design is futuristic for a 1982 cyberpunk artist. It's not futuristic now. It's nostalgia for kids from the 70s and 80s. I think once that initial wave of nostalgia passes and it just exists for a while, the dropoff will be sharp.</t>
  </si>
  <si>
    <t>I feel compelled to say: That's a SUPERB video, my friend. Not to put down anything you'd ever done, but compared to the many electronics vids I watched way back, this is WOW!  Everything from audio quality to image composition, script, creativity, e.g. the clever guessing game - over or under-rated? - the race, and its unexpected curveball - almost hijack - introduction, all captivating. I intended to watch something else, but instead sat forward, glued to every second of this piece. Proves how a YT video can be valuable, informative, entertainment. Thanks a million, I'm so glad I've subscribed.</t>
  </si>
  <si>
    <t>● race: positive
● script: positive
● image composition: positive
● audio quality: positive</t>
  </si>
  <si>
    <t>understood his level of commitment to tesla when he said tesla might be first to give steer by wire. Steer by wire exist long before even he or me was born and tesla isn’t the first to implement even google can tell this. I like your honest reviews about products but this video seems to be contradict.</t>
  </si>
  <si>
    <t>● steer: negative
● tesla: negative</t>
  </si>
  <si>
    <t>13:38 the 911 isn’t the fastest Porsche though lol. Let’s see it go up against a GT3/RS 🖕</t>
  </si>
  <si>
    <t>● porsche: negative
● 911: negative</t>
  </si>
  <si>
    <t>The Cybertruck did the impossible. It made the Honda Ridgeline look more like a truck.</t>
  </si>
  <si>
    <t>● honda: negative</t>
  </si>
  <si>
    <t>So how rusty is it with all the steel around?</t>
  </si>
  <si>
    <t>HA I definitely saw you out in the city the other day drove straight pass me. An I couldn't believe how BIG this truck was ! It was amazingly futuristic !</t>
  </si>
  <si>
    <t>There is so much he brings to the review that just a review</t>
  </si>
  <si>
    <t>@8:08 What do you mean "one or two years down the road they're making millions of the thing" ? Don't tell me they hope to attract more than a few Tesla enthusiasts who are rich enough to waste their money on this vehicle.
@7:27 I guess (and fear) that this "You'll fine" (bis) means that the person who hit you (or whom you hit) will not be fine. The safety features of a vehicle are here to minimise damages (to other vehicles and to human beings).
@13:24 "Next category: performance." Then, proceed to talk about one specific type of performance : pure speed and acceleration. What about road handling abilities, car range, etc... ? Speed is seriously the least of my concerns as a driver.</t>
  </si>
  <si>
    <t>● safety features: positive</t>
  </si>
  <si>
    <t>So much for objectivity, lol. You just made a clarification video about humane and Fisker, there's a marked personal bias in favor and occasionally against brands that contradicts that video. Don't call yourself a reviewer please, be the influencer you are.</t>
  </si>
  <si>
    <t>● reviewer: negative</t>
  </si>
  <si>
    <t>When it comes to Iconic, I ask myself if people are going to fall in love with the vehicle. Not what it represents, but the look of the vehicle itself. For me I think the answer is No. Strip away the novelty of the angles and profiles, and no one 20 years down the line is going to call out the shape of that rear end as their inspiration for a new vehicle. No kid's gonna carry around stats for the Cybertruck in their head. The classics are cars that kids today still long for and dream about when they've seen them. A Countach could come out today and very little about it would be considered behind the times. A Cybertruck is going to look dated fairly quickly imo.
It's gonna be sitting in collections as an oddity for sure, but I have to wonder if all the compromises in the way it's built will mean very many of them are even running 25 years from now.</t>
  </si>
  <si>
    <t>● rear: positive
● profiles: negative
● angles: negative
● look: positive</t>
  </si>
  <si>
    <t>Comparing that Tesla thing to a PT Cruiser (Dodge Neon underpinnings) with a $16K base price to a "Cybertruck" @ $60K to $100K is a bit of a stretch when comparing potential mass sales.  The biggest potential problem is the owner of the company.  Nothing that man says can be trusted.  The vehicle may have some fetching features BUT latching hardware falling off?  Not good.  Recall of 100% of these trucks due to accelerator pedal experiencing rapid unscheduled disassembly (thankfully unlike the SpaceX RUD it truck doesn't blow up it just falls apart).  Marques, you didn't mention the rusty "stainless".  How long will you wait to get these damn things repaired?  In the past the wait was horrendous.  Marques, I hope you enjoy carefree miles in your new ride but I think you have been too kind to a problematic manufacturer.
Before you attribute this to "teething problems", German Teslas were experiencing much higher that typical failure to pass inspection just three years after purchase.  Good luck to anybody that buys a Tesla.</t>
  </si>
  <si>
    <t>● accelerator pedal: negative
● hardware: negative
● latch: negative
● features: negative
● price: negative</t>
  </si>
  <si>
    <t>There's something gross, almost sinister about promoting impractical vehicles like this that are deadly to pedestrians, weigh a ton (wearing down roads at taxpayer expense and requiring bigger batteries made of rare materials), and take a huge amount of space on our streets in an era of climate crisis and cities trying to be more human friendly. It's supposed to be a truck, but (like a lot of trucks in the US) seems mainly to to be used for grocery shopping by insecure men living in the suburbs. What the hell is the point of very high acceleration in a truck? Are people competing in drag races with these? If not why even talk about stuff like this? What an idiotic, uniquely American vehicle.</t>
  </si>
  <si>
    <t>● acceleration: negative</t>
  </si>
  <si>
    <t>Is this an ad ?</t>
  </si>
  <si>
    <t>NaICe</t>
  </si>
  <si>
    <t>● na: positive</t>
  </si>
  <si>
    <t>Its iconic in the same way the poop emoji is an iconic way to illustrate human shit</t>
  </si>
  <si>
    <t>● poop emoji: negative</t>
  </si>
  <si>
    <t>I don't know if you can really say people's reactions are still the most dangerous thing about the Cyber Truck anymore.</t>
  </si>
  <si>
    <t>“And all the redundancies to make it safe” citation needed</t>
  </si>
  <si>
    <t>● redundancies: positive</t>
  </si>
  <si>
    <t>Should have included a section on how musk has become a divisive figure in society and that's probably where the thumbs downs are coming from. Personally i would never buy a tesla product, purely because of my thoughts about elon. Enjoyed the review</t>
  </si>
  <si>
    <t>The PT was and is Crysler Crap. Ask any mechanic. Lol.
Cybertruck has already had a couple reliability and safety incidents so we will know if this CyberTonkaTruck is Elon's folly or the new benchmark. Hopefully the gaps and pedals can be addressed as it opens the field for competition as wel😢l.</t>
  </si>
  <si>
    <t>● pedals: negative</t>
  </si>
  <si>
    <t>I just got a new crosstrek wilderness and the other day a lady at a red light rolled her window down and pointed her phone camera at my car. I was like ‘yeah you get a good shot of this’.</t>
  </si>
  <si>
    <t>● crosstrek: positive</t>
  </si>
  <si>
    <t>Um, that's not a truck. This looks like bad origami.</t>
  </si>
  <si>
    <t>● origami: negative</t>
  </si>
  <si>
    <t>I only have one consumption. If the truck flip-over, and Driver lost his motivation. How could others help open the door. BECAUSE THERE HAD NO HANDLE.</t>
  </si>
  <si>
    <t>iconic for just how bad it is lol</t>
  </si>
  <si>
    <t>It is a unique truck. But it costs twice the price of a Ford Lightning and offers less functionality.</t>
  </si>
  <si>
    <t>● functionality: negative
● price: negative
● costs: negative</t>
  </si>
  <si>
    <t>It's a neat vehicle with all manner of interesting features, but it's not a truck. Having a bed alone doesn't qualify it. It's more of an open air station wagon</t>
  </si>
  <si>
    <t>● station wagon: positive
● features: positive</t>
  </si>
  <si>
    <t>2024-04-22</t>
  </si>
  <si>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</si>
  <si>
    <t>● doors: negative
● bay: negative
● panels: negative
● stainless steel panels: negative</t>
  </si>
  <si>
    <t>I'll be the next cyclist giving you a thumbs down. This truck and others in its class further endanger pedestrians and cyclists, all for "the design." It's disappointing seeing someone I look up to praise a trend like this.</t>
  </si>
  <si>
    <t>Iconic they are already on the recall list, iconic more like ironic.</t>
  </si>
  <si>
    <t>A YouTuber complaining that they get talked to by strangers. Sure. I think most people would welcome the attention.
Edit: Sry. Not complaining. Mkbhd is too good a dude to do that (publicly?).</t>
  </si>
  <si>
    <t>● youtube: neutral</t>
  </si>
  <si>
    <t>1. I think the majority of people taking pictures of the cyber truck does it - not because they think it’s cool - but because it stands out.
2. I think it’s the same reason people overestimate the price. They think it’s a limited run car - which it is because Tesla hasn’t been able to make more than 4k of them. 
Both of these things will therefore stop happening if the car ever reaches a wider adoption.</t>
  </si>
  <si>
    <t>● tesla: negative
● price: negative</t>
  </si>
  <si>
    <t>I’d give it a higher score if it didn’t have that horrible minimalistic interior 😝.  I still find them interesting to see them in the wild. And yeah, Same feeling as the PT Cruiser when I was 12.</t>
  </si>
  <si>
    <t>It is iconic, in that it's a marketing gimmick. Unmistakable look that's very eye-catching. To me it honestly just looks like free advertising on four wheels.
But good on them for releasing a concept car into the wild, I'd like to see that more often.</t>
  </si>
  <si>
    <t>● advertising: positive</t>
  </si>
  <si>
    <t>This thing is dangerous, ugly, and overall unnecessary as it doesn't bring anything new to any market. It's just a funny looking wannabe tank. I understand that you're all about fair reviews and you're looking at the product separate from the manufacturer, but this doesn't need or deserve positive recognition</t>
  </si>
  <si>
    <t>never once in my life i want to take pictures of other people vehicle😂i would just look at it,admired it and moved on</t>
  </si>
  <si>
    <t>Thank you for not pandering, but telling it like you experience it. These tech companies consider your input on future updates. keep speaking the good word, Marques!</t>
  </si>
  <si>
    <t>● updates: neutral</t>
  </si>
  <si>
    <t>People reporting that they got 2 hours, 2 months, who-knows out of this thing before random problems with the digital electronics bricked it. Starts getting mini-rust stains after a couple hours in rain. No thanks. What a waste.</t>
  </si>
  <si>
    <t>● digital electronics: negative</t>
  </si>
  <si>
    <t>That biker giving you the thumbs down is because they saw the culmination of all the years of 'bigger is better' car designs making the roads less and less safe. I'll take my old VW sedan design any day. There's already too many SUVs around here and it's honestly becoming a problem on the road and in parking lots.
Final verdict on the car is that it's not safe for others and I don't want to see one. The tech and design to make it functional is cool though.</t>
  </si>
  <si>
    <t>● design: positive
● tech: positive
● parking: negative</t>
  </si>
  <si>
    <t>I don't think the Tesla ad was a cyber truck vs a TURBO Porsche am I wrong? Wasn't it vs a base 911?</t>
  </si>
  <si>
    <t>I am an ER nurse and bike rider.  I PRAY FOR CYCLISTS.  :(</t>
  </si>
  <si>
    <t>● bike: positive</t>
  </si>
  <si>
    <t>The Cybertruck is a joke.  It is not really functional AS A REAL PICKUP TRUCK.  It is just a SUV with a weird compartment for a TRUNK (for storage).  I think it will be discontinued within five years.</t>
  </si>
  <si>
    <t>● compartment: negative</t>
  </si>
  <si>
    <t>Iconic? Yes. 
Ugly ? Also yes.</t>
  </si>
  <si>
    <t>Wanker thst u had to raise the issue of the striker.</t>
  </si>
  <si>
    <t>● striker: negative</t>
  </si>
  <si>
    <t>if I had a Cybertrk, first thing I'd do is take it to a shop to have it wrapped in that bedliner shit lmao</t>
  </si>
  <si>
    <t>● bedliner: negative</t>
  </si>
  <si>
    <t>"Millions of people" will end up with this eventually you say? The recall of every single Cybertruck FORCED Tesla to reveal how many they delivered to date: about 3.5k.  IN TOTAL. So they just need to increase deliveries by a factor of a thousand to reach that number lmao.</t>
  </si>
  <si>
    <t>"Tesla Cybertruck Review: Already Iconic?"
Fisker: "This is the worst car i have ever reviewed"
No wonder people think you are bias. Imagine thinking Magna Styer produces shittier build quality cars than Tesla. 
Stick to tech dude, this isn't your space.</t>
  </si>
  <si>
    <t>● fisker: negative</t>
  </si>
  <si>
    <t>"If someone hits you, you'll be fine." No, the truck will be fine, but you'll probably have lots of broken bones.</t>
  </si>
  <si>
    <t>● truck: positive</t>
  </si>
  <si>
    <t>A massive bulking truck made of steel which is faster than some sports cars and it about to be in the hands of millions of people who have never driven a truck before... sounds like alot of people are going to die.</t>
  </si>
  <si>
    <t>● bulking: positive</t>
  </si>
  <si>
    <t>Shout out to the graph in the middle of the video. Finally have something to show the die hard truck buyers when they say im lying about people rarely using a truck for its original intended purpose.</t>
  </si>
  <si>
    <t>2024-04-23</t>
  </si>
  <si>
    <t>Thought you were going to say the accelerator pedal at the beginning.</t>
  </si>
  <si>
    <t>I am still so incredibly sceptical about steer by wire. Sure, I love the variable steering rates and the haptic feedback, but what happens when the car is old and it fails. Are you just going to suddenly lose all steering, is the car going to think you’re doing 20 down the highway and adjust the steering accordingly? At least with a mechanical steering wheel, any failure is likely to be a progressive failure that will give you forewarning.</t>
  </si>
  <si>
    <t>● steering wheel: negative
● mechanical: negative
● steering rates: positive
● haptic: negative</t>
  </si>
  <si>
    <t>It's possible to be iconic and mass-produced. The Mini, the VW Golf, even the F150 are all iconic.</t>
  </si>
  <si>
    <t>● mini: positive
● f150: positive
● vw golf: positive</t>
  </si>
  <si>
    <t>With the amount of gun violence in america, the bullet proof is actually under rated</t>
  </si>
  <si>
    <t>● bullet: negative
● gun: negative</t>
  </si>
  <si>
    <t>People calling the Cybertruck ugly has bias against it. People who don't know a thing about Elon, Tesla, and EVs simply find it interesting, like something out of a sci-fi movie. I showed a picture of it to some of my old folks and 4/7 asked if it was a new Batmobile. 😅
Not a fan of it myself as I'm more of a Subaru guy but if I see one on the streets, I'd probably take a picture and tell my friend about it. Some folks be hating on other people's cars is stupid.</t>
  </si>
  <si>
    <t>Seems like all I see online (including this comment section, jeeze) is hate for this thing and frankly most EVs... But I think it's cool and innovative. Obviously not for everyone and that's ok, no car is for everyone. I had the pleasure of being taken for a short joy ride in one by a friend of mine who works for Tesla, and holy crap it was cool 😎</t>
  </si>
  <si>
    <t>Most iconic thing about this vehicle is steering failing just after 14 days of delivery. What a POS.</t>
  </si>
  <si>
    <t>iconic? yes, iconically dumb, iconically unpractical, iconically bad.</t>
  </si>
  <si>
    <t>it won't look so great when it rusts in less than 30 days because they don't treat the steel</t>
  </si>
  <si>
    <t>Minecraft the car - best features are the recall; and car wash mode or bust.</t>
  </si>
  <si>
    <t>What's iconic about it the truck doesn't do anything they said it would do and if you do wanted to do that you gotta pay extra the truck isn't really bulletproof in order to be bulletproof you have to be able to stop a 45 caliber and cannot do that it goes through-and-through both doors the truck isn't anything it claimed to be</t>
  </si>
  <si>
    <t>It's literally a meme car for YouTubers and other people with more money than sense. Nobody who actually cares about value for money would buy it. 
It not even likely to be street legal in large parts of the world.</t>
  </si>
  <si>
    <t>● value: negative
● money: negative</t>
  </si>
  <si>
    <t>It’s like the shudder you get with a tequila shot. So wrong, but somehow so right.</t>
  </si>
  <si>
    <t>● tequila shot: negative</t>
  </si>
  <si>
    <t>2024-04-24</t>
  </si>
  <si>
    <t>The stainless steel. You’re right it’s overrated having bulletproof panels, bulletproof glass. But  Navigators and other vehicles do get upgraded to bulletproof (for a big fee) by custom shops. And in one of the Munro Live videos shared how they started with 3mm thick body panels, then switched to thinner metal, saying they changed the alloy so they had the same durability that weighs and costs less. But I’m sure they didn’t mind slightly lowering the bulletproof-ness. It makes no sense to invite people to shoot at your truck.</t>
  </si>
  <si>
    <t>● panels: negative</t>
  </si>
  <si>
    <t>Let's not forget that a real vehicle..  or any other NOT EV vehicle.... In 5 years it will still work perfectly fine ..... Damn!!.. There are car from the 1940's that even today work fine...... now this battery toy??.. In 5 years it will have 50% battery capacity if you are lucky....... or your tell me.. your 5 year old cell phone or lithium battery drill still holds full charge in his battery???... and by the way most of us.. in 5 years we will be still paying for the damn car..</t>
  </si>
  <si>
    <t>● charge: negative
● lithium battery: negative
● cell: negative
● battery capacity: negative
● battery: negative</t>
  </si>
  <si>
    <t>Wait so - after a year if you have a negative kWh credit - it just..... vanishes into the aether? You get paid our nothing? You function like a tiny power plant for the company but you don't get paid the overproduction. (Clearly not at the price they are selling you a kwh but say at 30% of the hour) 
That sucks. Cause that's a thing here in Austria.</t>
  </si>
  <si>
    <t>● power plant: negative</t>
  </si>
  <si>
    <t>the fact that safety concerns weren't brough up about poor crumple zones, doors that can maim you, how much momentum it carries, so that anyone hit by the truck would suffer much more damage than a standard truck?</t>
  </si>
  <si>
    <t>● doors: negative
● crumple: negative</t>
  </si>
  <si>
    <t>My question is where the fuck are my pop up headlights in new cars? They obviously didn't actually think the "sharp" corners that pop up headlights create were dangerous since this piece of shit exists. So whats the real reason they are gone.
Also i like Ev's, I'm all for ev's, the hummer ev is the coolest shit imo even tho i acknoledge it's a waste of resources, i have wanted a toyota prius since i was like 9 so 11 years ago at this point. I don't mind tesla at all. Its literally just this truck is god awful.</t>
  </si>
  <si>
    <t>● toyota: negative
● hummer: negative</t>
  </si>
  <si>
    <t>The Cybertruck even being in the ballpark of a 911 is insane considering its size and weight. But it BEATS the 911 at 0-60, the speeds that matter to typical drivers on typical roads. That's underrated performance. Losing to a 911 at 80+ mph is irrelevant.</t>
  </si>
  <si>
    <t>● drivers: negative
● speeds: negative
● weight: negative
● size: negative
● 911: negative</t>
  </si>
  <si>
    <t>They left a lot of room for improvement. Watch every few months as new trucks come on the market. I’m expecting a year from now you get a substantially different truck. Two years from now, who knows? Sky is the limit. 
You are right, a mass produced vehicle will look different when they are everywhere. They might start to look like clones in those science fiction flicks. But . . . I have the feeling it won’t go this way with the Cybertruck. Or Tesla cars generally. Enough will be customized with wraps and accessories they won’t blend in like a bison in a herd numbered in the millions. But speculating is part of the journey.</t>
  </si>
  <si>
    <t>● science: negative
● cybertr: negative</t>
  </si>
  <si>
    <t>6:44 Brownlee is not a small guy. But the Cybertruck sure makes him look like one. Wow.</t>
  </si>
  <si>
    <t>● brownlee: neutral</t>
  </si>
  <si>
    <t>5:00 Wait, so half a turn of the steering wheel will result in different reaction at low speeds vs high speeds?
Am I understanding this correctly?
Because it sounds really, REALLY fucking stupid.</t>
  </si>
  <si>
    <t>● speeds: negative
● steering wheel: negative</t>
  </si>
  <si>
    <t>I'd never buy this, and overall if someone wants to buy it I also don't care. It's actually great, because it tells me a lot about that person. So if for example I have a friend who buys one, I now know to never lend them money, because they have poor financial literacy.</t>
  </si>
  <si>
    <t>Interesting how this guy is OK with all the bugs and negatives about the cyber truck including a safety recall for all of them.  But he basically destroyed Fisker in their infancy over software bugs.  How much was he paid?  Hmmmm.  We'll never know.</t>
  </si>
  <si>
    <t>● software: negative</t>
  </si>
  <si>
    <t>Holy shit, is that The Stig?</t>
  </si>
  <si>
    <t>● st: negative</t>
  </si>
  <si>
    <t>I still think ZZ Top made the PT Cruiser as popular as it became. Not that they endorsed the car in any way, it was just how iconic their own logo with that vehicle style was. Had a mobster, 30s 40s feel to it that was the initial attraction. Should have had suicide doors, imo.</t>
  </si>
  <si>
    <t>This is more of an advertisement than an unbiased review.</t>
  </si>
  <si>
    <t>● advertisement: positive</t>
  </si>
  <si>
    <t>It's so true that this thing gets attention. I have seen a Cybertruck exactly once and sure enough, I ogled it at the gas station and ended up having a conversation with the owner and taking photos with my family.</t>
  </si>
  <si>
    <t>● owner: neutral
● gas: neutral</t>
  </si>
  <si>
    <t>Damn these videos, so good.</t>
  </si>
  <si>
    <t>● damn: positive</t>
  </si>
  <si>
    <t>2024-04-25</t>
  </si>
  <si>
    <t>It changes your steering based on your speed? That sounds DANGEROUS. The steering responsiveness or the ratio of steering wheel to steering the wheels should NOT change. Does it change the braking too? How about the accelerator? Maybe the headlights auto-adjust, too. I think Musk/Tesla is trying too hard to automate things BEFORE they can be automated RESPONSIBLY. This isn't a phone or a new way of making fruit smoothies. Cars and trucks are HEAVY MACHINERY, and if they don't respond PREDICTABLY, someone could get seriously hurt or die.</t>
  </si>
  <si>
    <t>● speed: negative
● steering: negative</t>
  </si>
  <si>
    <t>Its still not gonna be common because most people can’t afford even a $30k new car including myself. This things $80k plus.</t>
  </si>
  <si>
    <t>What that person said about the TP Loser is ABSOLUTELY FALSE. If they were talking about the Prowler, that would be true. The Prowler looks like an alien spaceship still today. Hell, a 1998 Viper still turns heads. But the PT Snoozer? Never on its best day would anyone EVER take a beat to acknowledge its presence. That person's opinion is factually incorrect.</t>
  </si>
  <si>
    <t>● tp: negative</t>
  </si>
  <si>
    <t>The stark contrast between this review and Fisker's review is kinda sus. Very curious how a review of BYD would pan out on this channel</t>
  </si>
  <si>
    <t>This... thing... is iconic of Elon Musk's arrogance and how much it's going to cost Tesla forever. Are you really boosting this cheesy rustbucket? It looks like something they had to throw out after making some stupid sci-fi.</t>
  </si>
  <si>
    <t>8:54 You called the Fisker the worst car you've ever reviewed but here show that Tesla, one of the most famous/infamous car companies in the world, screwed up the door latch? Did anything about the Fisker start falling apart there, Marques? "Already Iconic"? Yeah, of Elon Musk, his arrogance, and his inability to come up with the goods. I hope you keep this video up, MKBHD. When these over-priced loser-mobiles look like they belong in a post-apocalyptic trash heap, you may be the worst-reviewed reviewer that people ever heard of. Congratulations!</t>
  </si>
  <si>
    <t>● door latch: negative
● tesla: negative</t>
  </si>
  <si>
    <t>he said it had low headlights that arent in peoples eyes but i swear i literally watched a video yesterday bringing up how they shine in everyones eyes at night</t>
  </si>
  <si>
    <t>● headlights: negative</t>
  </si>
  <si>
    <t>One of the biggest things it has going for it in terms of actual utility and tangible capabilities that differentiate it from other vehicles is actually the bed and cover so I'm disappointed to see that omitted.</t>
  </si>
  <si>
    <t>● cover: negative
● bed: negative
● utility: positive</t>
  </si>
  <si>
    <t>Look, I am really sorry: If I wanna have stainless steel, black plastic I would buy a DeLorean.</t>
  </si>
  <si>
    <t>● stainless steel: positive</t>
  </si>
  <si>
    <t>I am happy its not allowed in EU.
Its not really save (sharp edges &amp; no crumple area if a accident happens)
and I fear you get blinded because its stainless steel  an reflect lights.</t>
  </si>
  <si>
    <t>● stainless steel: positive
● edgesle: negative</t>
  </si>
  <si>
    <t>Of all the trucks / SUVs  on the road this has got to be one of the ugliest looking designs out there.</t>
  </si>
  <si>
    <t>● designs: positive</t>
  </si>
  <si>
    <t>I don't hate the back, and I don't not like the front, but the side is weird to me.  The way that line is closer to the front wheel arch than the back just looks odd to me.
Also I know that Tesla know who they are selling to, but you'll never see one of these with a cherry picker boom arm in the back, and you'll never see one in the frozen areas of the planet because touch screens don't work with thick gloves</t>
  </si>
  <si>
    <t>● gloves: negative
● cherry picker boom arm: negative
● front wheel: negative
● side: negative
● front: negative
● back: negative</t>
  </si>
  <si>
    <t>At least you still have all your fingers.</t>
  </si>
  <si>
    <t>● fingers: positive</t>
  </si>
  <si>
    <t>2024-04-26</t>
  </si>
  <si>
    <t>It is definitely an SUV. The word "truck" is just a marketing thing. It is amazing how you can get people to imagine things that aren't there. F150, I still love you :).</t>
  </si>
  <si>
    <t>● truck: positive
● suv: positive</t>
  </si>
  <si>
    <t>I'm sorry but what is the fuction of a review like this, just seems like part flex, part hey I'm the tech guy and this tech is cool, sorta? It sucks as a car, it sucks as a truck. There's no reason for most people to have this. It's unsafe for other drivers and pedestrians, especially since its a very fast and rigid structure. It's way overpriced. Also, you're filling the pockets of a white-supremacist. Don't think iconic is the correct word, more like infamous.</t>
  </si>
  <si>
    <t>● structure: positive
● pedestrians: negative
● drivers: negative</t>
  </si>
  <si>
    <t>Why are you wasting time talking about this stupid thing ? Can you imagine the  damage these things are doing to the environment? Why do people need a truck for normal every day use? How stupid must one be to even think of buying this ?</t>
  </si>
  <si>
    <t>● use: negative</t>
  </si>
  <si>
    <t>That’s just the copium. It’ll wear off. But no, it’s not iconic, unless it becomes iconic for kluges.</t>
  </si>
  <si>
    <t>● kluges: negative
● copium: negative</t>
  </si>
  <si>
    <t>These have proven to be unreliable, crappy build quality, low resale value,  un-practical and poorly made machines with lots of problems. Iconic!! My son's drawing would then be a master piece. Why is he promoting this shit again an again!</t>
  </si>
  <si>
    <t>● build quality value: negative</t>
  </si>
  <si>
    <t>I found it a bit problematic, that you looked at it more one sighted. The interior is in a very low quality style, the steal gets dirty and rusty very easily and buyers have a lot of restrictions with how to clean it and how often. There are examples, that already show problems with the steal after 11 days. Furthermore i would have liked if you could have showed the dangers of the car (sensors of trunk dont work, means that if fingers are in they are off; the edges at the doors are very sharp; if you run over someone they are most likely dead). Still good video, thanks for the content.❤</t>
  </si>
  <si>
    <t>● style: negative
● interior: negative</t>
  </si>
  <si>
    <t>its a bad and dangerous car, no idea how this is legal in the US. This video seems not complete, what about the rust issues, gaspedal issue, truck not working after couple of miles? Why not try to go offroad (never seen a video where the cybertruck works ANY better than a normal car offroad)</t>
  </si>
  <si>
    <t>● truck: negative
● gas: negative
● rust: negative</t>
  </si>
  <si>
    <t>I'm having trouble deciding if it's more or less responsible to review the Cybertruck with or without discussing Elon Musk's problematic socio-political issues. Like the increase of hate speech on Twitter and his denial of it, his friendly relations w/ white supremecists, or his near unlimited entanglement w/ the Chinese Communist Party. Speaking from the perspective of somebody who USED TO BE a fan of Elon Musk, I feel I should point out that the reason I would give a thumbs down to a Cybertruck isn't that its not interesting or even good looking, but that I can't support a man like Elon Musk. When I see a cyber truck on the street, I assume it belongs to a Musk fanboy, who likes supporting the man who made it, and the things he stands for.</t>
  </si>
  <si>
    <t>● elonskon: negative</t>
  </si>
  <si>
    <t>The fact that if you want to wash the truck and you forget to put it in "car wash" mode it completely destroys the truck and isn't covered by the warranty is beyond laughable</t>
  </si>
  <si>
    <t>● car wash: negative
● warranty: negative</t>
  </si>
  <si>
    <t>Waiting for MKBHD to make it Matte Black.</t>
  </si>
  <si>
    <t>Can't believe he went with the Back To The Future Guitar Solo argument to defend this meme on wheels.</t>
  </si>
  <si>
    <t>● guitar: neutral</t>
  </si>
  <si>
    <t>Iconic, like Trump's hair. 
Doesn't mean it's a good thing.</t>
  </si>
  <si>
    <t>● trump: negative</t>
  </si>
  <si>
    <t>The finish is so so bad.</t>
  </si>
  <si>
    <t>● finish: negative</t>
  </si>
  <si>
    <t>Seen it in person and definitely was not impressed.</t>
  </si>
  <si>
    <t>● seen: negative</t>
  </si>
  <si>
    <t>I live in a area with a lot of rich ppl, I’m not excited for my schools parking lot to have some of these 😭 some kid already drives a ev hummer and has almost ran me over twice. I drive my tiny Hyundai accent and am terrified of these massive cars.</t>
  </si>
  <si>
    <t>● hyundai: negative
● hum: neutral</t>
  </si>
  <si>
    <t>Iconic in a sense that the design stands out, yes. But I think for all the wrong reasons. Its a SUV in a shape of a truck (because its bad at everything that a truck should do), it has shoddy build quality (just look at the discolered doors - that can't be intentional), almost all controls are on the touch screen making it very distracing for the driver to use. And thats all aside from the design, which is controverial and I peronally don't like it, but I can see how somebody else can like it, even if its just for the novelty.
So I all you want is essentially a SUV with a extravagant design and care more about how you are seen on the road than what the car actually does for you, its the car for you.</t>
  </si>
  <si>
    <t>● driver: negative
● touch screen: neutral
● controls: negative
● build quality: negative</t>
  </si>
  <si>
    <t>Okay, how smart is this guy?🔥🔥</t>
  </si>
  <si>
    <t>● guy: negative
● okay: negative</t>
  </si>
  <si>
    <t>This additide of willing beta tester is really messed up. It's a car. Its a massive peice of steel traveling at high speeds, from the testing thats out and the recall thats in it shouldn't of been legal. That self closeing trunk could easily remove fingers or a hand, and the gas pedal was held on by a plastic clip. You cannot beta test on the general public with a car.</t>
  </si>
  <si>
    <t>● testing: positive</t>
  </si>
  <si>
    <t>So many issues with this vehicle. It is not even a truck. It gets beat by a suburb off roading. Rust on panels already. It's a joke.</t>
  </si>
  <si>
    <t>I had the first Rivian in my state (literally) and the amount of people who would speed up, block me in, take pictures/videos while driving a hwy speeds, swerve into my lane, and overall just act dumb around the truck was insane. It's not just the cybertruck, its any unique looking vehicle. This would also happen early in the Model S and X lifecycle when I had those.</t>
  </si>
  <si>
    <t>● speed: negative</t>
  </si>
  <si>
    <t>2024-04-27</t>
  </si>
  <si>
    <t>Being iconic doesn't mean being good. This car is a bad joke in almost all aspects. As a EU guy I can only watch, and laugh in disbelief, how America is becoming more and more absurd. This poor excuse of a car is legal to own? Remember US banning pop-up headlights because of "pedestrian safety"? Yeah.
Quo vadis 'Murica?</t>
  </si>
  <si>
    <t>● pedestrian safety: negative
● headlights: negative
● pop: negative</t>
  </si>
  <si>
    <t>This truck is like the new hummer. Garbage vehicle that’s too expensive, but douchebags will still get it so they can run you off the road.</t>
  </si>
  <si>
    <t>● hum: neutral</t>
  </si>
  <si>
    <t>I just can't get past this thing not having door handles.  This is a huge security risk if someone ever slipped off the road into a body of water, right?  How would anyone rescue you?</t>
  </si>
  <si>
    <t>All the pedestrians getting sliced in half by this thing are gonna be hella iconic</t>
  </si>
  <si>
    <t>● pedestrians: negative</t>
  </si>
  <si>
    <t>I posted a comment on his new video "There is something ingenuine about Disney and Marquez that makes this collaboration complete" but can say this about him and Tesla too. Does Elon pay well to be a Tesla fanboy?</t>
  </si>
  <si>
    <t>so, no mentioning that the body of the car being of a harder, non-bending metal actually makes the shockwaves of impact propagate directly to the occupants without any dampening, making collisions way riskier to the life of who's inside?
EDIT: of course not, you even lie a little bit. hope the youtube adsense + tesla money transfer are  enough to pay your priest for forgiveness</t>
  </si>
  <si>
    <t>● metal: negative
● body: negative</t>
  </si>
  <si>
    <t>First video in a long time that I hit that dislike button on. Marques is trying so hard not to mention negatives, dance around previously mentioned points and doing his best to stay on course. Course being a promotion of this absurd, badly manufactured, unsafe vehicle.
Iconic doesn't mean rare. Iconic also doesn't mean good. This is a bad car.</t>
  </si>
  <si>
    <t>● course: positive</t>
  </si>
  <si>
    <t>Yeah the way it makes other people behave has nothing to do with how it blinds them. Or all the other issues, that we can see it has very bad viewer angles.
That we know many big cars SUV has huge issues with outward vision area. And this car even more.
I don't know what it is but this seems a Amway to again trying to shift the blame away from a very ill designed car with a huge amount of hazardous errors and bad design.
No its all the other drivers.
Also here is another thought.
The amount of many design flaws , ACCUMULATES to make it much much worse.
The way you've start you carelessly redirects from the flaws as if they can be dismissed one by one.
Showing you have no concept or idea or what makes something bad or Ill designed or many other things.
Again excuses for Tesla and seemingly anything Elon Musk works on, when repeatedly the my make mistakes in a large number of things that are well-known within car design and construction knowledge and shouldn't happen so frequently and in so many numbers.
All companies will make errors and almost all cars will have some flaws that could have been avoided.
But the sheer size and amount that Tesla does is staggering, and we have a tech section that again and again comes with justifications and excuses, and when they do that they make our roads more unsafe , and let them off the hook.</t>
  </si>
  <si>
    <t>Based on several other reviews on this thing you were way to easy on it. You almost completely ignored its safety issues and despite your statistics showing most people that buy trucks don't use them for truck stuff, that shouldn't give it a pass in how terrible it is for truck stuff. This thing has been shown to be horrible for towing or hauling over even moderate distances and only comes in a bed variation so small you can fit almost nothing in it. I'm glad you pointed out some of the problems that come from the lack of physical controls in vehicles however, that trend is absolutely horrible and a major safety problem.</t>
  </si>
  <si>
    <t>● bed: negative
● distances: negative
● hauling: negative
● towing: negative</t>
  </si>
  <si>
    <t>im not a fan of tesla but as a cyclist im happy about every person not driving a gas fueled car, with exhaust fumes that are killing me while cycling in the city.</t>
  </si>
  <si>
    <t>● gas: negative
● tesla: negative</t>
  </si>
  <si>
    <t>Great review, in depth and well done. Agree with @kugelblitz2001!</t>
  </si>
  <si>
    <t>Some people probably love it. There is literally nothing that appeals to me about it. But more than that...if I wanted a truck...an actual truck...to do truck things with, this would be the last thing I would consider.</t>
  </si>
  <si>
    <t>Marques, I love your videos and I’ve grown up watching them! The writing, the music, and the cinematography is amazing. 
But I can’t help but notice your avoidance to talk about the real safety issues of the Cyber truck, in more detail.  To claim that people’s reaction or how they drive around you is the real safety hazard seems a little tone deaf. I also wonder at what point it is large creator’s responsibility to talk about the large civic injustice that occur for our technology to be made? You may have talked about this in other videos but, all I could think of while watching this was the cobalt miners in Congo who work in unsafe conditions, to create cool tech we own and review.</t>
  </si>
  <si>
    <t>● cinematography: positive
● music: positive</t>
  </si>
  <si>
    <t>2024-04-28</t>
  </si>
  <si>
    <t>I had a hire car in the USA in 2001, a Pontiac Aztek, and just as many people approached me back then, even shouting "I love your car!" at the traffic lights. Everything that is extraordinary (whether new, old, rare or custom) attracts attention. "'Towing', 'transporting' and 'off-roading' (...)" - This is a sobering assessment of how useful a car like this really is, which will probably only be used as a means of transport by the millions of pre-orderers. "And that's ok." Why criticise when there's actually nothing to criticise? A big truck with a trailer is also not suitable for picking up your child from school or driving to the supermarket to do the shopping, but it's OK! Of course 'freedom' is ok and the fascination of possibilities, but if you also consider other 'iconic' features as a selling point (shockproof, bulletproof), do US-Americans have to survive everywhere like in 'Escape from New York'?! Also no crumple zone - so me first even if I'm at fault in an accident, even then - that can really hurt.
Don't get me wrong, I think it's cool and I'd love to drive and own one, but it's just nonsensical. For at least 99% of buyers, there is no real reason to own this car. Innovation or not. I know it's difficult to communicate this to US-Americans...</t>
  </si>
  <si>
    <t>● traffic: negative
● pontiac: positive</t>
  </si>
  <si>
    <t>What about the new water ingress issues with the infotainment system? Maybe an update?</t>
  </si>
  <si>
    <t>● water ingress: negative
● infotainment system: negative</t>
  </si>
  <si>
    <t>Watching this after having watched Drew Gooden's car video makes me feel a little deceived since you glossed over all of the problems with the cybertruck</t>
  </si>
  <si>
    <t>● drew gooden: neutral</t>
  </si>
  <si>
    <t>Turdmobile</t>
  </si>
  <si>
    <t>● tu: negative</t>
  </si>
  <si>
    <t>if this looked more like a 73' skyline and was cheaper i would be totally sold. for the aesthetic and for its size</t>
  </si>
  <si>
    <t>● size: positive
● aesthetic: positive</t>
  </si>
  <si>
    <t>Designed by a 7 year old with a ruler and #2 pencil.</t>
  </si>
  <si>
    <t>● ruler: neutral</t>
  </si>
  <si>
    <t>4:49 No, Lexus was the first.</t>
  </si>
  <si>
    <t>● lexus: positive</t>
  </si>
  <si>
    <t>2024-04-29</t>
  </si>
  <si>
    <t>What an incredible review. Loved the production. Don’t care about the car but still stayed until the end.</t>
  </si>
  <si>
    <t>● car: negative
● production: positive</t>
  </si>
  <si>
    <t>iconic for being a strange and nonpractical piece of rust</t>
  </si>
  <si>
    <t>● rust: negative
● iconic: negative</t>
  </si>
  <si>
    <t>You spent so much time talking about a truck going faster than a sports car. Why?  Like, i like apples, but i don't need an apple that does my taxes.  A truck has no business going that fast besides nerds durtling in a lab and showing off to their tech bros.   Why do we need a 7,000 lbs steel brick travelling that fast just to go to costco/soccer practice and back?  It's going to kill people with it's no-crumble-zone frame.</t>
  </si>
  <si>
    <t>● apples: positive</t>
  </si>
  <si>
    <t>After watching this cybertruck ad disguised a s a 'review', people should go watch Drew Gooden's video about how dumb cars have become (and how the cybertruck is the posterchild of this trend)</t>
  </si>
  <si>
    <t>● drew gooden: negative</t>
  </si>
  <si>
    <t>How's it iconic?? Just looks like some old 1970s design for the future??
Basically trying too hard</t>
  </si>
  <si>
    <t>Ahh shit, he brought the 911 out! Lol</t>
  </si>
  <si>
    <t>● 911: negative</t>
  </si>
  <si>
    <t>Imagine crashing one into a solid object. 100% of the energy will be transferred directly into the occupant and accelerate through the windscreen. Nobody is talking about the obvious safety issues of using steel body panels. It's not just pedestrians who will suffer more if you hit them. Without crumple zones and deliberately designed energy transferring body panels the Cybertruck stands to act as a death trap for the drivers and passengers inside. It's unbelievable that higher safety standards don't already exist in the USA which would have prevented the current Cybertruck design from ever being allowed on a public road.</t>
  </si>
  <si>
    <t>● energy: positive
● passengers: neutral
● drivers: negative
● windscreen: neutral</t>
  </si>
  <si>
    <t>every feature listed as a plus for this vehicle ONLY EXIST FOR COST CUTTING PURPOSES
🚫DO NOT BUY THESE DEATHTRAPS🚫
i just watched a breakdown of the steering system and its "redundancies" and i am thoroughly unimpressed
this is a reckless endangerment machine, not a car</t>
  </si>
  <si>
    <t>● feature: positive</t>
  </si>
  <si>
    <t>Dude never seen you before. 
Very objective, friendly and honest.
Good stuff</t>
  </si>
  <si>
    <t>"Already Iconic?" Yes. They're iconic because, it is the only milk float, sorry car, that has had all of its production recalled or as Mr Brownlee would have you believe.
It’s just an aesthetic inconvenience...nothing to see here, move along..plebs.</t>
  </si>
  <si>
    <t>2024-04-30</t>
  </si>
  <si>
    <t>"If someone hits you, you'll be fine." You are just wrong. The energy will not be absorbed by crumple zones as in a normal safe vehicle, so it has to go elsewhere. Namely, your body. Having a seat belt and air bags will help a little but they don't really absorb energy, they redirect it, into you. You won't fly out the windshield but you will be hit by a giant hammer which will snap bone and crush organs.</t>
  </si>
  <si>
    <t>● hammer: negative
● windshield: negative
● energyle zones: negative</t>
  </si>
  <si>
    <t>I think it looks rad.  Esp with the wraps like the Black Wrap is sweeeet!  Straight up cyberpunk.</t>
  </si>
  <si>
    <t>● black: negative
● wraps: negative</t>
  </si>
  <si>
    <t>Wasnt there a crash recently where the cybertruck was fine but the occupant was badly injured while the occupant of the other written-off car was fine?</t>
  </si>
  <si>
    <t>● occupant: negative</t>
  </si>
  <si>
    <t>The PT Cruiser also retailed for around 25k brand new, I can't see a whole lot of people getting a Cybertruck being as they start at 60k, just sayin'.</t>
  </si>
  <si>
    <t>The most iconic part about this car is getting humbled off-road by a little Subaru that costs 1/5 as much. The subaru is safer, too.</t>
  </si>
  <si>
    <t>● costs: negative
● subaru: negative</t>
  </si>
  <si>
    <t>This stupid soda can is not worth one Dirty Dime😂😂😂 👉 Elon Musk stop making Useless overpriced crap✅️ OVERRATED!!!</t>
  </si>
  <si>
    <t>● soda: negative</t>
  </si>
  <si>
    <t>You have a good speech dude! So auditive 🤤</t>
  </si>
  <si>
    <t>It gives you EYE CANCER! It starts rusting the minute you use it on the road. It may  cut off your fingers if you're not super-careful. It's a disaster on wheels.</t>
  </si>
  <si>
    <t>● eye: negative</t>
  </si>
  <si>
    <t>And here I thought the most dangerous thing is it‘s rigidity and lack of crumple zone</t>
  </si>
  <si>
    <t>● crumple zone: negative
● rigidity: negative</t>
  </si>
  <si>
    <t>This steering thing sounds incredible, it's a shame I hate everything else about the Cybertruck. Here's hoping we get a practical vehicle that has 4 wheel steering in the future. EDIT: 4 wheel steering existed in 1988. 💀</t>
  </si>
  <si>
    <t>● 4 steering: positive</t>
  </si>
  <si>
    <t>Really disappointed and concerned you didn't mention the safety of this thing</t>
  </si>
  <si>
    <t>Go watch Drew Gooden's recent "Cars are getting dumber" video. You'll see a deeper look into the baffling cost-cutting decisions Tesla have made, especially like the touch screen controls for adjusting the air vents, which MKBHD only gives 2 seconds at 22:05.
There's a literal 4-step touch screen process to 'shut down' your cybertruck. This is an incredibly soft review, and I think the 'typical tesla' design decisions warrant much more criticism</t>
  </si>
  <si>
    <t>it isn't a truck though. its a giant car.
You can move the contents of a house with a truck; show me you doing that in the cyberCar</t>
  </si>
  <si>
    <t>● contents: negative</t>
  </si>
  <si>
    <t>crazy how much of this review is mostly an add. After watching a 5 min section of it, now i know that it can race an sport car but the fact that the rearside mirror does not work was not even mentioned in passing. I had to check Drew Gooden´s video to get some actual information on the car and its surrounding context</t>
  </si>
  <si>
    <t>● drew gooden: neutral
● rear: negative</t>
  </si>
  <si>
    <t>I’d say it accomplishes its desired design very well but I don’t like the design they picked</t>
  </si>
  <si>
    <t>The Volkswagen Beetle is still iconic... cheapest, mass-produced car ever made... 
Being mass-produced doesn't necessarily deminish its status. 
Specially if its intention wasn't to be some posh toy only for the hyper rich to show off like the Veyron.</t>
  </si>
  <si>
    <t>● volkswagen: positive</t>
  </si>
  <si>
    <t>The first two years of owning the reissued VW Beetle in 2000 was annoying. EVERYONE wanted to talk about it. I got so sick of people talking about the car. I remember driving down the strip in Las Vegas and people were taking pictures of my car. Right behind them the Bellagio fountains were going off and they were taking pics of my car... By 2002, it had died down. I would never do that again. It WAS easy to find in a parking lot, though...</t>
  </si>
  <si>
    <t>In my opinion I wouldn’t call it a truck. I’d call it an over glamorized hatchback, but I do respect Elon for being unique.</t>
  </si>
  <si>
    <t>● hatchback: negative</t>
  </si>
  <si>
    <t>it reminds me of interstellar.. I love it, but i'm not gonna get one until most/all of the bugs and issues are fixed on it. And obviously when I get the sort of money for it. I think this style would look awesome on a sport/hyper car tbh</t>
  </si>
  <si>
    <t>● sports: positive</t>
  </si>
  <si>
    <t>2024-05-01</t>
  </si>
  <si>
    <t>A few things you left out in this video: 
1 The bulletproof exterior isn't just overrated, its dangerous. Cars are made to crumple so that the kinetic energy, the force of the crash goes through the car itself instead of your body. Whiplash at best and seriously injured at worst from a simple crash. 
2 You did not mention the "Car wash mode" at all. They did not make the seals to the power points well enough to keep water out so they made that mode to close those parts and protect the car. But if you have adhd like me or just having a stressful/busy day, you will forget and brick your 'truck'. Not to mention I've seen posts about this happening and it will void the warranty so you're screwed. 
3 You did mention that the windows are stronger than normal but, specifically they are meant to be shatterproof. Sure this is great if you live in a high crime area but, what would happen if you went off a bridge? I can't say ive seen one submerged so i don't know exactly how it would go, but normal procedure is, unbuckle, grab something for breaking the window and bust out the back windshield. How are you going to do that with this? 
4 You didn't mention a common problem with Tesla cars in general, that the doors are completely powered by the battery. ( Some may be different, i don't know ) And there are many reports of their battery dying for one reason or not, and becoming unable to get in or out of the car. If this 'truck' were to have this problem, how would you get out/back in? You can't get out the windows thats for sure, and tow companys are going to have a hell of a time getting it to a shop of its stuck in park.
I can understand if maybe you didn't want to include these because they specifically weren't your experience, but they should atleast have a footnote in the video instead of completely ignored. (These issues are just from a couple other videos I've seen and im sure there will be more.)</t>
  </si>
  <si>
    <t>● battery: negative
● doors: negative
● windows: negative
● exterior: negative</t>
  </si>
  <si>
    <t>Everything that is wrong with the car industry, joined with everything that is wrong with the tech industry.</t>
  </si>
  <si>
    <t>● tech: negative
● car: negative</t>
  </si>
  <si>
    <t>There are lots of mass produced "iconic" cars; 1970 Charger, 93 Supra, Citroen SM, E-Type Jag, Gullwing Mercedes, Ford GT.....
The list is immense &amp; I'm sure you'll agree, those cars lost none of their allure despite copious production runs. Give the truck a chance.</t>
  </si>
  <si>
    <t>● ford: positive
● mercedes: positive
● citroen: positive</t>
  </si>
  <si>
    <t>This is an ugly car. No doubt about that. When you have to convince yourself about the looks, you know it is ugly.</t>
  </si>
  <si>
    <t>● looks: negative
● car: negative</t>
  </si>
  <si>
    <t>the reasoning that the cybertruck being bad at truck stuff, is not a problem because most people who buy trucks don't use it for truck stuff, is more an argument against buying a truck, than it is an argument for buying this tesla</t>
  </si>
  <si>
    <t>It being indestructible stainless steel is itself a problem. At 7:30 you say that the driver will be fine but thata not true. In fact thats why modern cars are designed to be 'flimsy'. The crumple reduces the force of a crash by having it absorb the kinetic energy of the crash.  If the truck stays rigid and you get into a high speed collision, the other person is dead and you'll still carry the inertia of the truck at a full stop. You'll be flung into the windshield so hard itd be a miracle if you came out uninjured or alive.</t>
  </si>
  <si>
    <t>● driver: positive
● crumple: neutral</t>
  </si>
  <si>
    <t>From a design standpoint, it will never share the same design language as the PT Cruiser because it embodies a stronger sense of modernity. So, what it will become is a benchmark for future design languages that seek to incorporate the Cybertruck's form into new automotive expressions. Will it ultimately achieve this? Who knows—but the design suggests a frontier that could indeed prove successful. Why? Because its design serves as a testament to other carmakers that such innovation is possible, given the positive reception it has received, despite the millions of pre-orders that have yet to be fulfilled.</t>
  </si>
  <si>
    <t>it looks like a lowpoly prius lol</t>
  </si>
  <si>
    <t>● prius: negative</t>
  </si>
  <si>
    <t>Thought mah boi was about to pull out the blammer for a sec</t>
  </si>
  <si>
    <t>● blammer: neutral</t>
  </si>
  <si>
    <t>My very first time watching your channel and can i say , yes imma new fan liker and subscriber, i enjoyed your video, the way you speak, the clearness to really understand all that you say, how informing it was along with the many not expected cool points, the content made me pay my full attention, and just over all straight out liked it, so im here im locked in now and you can say you have a new excited fan here fa more, so thanks , i forgot your name but im sure ill know it in no time...from me thanks ...😊</t>
  </si>
  <si>
    <t>Here’s some food for thought: if the car gets into an accident, what crumples? Something has to, so if the car isn’t taking the hit, the only one crumpling will be the occupant inside. Not a pretty image. Also, how have people genuinely cut their fingers trying to open the door? It’s confusing and sad how many are convinced that this is the future. The future has incredibly low standards.</t>
  </si>
  <si>
    <t>● occup: negative</t>
  </si>
  <si>
    <t>It would be great if you did a video strictly about the towing capabilities, also the bed storage and how big it is. What kind of strap hooks does it have. Great video!</t>
  </si>
  <si>
    <t>● strap hooks: positive
● bed storage: positive
● towing capabilities: positive</t>
  </si>
  <si>
    <t>I heard it rusts and how was the laughable size of the bed not mentioned?</t>
  </si>
  <si>
    <t>● bed: negative
● size: negative</t>
  </si>
  <si>
    <t>tell me you are an elon fanboy without telling me you are 
an elon fanboy</t>
  </si>
  <si>
    <t>● tell: neutral</t>
  </si>
  <si>
    <t>It’s not okay when Fisker releases a car missing features on launch but it’s ICONIC when Tesla does it. Not sure about that one. Cars should all be held at the same standard</t>
  </si>
  <si>
    <t>Can i put solar panels on it?
Can I sleep in it? 
Can It drive it self when im sleeping?</t>
  </si>
  <si>
    <t>● solar panels: neutral</t>
  </si>
  <si>
    <t>10:30  it sounds quite inside while you are talking to us.</t>
  </si>
  <si>
    <t>● 10: positive</t>
  </si>
  <si>
    <t>7:24 💀</t>
  </si>
  <si>
    <t>● 7: neutral</t>
  </si>
  <si>
    <t>I saw one yesterday. It looks weird and pitiful. It reminds me of the overated Hummer H2 when it first came out.</t>
  </si>
  <si>
    <t>Dude I love all your videos but the top down drone view of the drag race is one of the coolest things I’ve ever seen. Killer production on this video!</t>
  </si>
  <si>
    <t>There's lot of safety concerns with a car like this. The esign is iconic in the way that no one makes cars like this, but there's a reason for that. If the exterior of the car doesn't budge on impact, all the strength of the hit ill go to launching you forwards, making it way more likely that you'll get hurt or worse. An the same goes for any other car you carsh with, the cyber truck absorbs no force in said impact compared to normal cars. That, and wind resistance is also a factor in efficiency as you said. The point is, no one is making them like that because they're smarter than tat. An being iconic in exchange for being less safe, not worth it. Also, it's iconic, but ugly, that's just that.</t>
  </si>
  <si>
    <t>I could totally see this truck becoming the new standard police cruiser specifically because of the innate bullet resistance.</t>
  </si>
  <si>
    <t>● bullet resistance: positive
● police: positive</t>
  </si>
  <si>
    <t>2024-05-02</t>
  </si>
  <si>
    <t>The cyclist will have given a thumbs down because the cyber truck requires large amounts of energy, aluminum and mined materials to build. And as said in the video, most people simply don't need such a vehicle, or it's simply not good for what trucks were once made for.</t>
  </si>
  <si>
    <t>● materials: negative
● aluminum: negative
● energy: negative</t>
  </si>
  <si>
    <t>So in short... Perfect car for those who know nothing about cars, and those who want a clout.
If you like cars... keep scrolling...</t>
  </si>
  <si>
    <t>“Is it ugly?”
“Yes”</t>
  </si>
  <si>
    <t>● is: negative</t>
  </si>
  <si>
    <t>What's the intro music song name?</t>
  </si>
  <si>
    <t>The thing i would worry about is mfs coming up when drunk or sum while ur at dinner or some shit and spending 30 minutes trying to dent it cuz they saw online its dent proof. Odds are they couldn't, until u get a big boy with a hammer.</t>
  </si>
  <si>
    <t>Really interested in the potential for these to turn into like budget/entry ameteur storm chaser setups. Not that I think it's a good idea.</t>
  </si>
  <si>
    <t>● storm chaser: negative</t>
  </si>
  <si>
    <t>How can you review a vehicle and not mention safety like... *at all*? You reviewed it like it's a cool new phone or gaming gadget. It's a 3 ton movable object that's gonna encounter kids on their way to school and bikers commuting in the city (like the one that gave you the thumbs down)</t>
  </si>
  <si>
    <t>● safety: neutral</t>
  </si>
  <si>
    <t>Damn I work at the studio they shot this at</t>
  </si>
  <si>
    <t>● studio: negative</t>
  </si>
  <si>
    <t>Clever instead of deceitful... Nice one Marq. You are so sold...
Yeah... Snake in the garden was clever...</t>
  </si>
  <si>
    <t>● marq: positive</t>
  </si>
  <si>
    <t>Disappointed that the truck having the worst internal and external safety design and extreme environmental and infrastructural impact is barely mentioned. 
The safety aspects have already been mentioned in other comments (to add to that though: I don’t think this will ever be approved for EU sale with anything resembling the current design). 
The impact on environment and infrastructure is arguably even worse though. The sheer mass of this thing makes it so insanely bad. 
This thing is basically two Teslas stuffed into a one to achieve pretty much nothing except literally exponentially more impact on the tires and asphalt. 
This not only increases maintenance cost of both private and public parties by a very significant factor but also a once again a literal exponential increase in microplastics from the tire wear which is already the literal largest contributor to microplastics in the world.</t>
  </si>
  <si>
    <t>● design: negative
● safety: negative
● safety design: negative
● external: negative
● internal: negative</t>
  </si>
  <si>
    <t>2:04 gyat</t>
  </si>
  <si>
    <t>● 2: positive</t>
  </si>
  <si>
    <t>Thank you soo much for that top view of the drag race. It was soo satisfying to finally see someone show the race in one shot instead of cutting out the whole time. And from the top, no less. Thank you =)</t>
  </si>
  <si>
    <t>● race: neutral</t>
  </si>
  <si>
    <t>When it comes to producing Tesla content, you should have your staff take the lead.  Your takes will not age well.</t>
  </si>
  <si>
    <t>● staff: positive
● tesla: positive</t>
  </si>
  <si>
    <t>2024-05-03</t>
  </si>
  <si>
    <t>It seems as if the cheapest Chinese manufacturer made a mix of glass and fake metal sandwich.</t>
  </si>
  <si>
    <t>I'm surprised nothing was mentioned about safety.  Cybertruck has not been approved for traffic in the European Union</t>
  </si>
  <si>
    <t>● traffic: negative
● safety: negative</t>
  </si>
  <si>
    <t>Just gotta say, that top-down drone shot of the dragstrip is amazing. I can't believe this is the first time I'm seeing the perfect angle to view a drag race.</t>
  </si>
  <si>
    <t>● angle: positive</t>
  </si>
  <si>
    <t>MB look like a huge tesla fanboy. There is nothing "safe" about that steering wheel, there is no "override" or mechanical control. My old car, had a stupid hydrolic issues, and it was hard to steer. Now immagine that your car decide to randomly steer when it feel. Then, you have a tesla. You are alive by chance. 
"The pivot wheel" is another weakness the thing have. Then I close to video.</t>
  </si>
  <si>
    <t>● steer: negative
● hydro: negative
● mechanical control: negative
● steering wheel: negative
● override: negative</t>
  </si>
  <si>
    <t>I'm afraid the goofy design is going to set the precedence. Vehicle designs have been slowly going downhill since the 80s</t>
  </si>
  <si>
    <t>I like your work, but I find your review of the cybertruck uncharacteristically uncritical. Glossing over all the well--publicized fallings of the cybertruck with "what do you expect in beta testing" and "trucks have been known to get stuck in snow", and calling the plainly misleading advertising by Tesla "getting clever" is disappointing. Also, "iconic cars" don't rust after two weeks.</t>
  </si>
  <si>
    <t>● beta testing: negative</t>
  </si>
  <si>
    <t>It's ugly. Overpriced. Impractical. Pointless.</t>
  </si>
  <si>
    <t>● itpr: negative</t>
  </si>
  <si>
    <t>I love your honesty in your reviews, but you also leave a lot of stuff out like what other people go through.</t>
  </si>
  <si>
    <t>● reviews: neutral</t>
  </si>
  <si>
    <t>3:05 I am one those online people yet I only found out about this like last week
(Granted I do really give a shit about tesla or cars in general so it's probably just my lack of interest)</t>
  </si>
  <si>
    <t>● online: negative</t>
  </si>
  <si>
    <t>2024-05-04</t>
  </si>
  <si>
    <t>Wow, a truck that has less storage than most modern truck, any older truck, most suvs vans or even sedans, hell even a cargo bike is comparbale. A truck that is more dangerous to everyone around it AND the people inside it compared top most vehicles on the road, that has horrific quality control issues, rusts if you look at it funny, AND it blinds people nearby thanks to it being a glare magnet.
I mean it is iconic, for being an absloute disaster.
Also its not surprising that a tech channel didnt even touch on how dangerous sharp angles are to pedestrians, but it is dissapointing. Cars are a massive killer and making one of the deadliest types of car (pickup trucks) even deadlier for looks especially when most pickup truck owners dont need to own one. Most of the need is better served by vans and for the bit where a pickup truck is needed, the bedspace of modern (especially teslas) pickup trucks is bs. 
Oh also bulletproof steel? its bullet resistence is far overstated. 
Personal vehicles dont exist in a vacuum and glossing over its myriad of flaws is promoting a vehicle that is unnecessarily dangerous just because, and it is not fine because it looks good, it makes streets mroe dangeorus, it makes congestion worse, it does mroe damage to roads, and for what, it looking cooler?</t>
  </si>
  <si>
    <t>● roads: negative
● congestion: negative
● quality control: negative
● storage: negative</t>
  </si>
  <si>
    <t>The only features it is missing to make this truck perfect for me are Heads up display, a dong for towing and has the ability to consume gas or charge "just in case"</t>
  </si>
  <si>
    <t>● heads display: positive
● features: negative</t>
  </si>
  <si>
    <t>There are two safety things that really concern me, the bullet proof steel may protect the people inside, but make everything far more dangerous for everyone else on the road, particularly if the protection makes the driver feel more comfortable with speeding or too quickly accelerating. 
Another issue I have is the lack of physical buttons. Touch screens are hard and distracting to navigate, we all know that, it's why we are not supposed to be using our phones while driving. I am well aware that these problems are in know way unique to tesla or the cyber truck, but they are things I worry about.</t>
  </si>
  <si>
    <t>● touch screens: negative
● steel: positive</t>
  </si>
  <si>
    <t>As a tech-skeptical person, who plans on never buying a car made after 2014, the idea of relying on software and updates scares the hell out of me lmfao. I’ll stick to my cars that won’t fall apart if there is a flaw in the coding</t>
  </si>
  <si>
    <t>● updates: negative
● software: neutral</t>
  </si>
  <si>
    <t>Other than its unique appearance, why would you ever want all those large flat reflective surfaces? Why not a flat finish? Will Tesla be willing to evolve the body in future or is this the "iconic generator" of its current appearance?</t>
  </si>
  <si>
    <t>● finish: negative
● surfaces: positive</t>
  </si>
  <si>
    <t>it's not just a cybertruck thing, but I can't get over the lack of physical controls... like, wtf do I have to go through a settings menu to do EVERYTHING!? Much like the wire-steering, it feels disingenuous to tout the software being in control as strictly beneficial, when in a lot of cases it's just to make production cheaper.</t>
  </si>
  <si>
    <t>● software: positive
● controls: negative</t>
  </si>
  <si>
    <t>I swear you can't see any of the indicators from the outside, theyre all tiny bars that sunlight wil easily obscure</t>
  </si>
  <si>
    <t>● bars: negative
● indicators: negative</t>
  </si>
  <si>
    <t>I think you mean ironic.</t>
  </si>
  <si>
    <t>2024-05-05</t>
  </si>
  <si>
    <t>I really hate how Tesla just doesn't care for pedestrians nor the driver of the truck. It's so unsafe for literally everyone</t>
  </si>
  <si>
    <t>● driver: negative
● tesla: negative</t>
  </si>
  <si>
    <t>everybody looks at it and they say damn that thing is super ugly</t>
  </si>
  <si>
    <t>INFAMOUS, not iconic.</t>
  </si>
  <si>
    <t>● infamous: neutral</t>
  </si>
  <si>
    <t>2024-05-06</t>
  </si>
  <si>
    <t>Lol idk about looking like a refrigerator. To me it looks like a door stop.</t>
  </si>
  <si>
    <t>You're bad at reviewing cars/cybertruck. You don't know how to review a car. I wanted to know about cybertruck but you made such a long video that I am leaving it in the middle and disliking your video. 👎🏻👎🏻
Improve your car review skill. ✅</t>
  </si>
  <si>
    <t>● reviewing: negative</t>
  </si>
  <si>
    <t>this dude is a a mercenary. its incredible how people take this dude serious.. what a Prosti</t>
  </si>
  <si>
    <t>● prosti: negative</t>
  </si>
  <si>
    <t>2024-05-07</t>
  </si>
  <si>
    <t>I don't comment very often, but man, that's a stupid "truck".</t>
  </si>
  <si>
    <t>2024-05-08</t>
  </si>
  <si>
    <t>I think I’m the only one that thinks that’s a beautiful truck for the 21st-century</t>
  </si>
  <si>
    <t>once you park it next to a dumpster, you see the similarities and you can't unsee it. I thought they would try to give truck drivers truck features, but other than it has a bed, it really has a lot of limitations. most truck people want to power their power tools, not really charge another ev (that is a good feature, but it's not great for a truck driver). not confident in the drive by wire feature, why? fsd and how it behaves.</t>
  </si>
  <si>
    <t>● drive by wire feature: negative
● charge: negative
● power tools: negative
● bed: negative
● features: negative</t>
  </si>
  <si>
    <t>2024-05-09</t>
  </si>
  <si>
    <t>PT Cruisers were popular, Cher bought a PT cruiser for her kid. Everyone thought it was so cool. Now I think of it as a questionable car bought by questionable owners that typically drive them in a questionable manner.</t>
  </si>
  <si>
    <t>Bulletproof skin was a side effect of the chosen material, not a feature that was planned for and added. They didn't sit in a room together and decide if making it bullet proof was worth the time to make it from that steel..... Why pretend like it was a feature to be over or under rated?</t>
  </si>
  <si>
    <t>● steel: negative
● feature: negative
● skin: negative
● bullet: negative</t>
  </si>
  <si>
    <t>2024-05-10</t>
  </si>
  <si>
    <t>I've seen a ton of drag races all over youtube with this thing... but what about the agility course, or at least race track with some tight turns? off-the-line performance is clearly it's strong suit, not speed; there's nothing else really to learn from drag races. What I want to know is, can that 4 corner steer-by-wire system actually make up for the extra weight when it *really* counts, or does the Porche win on a winding road, too?</t>
  </si>
  <si>
    <t>● weight: negative
● steer by: negative
● turns: negative
● agility course: neutral</t>
  </si>
  <si>
    <t>If anyone wondering the music in the drag racing section is called "Hypercrypto - Oomie"</t>
  </si>
  <si>
    <t>● drag: neutral
● music: neutral</t>
  </si>
  <si>
    <t>Wait a minute. You did a review of it before and it wasn't the best. According to you! Now, you're saying positive things about this truck. You've been MUSKED!! How much did he pay you? 🤡🤡🤡🤡🤡🤡🤡🤡🤡🤡</t>
  </si>
  <si>
    <t>not true I live in LA seen 100000 of these already no one gives a crap or is impressed with cars over here. This is coming from a car guy too lol</t>
  </si>
  <si>
    <t>I wonder, why did you (appropriately) buried Fisks's Ocean but are being so easy on a vehicle ridden with problems, like the CT?</t>
  </si>
  <si>
    <t>● fis: neutral</t>
  </si>
  <si>
    <t>As time goes on I just keep getting more disappointed in you. Making excuses for Elon still is depressing.</t>
  </si>
  <si>
    <t>2024-05-11</t>
  </si>
  <si>
    <t>Remember, this is the same guy who didn't like the Fisker because the remote didn't work. This is a vehicle that has been universally trashed by anyone who has used it.
And they spew word salads about credibility. Someone wants to keep being invited to Musk's sermons.</t>
  </si>
  <si>
    <t>● remote: negative
● fis: negative</t>
  </si>
  <si>
    <t>Repurpose the steel, fix the windscreen and truck bed, opt for better build quality of the body so it doesn’t fall apart in water, etc.</t>
  </si>
  <si>
    <t>● body: negative
● truck bed quality: negative
● steel: negative
● windscreen: neutral</t>
  </si>
  <si>
    <t>2024-05-12</t>
  </si>
  <si>
    <t>Don't have an accident....stainless steel panel are do hard to work on.....I worked for dealership that sold DeLoreans, it's a different thing, those ss panels. Also not wishing you to have accident,  be safe❤</t>
  </si>
  <si>
    <t>● stainless steel panels: negative
● delorean: positive</t>
  </si>
  <si>
    <t>2024-05-13</t>
  </si>
  <si>
    <t>THE MOST DANGEROUS THING IS DESIGN AND MRCHANICS, UNBELIEVEABLE YOU JUST CHOOSE TO IGNORE THAT. 
LOVE MAKES YOU BLIND</t>
  </si>
  <si>
    <t>● design: negative
● mrchanics: negative</t>
  </si>
  <si>
    <t>2024-05-14</t>
  </si>
  <si>
    <t>WHAT IS THE RADIATION LEVELS LIKE IN THAT EV MONSTER??</t>
  </si>
  <si>
    <t>● radiation levels: negative</t>
  </si>
  <si>
    <t>To think that there's a ton of science people that deal with automobile shapes in order to actively reduce the damage a car would do to a human in case of an accident.... 
Tesla: "Yeah... We're not doing that"
Tesla fan-boys: "Who cares if my car kills people?"
Reviewers: "Yeah, no idea what you're talking about".</t>
  </si>
  <si>
    <t>● damage: negative</t>
  </si>
  <si>
    <t>You really skipped the truck stuff. So its not a truck for working. Just a truckie shape. Hard pass. Can you even put stuff in the back? At least you showed it towing something. You coulda sell the bullet proof shell better cause trucks get beat up all the time and that would be great. Like to see how much stuff you can carry in the back.      Would wait for future model. Keep the bulletproof shell. Underrated.</t>
  </si>
  <si>
    <t>● truck: negative
● bulletproof shell: negative</t>
  </si>
  <si>
    <t>Idk. 47yrs old. I remember steel cars with WAY more delicate design. Elon needed new tech to create the bare minimum, MARQUES/ELON "the people is not slow."😊</t>
  </si>
  <si>
    <t>● tech: positive
● design: negative</t>
  </si>
  <si>
    <t>This is now the worst vehicle he has reviewed....makes the Fisker look like a spaceship</t>
  </si>
  <si>
    <t>● fis: negative</t>
  </si>
  <si>
    <t>2024-05-15</t>
  </si>
  <si>
    <t>The man on the bike that gave you the thumb down, most likely replies that way to every single tesla or Electric car. I can imagine biking must be better for the environment than the manufacturing of tesla's or any other electric vehicle (in the eyes of those who strive to be such).  Anyone who can appreciate cars, or are enthusiast for the combination of both tech and cars, would react, much like the happy faces that rolled down the windows.</t>
  </si>
  <si>
    <t>● environment: positive
● man: positive</t>
  </si>
  <si>
    <t>Cool graphics in this review :)</t>
  </si>
  <si>
    <t>● graphics: positive</t>
  </si>
  <si>
    <t>Looks like old tomb raider graphics. If you know, you know.</t>
  </si>
  <si>
    <t>● graphics: negative</t>
  </si>
  <si>
    <t>2024-05-16</t>
  </si>
  <si>
    <t>Tesla will no doubt get credit for "inventing" steer by wire, while Lexus introduced it in 2022, likewise the four wheel steering is already available for years with Cadillac, GMC, Lamborghini, Mercedes-Benz, Acura, BMW, Rolls-Royce and Porsche.</t>
  </si>
  <si>
    <t>● mercedes: neutral
● four steering: neutral</t>
  </si>
  <si>
    <t>Ignoramuses never understood Van Gogh's art when they first came out! Now some of them are worth hundreds of millions of dollars and only well established museums could afford to own them!</t>
  </si>
  <si>
    <t>● gogh: positive
● van: positive</t>
  </si>
  <si>
    <t>this reminds me to the Lancia Stratos Zero with that weird simple blocky looking</t>
  </si>
  <si>
    <t>● lancia: negative</t>
  </si>
  <si>
    <t>The cybertruck copied the original hummer in some ways. its a ridiculous vehicle and represents excess. it will end up the same way. a symbol of excess.</t>
  </si>
  <si>
    <t>● hum: negative</t>
  </si>
  <si>
    <t>2024-05-17</t>
  </si>
  <si>
    <t>Really nice to watch and very informative video , thank you very much !</t>
  </si>
  <si>
    <t>Cybertruck is the love child of the Pontiac Aztek and a Delorean.</t>
  </si>
  <si>
    <t>● pontiac: positive</t>
  </si>
  <si>
    <t>"...while my child, I mean the car..." it's so subtle but perfect.</t>
  </si>
  <si>
    <t>Different times and different vehicles but reminds me of the Hummer H2 craze back in the day,  that it would turn head everywhere you would drive it.</t>
  </si>
  <si>
    <t>● hum: positive
● vehicles: positive</t>
  </si>
  <si>
    <t>2024-05-18</t>
  </si>
  <si>
    <t>The trouble with iconic is that it doesn't age well. When VW bought back the New Beetle it did very well, but very briefly, and soon it becomes just last years shtick. So you really will have to live with the car after the styling has ceased to be a part of the equation.</t>
  </si>
  <si>
    <t>● beetle: positive</t>
  </si>
  <si>
    <t>2024-05-19</t>
  </si>
  <si>
    <t>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t>
  </si>
  <si>
    <t>● comfort: neutral
● bed: neutral
● size: neutral</t>
  </si>
  <si>
    <t>I wouldn't say iconic, more like polarizing. Personally don't like the complete de-badging. They should have left the Tesla badges on the front, back and steering wheel
Also, you can tell from the design that they really wanted it to look like a cross between the DeLorean and the armored vehicle from Aliens.</t>
  </si>
  <si>
    <t>● steering wheel: neutral
● tesla: negative</t>
  </si>
  <si>
    <t>I'm only angry that I have seen absolutely nothing on that cool ATV Elon had in the back of the cyber truck for the unveiling. I thought every truck came with a matching ATV I was so excited! Lol</t>
  </si>
  <si>
    <t>● atv: negative</t>
  </si>
  <si>
    <t>People are already selling these for $150,000, used. lol. That's the price of a house.</t>
  </si>
  <si>
    <t>● price: positive</t>
  </si>
  <si>
    <t>2024-05-20</t>
  </si>
  <si>
    <t>Bruh.. You won't be fine in an accident with cold rolled steel... That thing has 0% crumble zone because of the material. The "truck" will be fine... You will get whiplashed to hell.</t>
  </si>
  <si>
    <t>Truck? THAT bed doesn’t look like it does much of any truck stuff… especially if you want a spare tire.</t>
  </si>
  <si>
    <t>● tire: positive
● truck: negative</t>
  </si>
  <si>
    <t>Some basic information missing from this review: 1) Keeping the vehicle clean is a major issue, and putting it through a regular car wash is definitely not recommended. 2) There are issues with the vehicle rusting. 3) The panel edges are dangerously put together, such that people risk losing their fingers when closing the doors and trunk.</t>
  </si>
  <si>
    <t>● trunk: negative
● doors: negative
● panel edges: negative
● car: neutral</t>
  </si>
  <si>
    <t>This is a car for sociopaths. It will NEVER be for sale in Europe for the simple fact that it is a fatal menace to others on the road. Build quality is shit.  Design is shit. Tesla launched it in a shroud of lies and deceptions. Marques, you're a preternaturally talented product reviewer, but before you make the transition from  electronic gear to cars, please do your homework.</t>
  </si>
  <si>
    <t>● sale: negative</t>
  </si>
  <si>
    <t>Why don’t you make a video about how all ev’s prices are dropping specially in the used market ?</t>
  </si>
  <si>
    <t>● used: negative
● prices: negative</t>
  </si>
  <si>
    <t>People hating hard on this are just those who hate Tesla for existing. It is a cool design which is turning heads and getting reactions out of people whether positive or negative. I'd get one if I had the money but then again, if it's true this can get stuck in snow, that's not good....That's really REALLY BAD.</t>
  </si>
  <si>
    <t>● money: positive
● design: positive</t>
  </si>
  <si>
    <t>Im not sure if you would be safe if you get into a car crash tbh..
I could be wrong, but I think this car is not safe, it doesn't absorb the force at all, the more a car crumples, the safer it gets, but I don't think its the case for this car...</t>
  </si>
  <si>
    <t>● force: negative</t>
  </si>
  <si>
    <t>do all the straight lines make it cheaper to produce? i hope so</t>
  </si>
  <si>
    <t>● lines: positive</t>
  </si>
  <si>
    <t>2024-05-22</t>
  </si>
  <si>
    <t>Bro I need the stainless steel so I don’t get damaged if I accidentally scratch a pole, or idk get PIT maneuvered by a cop</t>
  </si>
  <si>
    <t>Cybertruck is badass but it's just not practical fo most people. I love my budget rivian (Ford Maverick hybrid 😂) until I can afford a real Rivian. I hope Tesla decides to compete with the adventure-style electric truck in the future after they are done with their "statement piece".</t>
  </si>
  <si>
    <t>● electric truck: positive
● ford maverick: positive</t>
  </si>
  <si>
    <t>LOOK AT THOSE DANGEROUS, CRAZY PEOPLE TAKING VIDEOS!!
0:30                
* LITERALLY SLOWS DOWN TO TAKE MULTIPLE VIDEOS OF THE PEOPLE *
😆🤣😆</t>
  </si>
  <si>
    <t>Iconic design Marq..???? Just wait a few days...(in Teslas case the "days" is going to be a few moths...according to their productions numbers...!!!!!) after u see  a few of these every day...the novelty is gone...and its just UGLY... Also..that "Iconic" design means they're not able to sell them in Europe....!!!!!! What a brilliant business decision
What should I think about people willing to pay upfront for something you MIGHT get sometime along the road...Moronic IMAO</t>
  </si>
  <si>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</si>
  <si>
    <t>Most hideous design..my kid can draw a better design than this</t>
  </si>
  <si>
    <t>YOU CALL IT GETTING CREATIVE AND I CALL IT LYING
ITS OBVIOUS THAT WASNT A QUARTER MILE... WTF...</t>
  </si>
  <si>
    <t>2024-05-23</t>
  </si>
  <si>
    <t>It is a useless bulletproof truck, which nobody will use as a truck nor will anyone drive it into a warzone. Nothing can be iconic when it doesn’t do perfect what it is perfectly designed for. The VW Bus and Beetle, the Mustang, the Citroen Deux Chevaux, the Rolls Royces, the Audi TT were all brilliant in what they were designed for. This truck will become a icon of our decadent times, but can by lack of functional perfection, never become an iconic cardesign.</t>
  </si>
  <si>
    <t>I'm pissed he didn't even tell us how much it cost 😂</t>
  </si>
  <si>
    <t>● cost: negative</t>
  </si>
  <si>
    <t>The word I’d go with ends ‘onic’ but has ‘moron’ at the start.</t>
  </si>
  <si>
    <t>● word: negative</t>
  </si>
  <si>
    <t>INSTEAD OF LYING COULDN'T THEY HAVE JUST SAID IT BEATS THE PORSCHE OFF THE LINE WHILE TOWING ONE! THAT TO ME IS IMPRESSIVE ENOUGH.. THE FACT THEY LIED JUST KILLS IT..... YOU GUYS LIED. AND YOU DIDN'T HAVE TO 😂😂😂</t>
  </si>
  <si>
    <t>● porsche: negative</t>
  </si>
  <si>
    <t>2024-05-24</t>
  </si>
  <si>
    <t>The Hummer EV is so heavy that when they ship it, they have to leave parts off of it to qualify it as light duty for shipping purposes.</t>
  </si>
  <si>
    <t>● duty: positive
● parts: negative
● hummer: negative</t>
  </si>
  <si>
    <t>Not one review discusses if the seats are comfortable for long distance. I have owned 2 teslas (X &amp; S) and don’t find the seats comfortable for long distance driving.</t>
  </si>
  <si>
    <t>2024-05-25</t>
  </si>
  <si>
    <t>Your entros are just INSANE!!!!!!!!!</t>
  </si>
  <si>
    <t>● entros: negative</t>
  </si>
  <si>
    <t>I think it's funny that the worst things about the cyber truck are elon related. The insistence on the design. The cutting corners and quality control. Even people assuming you're an asshole if you drive one is almost entirely down to musk
the engineering stuff underneath actually seem pretty cool. Wish they'd take the guts to make a more conventional truck that uses more competent design</t>
  </si>
  <si>
    <t>● quality control: negative
● design: negative</t>
  </si>
  <si>
    <t>2024-05-26</t>
  </si>
  <si>
    <t>I don't know why they didn't build the doors to open like a Delorean.</t>
  </si>
  <si>
    <t>I can get the same looks and interactions in my car from the 50’s. And an added bonus of old people sharing stories from back when they were my age and riding around in one. Sweet old people are the best.</t>
  </si>
  <si>
    <t>● looks: neutral</t>
  </si>
  <si>
    <t>Cyberscam</t>
  </si>
  <si>
    <t>I actually don't think it's fine that people will use these just because it looks cool. Same with all of the giant SUVs and lifted pickups on the road nowadays. This shit is not safe for my baby corolla to get hit by.</t>
  </si>
  <si>
    <t>● baby: negative
● corolla: negative</t>
  </si>
  <si>
    <t>2024-05-27</t>
  </si>
  <si>
    <t>man, this video is not going to age well when you're calling this thing iconic while not engaging seriously with the information about safety issues, deceptive marketing and, and low standards that your peers have been very vocal about. This vehicle is everything wrong with western materialism.</t>
  </si>
  <si>
    <t>● standards: negative
● marketing: negative
● safety: negative</t>
  </si>
  <si>
    <t>sweet, a truck that'll match the graphics on my N64. :P</t>
  </si>
  <si>
    <t>● graphics: neutral</t>
  </si>
  <si>
    <t>This vehicle breaks more often than a 7th grade relationship. Not to mention, the people who buy these are lame as hell. Tesla is a terrible company run by a terrible person.</t>
  </si>
  <si>
    <t>2024-05-28</t>
  </si>
  <si>
    <t>I will always come back for more if you keep being as honest a reviewer as you have been thus far. Congrats</t>
  </si>
  <si>
    <t>● congrats: positive</t>
  </si>
  <si>
    <t>sorry this was a propaganda clip; poor all the bicyclists and pedestrians or small cars which will be harmed by this needless truck (and indeed all SUVs and pickup trucks; the stat noted in this clip speaks for itself: hardly any pickup owner uses it for what it was designed and instead pickup trucks are used to be a bully on the road; pickup trucks have gotten so large that cannot fit into a standard home garage; so much for using an electric vehicle to be environmentally "friendly" (which would mean to be more cognizant of others on the road or living) and all that b/s about 0 to 60 or bulletproof windshield or body, gee,  image a braindead w/ AR who just shot-up a school and now wants to get away with a bullet proof Cybertruck; what has our society came down to) (almost everything the host said is wrong now, just about 2 months after the clip was published: Tesla making money on everything it does, I do not think so; keeping people employed, I do not think so; Tesla being innovative, I do not think so; Cybertruck be mass produced, I do not think so) (when do you suppose Cybertruck be sold in Europe: hum, not in my life time, because it does not meet pedestrian safety, to say the least)</t>
  </si>
  <si>
    <t>● body: negative
● windshield: negative
● host: negative
● bicycl: negative</t>
  </si>
  <si>
    <t>Anyone seen the crash test results? That its not published tells you it cant be good.</t>
  </si>
  <si>
    <t>● crash test: negative</t>
  </si>
  <si>
    <t>I'm sure someone else has said it, but it's roll and *pitch* (not yaw).
Awesome review man. Really appreciate the real world insights 👍</t>
  </si>
  <si>
    <t>● pitch: positive
● roll: positive
● yaw: positive</t>
  </si>
  <si>
    <t>2024-05-29</t>
  </si>
  <si>
    <t>Having had the elecronics in a car shut down randomly with the dealer and mechanic having NO IDEA what happened, I'm sorry but I will NEVER trust a computer to proxy my steering no matter how high the benefits. And yes, I know that airplanes use the tech.</t>
  </si>
  <si>
    <t>● tech: positive
● benefits: negative
● steering: negative</t>
  </si>
  <si>
    <t>While Marques is one of the most respectable tech youtubers, it's quite painful to watch this.</t>
  </si>
  <si>
    <t>It's iconic, like the Edsel is, or the Microsoft Zune.</t>
  </si>
  <si>
    <t>● microsoft: positive
● edsel: positive</t>
  </si>
  <si>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</si>
  <si>
    <t>● build quality: negative
● panel: negative
● drive by steering: positive</t>
  </si>
  <si>
    <t>2024-05-30</t>
  </si>
  <si>
    <t>Im here because i want to see the inside of it.</t>
  </si>
  <si>
    <t>● inside: positive
● im: positive</t>
  </si>
  <si>
    <t>16:54 :  'physics just takes over' might imply that physics was dormant during the race. Yet, physics was at play right from the onset for both cars, evident as the motor's induction generated instantaneous torque.</t>
  </si>
  <si>
    <t>● induction: neutral
● s: neutral
● motor: neutral</t>
  </si>
  <si>
    <t>2024-05-31</t>
  </si>
  <si>
    <t>Aren't cars supposed to absorb the impact when in an accident to keep the people inside safe? And not just be a huge block of metal that could  potentially crush other normal cars??? Am I missing something here?</t>
  </si>
  <si>
    <t>i love your review, quite insightful, good Job</t>
  </si>
  <si>
    <t>i want this to be in transformers form</t>
  </si>
  <si>
    <t>● transformers: neutral</t>
  </si>
  <si>
    <t>Teste is subjective. 
To me the thing is  Iconically UGLY looking Car</t>
  </si>
  <si>
    <t>2024-06-01</t>
  </si>
  <si>
    <t>It is a very impractical vehicle. It is not a practical truck and the only reason to buy this monstrosity is as a gaudy attention grabber vehicle like Hummer H2/ H3. The only advantage it has is it being an EV but Rivian and Ford have much better EV trucks.</t>
  </si>
  <si>
    <t>● ford: negative
● hum: negative</t>
  </si>
  <si>
    <t>How much did Elon pay for this???</t>
  </si>
  <si>
    <t>cybertruck review: "ignore all the problems guys they'll fix it in future"
humane pin and fisker review: "never trust companies on what they promise for the future, judge the the product at hand not what they say they will do in future"
i see what's happening here</t>
  </si>
  <si>
    <t>● companies: neutral</t>
  </si>
  <si>
    <t>CyberCrap💩</t>
  </si>
  <si>
    <t>So when you're using the truck on set do you park it out of the sun and clean it with the special products to prevent it instantly rusting or ... ?</t>
  </si>
  <si>
    <t>2024-06-02</t>
  </si>
  <si>
    <t>There are a lot of things that have been said about the review and such, but one thing is the comparison to the size of an F-150;  It's shorter, but it's about the length of a mid-sized F-150 model and is considerably wider.  What gives?</t>
  </si>
  <si>
    <t>● length: negative</t>
  </si>
  <si>
    <t>😂it looks like a refrigerator on wheels</t>
  </si>
  <si>
    <t>I think it's time to talk about of CEO of the Company your channel covers.  I strongly feel that he's undermining the institutions of our country pushing false conspiracy theories.  He is on the phone reportedly with the former President several times a month now and this person was recently convicted of 34 felonies by a jury of his peers, and his corporation was recently convicted of 17 felonies as well.  Elon is claiming without evidence that the trial was politically motivated and not fair.  Not only that, but Elon is selling cars allegedly to help reduce carbon dioxide emissions, but has joined forces with a political party that has worked to prevent any Climate legislation for 40 years.  I've been following the Tesla development and brand for many years, but I feel the time has come now that we can't separate this CEO and this company from what it's CEO is working to do, which I feel is trying to destroy this great nation we live in.   Please consider this.  Thank you.</t>
  </si>
  <si>
    <t>● ceo: positive</t>
  </si>
  <si>
    <t>Cybertruck is like that episode of Seinfeld where the girl looked great in one kind of light, and like a ghoul in another type of light. It can look good from certain angles... but I watched one drive past today and, I mean, really.... it looks terrible</t>
  </si>
  <si>
    <t>● seinfeld: positive</t>
  </si>
  <si>
    <t>You are brilliant.  You were enjoyable to watch.  :)</t>
  </si>
  <si>
    <t>● watch: positive</t>
  </si>
  <si>
    <t>And why does nobody talk about the visibility... with the A-pillar where it is, and literally zero visibility out the back and in blind spots. Super unsafe and frustrating driving experience compared to a traditional truck design, which has existed for something like a century for a reason. If it ain't broke, it don't need fixin!</t>
  </si>
  <si>
    <t>● pillar: negative
● a: negative</t>
  </si>
  <si>
    <t>I heard there are bad blind spots.  True or false?</t>
  </si>
  <si>
    <t>● blind: negative</t>
  </si>
  <si>
    <t>C’mon man! This thing is iconically terrible. No need for a 9mm round, just take an ice pick to the side panel.</t>
  </si>
  <si>
    <t>● side: negative
● ice: neutral
● 9: negative</t>
  </si>
  <si>
    <t>2024-06-03</t>
  </si>
  <si>
    <t>"They had to get creative" that's a funny way to describe misleading advertisements.</t>
  </si>
  <si>
    <t>● advertisements: negative</t>
  </si>
  <si>
    <t>Bit of a Tesla fanboy, so far your only flaw. Not this video. But in general.</t>
  </si>
  <si>
    <t>He completely brushes off pedestrian safety. This is almost like a paid for endorsement.</t>
  </si>
  <si>
    <t>● pedestrian safety: negative</t>
  </si>
  <si>
    <t>they are not pointing becuase they think its a cool car bro, hate to break it to you but they are making fun of you, the only reason its "iconic" is becuase there is finally a car worse than the ford pinto</t>
  </si>
  <si>
    <t>I'm unhappy that this vehicle was released to the public with the frunk's original issue of potentially breaking off a finger if caught in the side while closing (yes, Tesla has since fixed this) or the other issue of potentially lacerating your face or losing an eye while the frunk lid is open (or the back corner of the bed). I see this as extremely dangerous and yet the governing bodies decided this was not enough of a public safety issue to care. What's the point of safety regulations if they're ignored? I guess now we wait for the potential lawsuits from injuries due to the Cybertruck being designed the way it was.</t>
  </si>
  <si>
    <t>26:30 NOOOO!!!!!!  The prowler is what's your name...
note... Where are those PT cruisers at now?
 They were pieces of junk!</t>
  </si>
  <si>
    <t>I didn't want to buy this truck until watching this video.
 yep I don't want to buy this truck.
 give me a mega cab dully Cummins</t>
  </si>
  <si>
    <t>● cummins: negative</t>
  </si>
  <si>
    <t>Do you not know how to drag race do don't start from idle when the light drops the car should already be up in the rpm especially for a turbo</t>
  </si>
  <si>
    <t>● rpm: negative</t>
  </si>
  <si>
    <t>as time goes on, video games look better. from polygon ps2 games to hyper realistic ps5 games
as time goes on, cars does the oposit. from stylish normal cars, to ps2 polygon unrendered cars</t>
  </si>
  <si>
    <t>● ps: neutral
● poly: neutral
● video: positive</t>
  </si>
  <si>
    <t>2024-06-04</t>
  </si>
  <si>
    <t>Steer by wire is overrated. Prove is that you hadn't yet realized that most cars you were driving for the past ten years have steer by wire.
Judging by how you rate it I assume the steering calibration and drive train od the cybertruck is underrated.</t>
  </si>
  <si>
    <t>● steer: negative</t>
  </si>
  <si>
    <t>2024-06-05</t>
  </si>
  <si>
    <t>Does anyone know what kind of hoodie Marques is wearing?</t>
  </si>
  <si>
    <t>● hoodie: neutral</t>
  </si>
  <si>
    <t>2024-06-06</t>
  </si>
  <si>
    <t>Its ugly, over priced and we already know that Tesla Employees have abused the Camera System on Teslas to Spy on people in their own homes (garage) in the past. There is Also the MAJOR ISSUE OF BATTERY RECYCLING THAT EVERYONE IGNORES (LACK OF).
So the only staring that you'd get from me is the in disbelief someone wasted their money yet again.
Anyone remember how many miles the Tesla Semi is supposed to go before it breaks down (Garaunteed by Elon)? Wasn't it a million miles?  Hahaha snake oil salesman.
Guess GM is just as bad, selling your info to insurance companies and data brokers etc...
Ever thought of covering those real world issues? Or NO, might hurt the wallet too much?</t>
  </si>
  <si>
    <t>2024-06-07</t>
  </si>
  <si>
    <t>Why not talk about the safety concerns regarding driving around in a bullet proof tin can. No such thing as a bullet proof crumple zone</t>
  </si>
  <si>
    <t>● bullet: negative
● safety: negative</t>
  </si>
  <si>
    <t>Didn't learn anything new about the ugly tuck, but certainly learned not to listen to this fanboy</t>
  </si>
  <si>
    <t>● tuck: negative</t>
  </si>
  <si>
    <t>Honestly saw In real and it looks amazing so unique.. I love it personally</t>
  </si>
  <si>
    <t>● honestly: positive</t>
  </si>
  <si>
    <t>C'mon... really???
It's an updated Delorean!</t>
  </si>
  <si>
    <t>● delore: positive</t>
  </si>
  <si>
    <t>2024-06-08</t>
  </si>
  <si>
    <t>I think it won't be the same fate as the PT cruiser, because while one is typecast as being the one bought used by normal people with not a lot of money, this will always be the marker of a tool with more money than sense.</t>
  </si>
  <si>
    <t>I mean, I get what he's saying regarding the towing issue, but...what about the other 37% of people who DO want towing? That's still, like, millions of people, right?
I think he also missed another aspect that people use trucks for and that is a large bed to transport large things. Plywood, gravel, tools, furniture... I think the average truck owner probably *does* use this feature at least somewhat regularly. And the cybertruck's bed just isn't all that large.
If you actually needed that functionality and wanted an ev, the cybertruck is just nowhere near a viable option...</t>
  </si>
  <si>
    <t>● bed: positive
● trucks: negative
● towing: negative</t>
  </si>
  <si>
    <t>2024-06-09</t>
  </si>
  <si>
    <t>Who did the intro? It's fantastic.</t>
  </si>
  <si>
    <t>● intro: positive</t>
  </si>
  <si>
    <t>As for guessing the price, I think it's not surprising people guess way over, it's kinda like guessing a woman's age, you want to go safely complementary if you have any social awareness about you.</t>
  </si>
  <si>
    <t>2024-06-10</t>
  </si>
  <si>
    <t>Yeah Marques I'm gonna be honest I've been kinda falling out of love with your reviews the last few years and I think this was the final nail in the coffin. Too many reviews where you fall over yourself to manufacture an enthusiasm about something that is obviously very flawed, to the point of glossing over and sometimes outright ignoring a lot of glaring issues. From the beginning I already couldn't take this video seriously, the montage of people taking pictures just made me roll my eyes so hard, especially with the hindsight that most of those folks were almost certainly taking pictures to make fun of it to their friends later. And to call that the "most dangerous thing about the Cybertruck" while speeding past it's more minor, well-known issues and then not addressing any of the other more serious problems that make this hunk of junk as unsafe as it is. This review has already aged very poorly in just a few months, but that into is gonna mean less than nothing in like four months when the novelty of seeing one in the wild has worn off and the general public has gotten bored or tired of seeing it. Hell, if anything the more real "danger" is that I'd be willing to bet a significant amount of drivers will be nastier to and more inclined to drive aggressively around a Cybertruck than other vehicles. 
I just kinda feel like if you're not gonna take a product review seriously and be honest and real about it, why do the review at all?
Haven't seen the video you did about it for your car review channel, hoping that one is better but I'm not holding my breath. Tbh I might just skip it.</t>
  </si>
  <si>
    <t>● mont: negative</t>
  </si>
  <si>
    <t>2024-06-11</t>
  </si>
  <si>
    <t>Was this just a product placement video?  No mention of the rapid rusting?  Or the user manual that states you shouldn't wash it in sunlight, or leave it out in the rain? No mention of the reliability issues and the panels falling off?
🤔</t>
  </si>
  <si>
    <t>● user manual: negative</t>
  </si>
  <si>
    <t>2024-06-12</t>
  </si>
  <si>
    <t>Piece of unprotected steel, hence the "truck" with the smallest trunk. Idk what's iconic about this car, besides the looks.</t>
  </si>
  <si>
    <t>● looks: positive
● steel: negative</t>
  </si>
  <si>
    <t>I remember someone has a video where they mentioned that the Cybertruck is basically Musk's brain child and it basically encompasses what's wrong with his mindset
The truck is fast and cool looking sure, but also hugely impractical and is basically an engineer's nightmare. 
The product wouldn't have been mass produced had it not been for Musk throwing money at it.</t>
  </si>
  <si>
    <t>● engineer: negative</t>
  </si>
  <si>
    <t>2024-06-13</t>
  </si>
  <si>
    <t>An entire 30 minute "review" and not a single negative thing mentioned. I never lost so much respect for Marques as I did watching this.</t>
  </si>
  <si>
    <t>2024-06-15</t>
  </si>
  <si>
    <t>This video is a perfect summation of why I don't like this guy's content.  It's a review of hype that's both too vague and far too narrow.</t>
  </si>
  <si>
    <t>● content: negative</t>
  </si>
  <si>
    <t>2024-06-16</t>
  </si>
  <si>
    <t>It’s ugly and stupid. End of review.</t>
  </si>
  <si>
    <t>● its: negative</t>
  </si>
  <si>
    <t>2024-06-18</t>
  </si>
  <si>
    <t>Dude, once the price drops at the end of the year, nobody is going to be looking anymore. Stick to the actual features</t>
  </si>
  <si>
    <t>● features: neutral
● price: negative</t>
  </si>
  <si>
    <t>I think it looks decently cool. For a pickup truck, it's good. The issue is that Tesla's testing and QC is garbage. They're basically killing people</t>
  </si>
  <si>
    <t>2024-06-19</t>
  </si>
  <si>
    <t>This gotta be the most iconic intro ever !</t>
  </si>
  <si>
    <t>The cybertruck isn't the first car with ss body panels.  The delorean was SS as well.</t>
  </si>
  <si>
    <t>● body panels: negative
● delorean: neutral</t>
  </si>
  <si>
    <t>2024-06-20</t>
  </si>
  <si>
    <t>The straight line speed has always been a bit ridiculous considering you'd bin the car into the ditch at the slightest curve in the road...</t>
  </si>
  <si>
    <t>Bunch of Tanks rolling around the streets , will look like foreigner country where everyone is forced to look and drive the same thing. Hilarious and when the government decides to shut you down you wont be able to drive your car or worst there is an issue with Electricity and your dead in the water because you cant charge</t>
  </si>
  <si>
    <t>● electricity: negative</t>
  </si>
  <si>
    <t>I never knew so many people cared about the safety of others until I read the comments in this video.</t>
  </si>
  <si>
    <t>2024-06-24</t>
  </si>
  <si>
    <t>Bullet proof stainless steel overrated 🤓 real MF’s realizing that tupac would still be alive rn if he was in the “overrated stainless steel cybertruck</t>
  </si>
  <si>
    <t>● bullet: positive</t>
  </si>
  <si>
    <t>What happens when you get into a accident are there crumple zone to protect your body from the effects of the impact?  The skin does not seem to allow that if it’s “ indestructible”</t>
  </si>
  <si>
    <t>● skin: negative</t>
  </si>
  <si>
    <t>2024-06-25</t>
  </si>
  <si>
    <t>Ohhhh its iconic already. Probably not for the reason youd like. A cool vehicle does not illict the urge to point and laugh at it when it passes.</t>
  </si>
  <si>
    <t>● point: negative</t>
  </si>
  <si>
    <t>2024-06-26</t>
  </si>
  <si>
    <t>pretty sure the biker gave you the thumbs down because he understands that if he gets in an accident with a cyber truck he's dead</t>
  </si>
  <si>
    <t>2024-06-27</t>
  </si>
  <si>
    <t>It’s hardly iconic. It’s already been proven to be an unreliable POS disaster. Tesla should be utterly embarrassed by their lack of quality control and care in craftsmanship. In a few years independent used car lots will be selling these for $15K.</t>
  </si>
  <si>
    <t>● used car: neutral</t>
  </si>
  <si>
    <t>So when a steering sensor fails then what? Is there some other way to control the vehicle?</t>
  </si>
  <si>
    <t>● steering sensor: negative</t>
  </si>
  <si>
    <t>Looks like a mac on wheels. Im surprised thats not apple that owns it.</t>
  </si>
  <si>
    <t>● apple: negative</t>
  </si>
  <si>
    <t>2024-06-28</t>
  </si>
  <si>
    <t>I think one of the most impressive aspects of the truck is how they've managed to remove the risk of anybody keying your car. Now all you need to do is run your finger across the body, and you've fcked it up well enough.</t>
  </si>
  <si>
    <t>● body: negative</t>
  </si>
  <si>
    <t>I suppose the Elephant Man got alot of stares as well, is his look iconic?</t>
  </si>
  <si>
    <t>● elephant man: negative</t>
  </si>
  <si>
    <t>2024-06-29</t>
  </si>
  <si>
    <t>Looks like a stealth lunar rover.  When they reach end of life, we can load them all onto Elon's SpaceX rockets and decorate the moon with them.  All those stainless steel mirrors will reflect a lot more moonlight onto the earth at night, so we'll be able to save some electricity at night.</t>
  </si>
  <si>
    <t>● electricity: negative
● moonlight: negative
● mirrors: positive
● stainless: negative
● spacex: positive</t>
  </si>
  <si>
    <t>The most dangerous thing is the hundreds of thousands of men, women, and children in the Congo crammed into industrial cobalt mines to get the resources for vain luxuries such as this that we seem to take such pleasure in flaunting.</t>
  </si>
  <si>
    <t>● cobalt mines: negative</t>
  </si>
  <si>
    <t>So you are here to just endorse the cybertruck 💰? This is not a review !</t>
  </si>
  <si>
    <t>2024-07-01</t>
  </si>
  <si>
    <t>Giving a lot of leeway to tesla, that you dont give to other mfg.</t>
  </si>
  <si>
    <t>You come across as a fan boy ofvthis product and not an unbiased reviewer.  You failed to mention any of the safety issues with this vehicle.  The less than stellar brakes, the aharp edges, the failure to consider the damage to other people if this hits them.  Pump the 0 to 60 but whats the 60 to 0.  Fail to mention this vehicle has no independent crash test data.  I could go on.  I have seen you review many other products with a more critical eye.</t>
  </si>
  <si>
    <t>● brakes: negative
● safety: negative
● aharp edges: negative</t>
  </si>
  <si>
    <t>The steering you completely ignore the fact that there's almost a full second delay at high speed and because you don't have any road feel feeding back into that steering wheel it's going to lead people to oversteer and overcompensate.  Other reviews have shown suburbans having as good or better turn radius.</t>
  </si>
  <si>
    <t>● steering wheel: negative
● speed: negative</t>
  </si>
  <si>
    <t>2024-07-02</t>
  </si>
  <si>
    <t>Maaaan, he's so nervous he's gonna say the wrong thing. If he comes out as an Elon bootlicker, it's over . If he pisses off Elon bootlickers, it's over. I swear he was clenching his asshole so tight the microphone picked up the sound :D</t>
  </si>
  <si>
    <t>● sound: negative
● microphone: negative</t>
  </si>
  <si>
    <t>2024-07-03</t>
  </si>
  <si>
    <t>the VW was also mass produced but still iconic.</t>
  </si>
  <si>
    <t>2024-07-06</t>
  </si>
  <si>
    <t>I'm so happy this is a topic for a MBL video because the rubber necking trend around certain vehicles can be extremely dangerous, and its interesting to see it brought to the ultimate level here.</t>
  </si>
  <si>
    <t>● rubber neck: negative</t>
  </si>
  <si>
    <t>Damn i never thought there would be uglier car coming from the usa.</t>
  </si>
  <si>
    <t>2024-07-09</t>
  </si>
  <si>
    <t>I don't think the wacky design will wear off on people when it's mass produced. I see goofy cars like the Nissan Cube all the time and I still always think "why would you buy that?" Dodge Rams are also getting very popular where I live (I see them almost daily now) and I think the same thing. When cars stick out like a sore thumb, I don't think people will be desensitised.</t>
  </si>
  <si>
    <t>● nissan: negative</t>
  </si>
  <si>
    <t>I cant even imagine what it would cost to repair these trucks after a mild accident. I think its safe to say most body shops have no experience fixing stainless steel body panels. You cant just fill with bondo and color match the paint..</t>
  </si>
  <si>
    <t>● paint: negative
● body panels: negative
● stainless steel: negative
● bondo: negative</t>
  </si>
  <si>
    <t>2024-07-10</t>
  </si>
  <si>
    <t>Tesla has been Suckering these people. That Tin Can looks Horrendous. The Interior literally has an Ipad as a Dashboard 😅.</t>
  </si>
  <si>
    <t>● ipad: neutral</t>
  </si>
  <si>
    <t>Jeeze did I like that video. One of the best review ever made by Marquee. So informative while being entertaining.</t>
  </si>
  <si>
    <t>2024-07-11</t>
  </si>
  <si>
    <t>...the intro was so cool I got whiplash to the panning of the actual truck because I forgot how stupid it looked.</t>
  </si>
  <si>
    <t>● intro: positive
● panning: negative</t>
  </si>
  <si>
    <t>I am old enough to remember the PT cruiser and yes- thought the design was super cool. But then I drove it and it was a DOG. Not just bad, terrible. Cyber Truck? I wasn’t crazy about the design but after driving it?? Sweet! ❤</t>
  </si>
  <si>
    <t>I look at it because Im still shocked at the lack of creativity that went into the design by the team at the local kindergarten.</t>
  </si>
  <si>
    <t>2024-07-13</t>
  </si>
  <si>
    <t>you got the best presentation skill in the world.</t>
  </si>
  <si>
    <t>2024-07-14</t>
  </si>
  <si>
    <t>So one thing the steering mechanisem is soooo overrated because if get dirt over the sensors or the sensor are blocked from anything your gone so i think its pretty overrated</t>
  </si>
  <si>
    <t>● sensors: negative
● steering mechanism: negative</t>
  </si>
  <si>
    <t>2024-07-15</t>
  </si>
  <si>
    <t>Pavement princess</t>
  </si>
  <si>
    <t>● pavement: positive</t>
  </si>
  <si>
    <t>2024-07-17</t>
  </si>
  <si>
    <t>"steer by wire" or electric power steering exists even on Russian Ladas. Tesla are the new king of turning 50 year old technology into an innovative feature.</t>
  </si>
  <si>
    <t>● power steering: positive</t>
  </si>
  <si>
    <t>also like... is it fine? is it fine that you buy a fking massive truck that you can't see like half a metre in front of the dashboard and would literally flatten a cyclist on impact  just cos it looks cool... and not cos you need it to perform literally any of the functions it is SO BIG and dangerous to achieve?</t>
  </si>
  <si>
    <t>● functions: negative
● dashboard: negative</t>
  </si>
  <si>
    <t>2024-07-18</t>
  </si>
  <si>
    <t>Can you get it lifted?</t>
  </si>
  <si>
    <t>● can: neutral</t>
  </si>
  <si>
    <t>2024-07-19</t>
  </si>
  <si>
    <t>Your 911 Turbo is an iconic design that's evolved over what, 60 years? And how many tens of thousands of them are on the roads?</t>
  </si>
  <si>
    <t>2024-07-20</t>
  </si>
  <si>
    <t>you also forget to mention the BIGGEST thing when towing your range gets at least cut in half or more, as a reviewer thats a critical thing you need to mention tbh</t>
  </si>
  <si>
    <t>honestly tech reviewers reviewing vehicles is just not a good idea tbh!, they don't i think truly understand what customers want especially in trucks, they focus on alot of the tech, that steering wheel thing really isn't special lets be real but he never reviews average joe cars</t>
  </si>
  <si>
    <t>● steering wheel: negative
● tech: negative</t>
  </si>
  <si>
    <t>Good ❤ Sound Quality on this Video. Great work here man! 👍</t>
  </si>
  <si>
    <t>● sound quality: positive</t>
  </si>
  <si>
    <t>I was invited to the second step and gave Tesla  another $1000. There’s something off though so let me know what you think:
1. I did the original preorder in June 2021. I figured I was somewhere between 150k-200k based on some articles I read at the time. The recent recalls where they are forced to publish figures suggest Tesla made some 12K trucks by July 2024. So, how did I get invited unless like 80-90% dropped out?!
2. I am looking on CarGurus now and the Cyberbeast, which is like 131k for the tag, is being sold in multiple states for 140k-143k which is a modest premium and is almost breakeven
Does this sound like what was advertised? I think I have another 2-3 months before they call me for the final payment and delivery but this is starting to look like a major flop and I might have to walk away since cheaper to let go of the deposits than pick up a car which could be depreciating like the rest of the Teslas. Where can I see reliable information on how many cars they made and how many preorders still exist?
Also, was considering renting it on Turo for like $350-400/day. Thoughts on the feasibility?</t>
  </si>
  <si>
    <t>● delivery: negative
● payment: neutral
● tesla: positive</t>
  </si>
  <si>
    <t>2024-07-22</t>
  </si>
  <si>
    <t>Are you... sure the most dangerous thing isn't its lack of crumple zone?
I was really interested in your channel, from the buzz about your "controversial" review, but it feels incredibly disengenuous how much you gloss over really important problems with this vehicle.The highlights seem great, and I can agree with a lot of those innovative pieces of tech in the vehicle being useful, but did they need to be in a rigid body steel block, that you cannot see out the back of without taking your eyes completely off the road?</t>
  </si>
  <si>
    <t>● body steel block: negative
● tech: positive</t>
  </si>
  <si>
    <t>2024-07-23</t>
  </si>
  <si>
    <t>Looks like a dumpster and that’s why eyeballs pop out</t>
  </si>
  <si>
    <t>● dump: negative
● looks: negative</t>
  </si>
  <si>
    <t>I would rather it in full mat black with some bigger OS rims</t>
  </si>
  <si>
    <t>● os rims: positive
● full: positive</t>
  </si>
  <si>
    <t>2024-07-24</t>
  </si>
  <si>
    <t>Barley mentioned the interior or safety,.. very bad look marques</t>
  </si>
  <si>
    <t>● safety: negative
● interior: negative</t>
  </si>
  <si>
    <t>2024-07-28</t>
  </si>
  <si>
    <t>Isn't the wheal add a risk of serious hazard ? What happen if, for a reason or another, teir is a dysfounction in the transmission of inputs ? 
You crash while mechanicaly, everything is working ?
Behind the cool first impression, sounds a really dumb idea to me</t>
  </si>
  <si>
    <t>● wheal: negative</t>
  </si>
  <si>
    <t>2024-07-29</t>
  </si>
  <si>
    <t>This was a really good fair review.</t>
  </si>
  <si>
    <t>i actually like the design. Very futuristic. And about damn time</t>
  </si>
  <si>
    <t>2024-07-30</t>
  </si>
  <si>
    <t>Well my personal truck only gets used for towing a few times a year, but the invaluable part is just having an open ended bed. I use that all the time. Of course there are cheaper options for open ended beds, but an SUV is absolutely not the same use case.</t>
  </si>
  <si>
    <t>● bed: positive</t>
  </si>
  <si>
    <t>2024-08-02</t>
  </si>
  <si>
    <t>Tbf I think the exterior design is the best bit. It just look so cool ( in my opinion)</t>
  </si>
  <si>
    <t>● exterior design: positive</t>
  </si>
  <si>
    <t>2024-08-03</t>
  </si>
  <si>
    <t>They are everywhere on every road here in Northern California 😅😅😅😅 No one pays attention to them as much as the owners which they did.</t>
  </si>
  <si>
    <t>● owners: positive</t>
  </si>
  <si>
    <t>Alright, now take it to a car wash</t>
  </si>
  <si>
    <t>● car wash: neutral</t>
  </si>
  <si>
    <t>YOUR VISEOS ARE TOP NOTCH!  THANKS SO MUCH!</t>
  </si>
  <si>
    <t>● viseos: positive</t>
  </si>
  <si>
    <t>2024-08-04</t>
  </si>
  <si>
    <t>Iconic... for the wrong reasons.</t>
  </si>
  <si>
    <t>2024-08-05</t>
  </si>
  <si>
    <t>Karmann Ghia. mass produced. you'll get more looks with that thing than a Lamborghini any day of the week.</t>
  </si>
  <si>
    <t>● lamborghini: positive</t>
  </si>
  <si>
    <t>the problem is thta the cybertruct is just a fun truck, is not about thing that an actual truck can do.  makes no sense. why would someone be racing on a cybetruck?</t>
  </si>
  <si>
    <t>● structure: positive</t>
  </si>
  <si>
    <t>2024-08-08</t>
  </si>
  <si>
    <t>7:30 I just don’t understand why you’d want a super duper sturdy exterior. If someone hits you, you’ll be fine, but if you run into a tree at high speed you’ll die. To go from idk 90 km/h to 0, something has to absorb the energy, and if it’s not the car, it’s your squishy self.</t>
  </si>
  <si>
    <t>2024-08-09</t>
  </si>
  <si>
    <t>Auto focus review has more views than this high production review : Ironic !</t>
  </si>
  <si>
    <t>● auto: negative</t>
  </si>
  <si>
    <t>2024-08-11</t>
  </si>
  <si>
    <t>Is robocop iconic? Because it looks like something out of robocop</t>
  </si>
  <si>
    <t>● robocop: neutral</t>
  </si>
  <si>
    <t>The Volkswagen bug is iconic and heavily mass produced.</t>
  </si>
  <si>
    <t>2024-08-12</t>
  </si>
  <si>
    <t>Just keep one thing in mind, the cybertruck and like everything else in the world is not for everyone, I personally like it but wouldn't get one till at a later date when some of the issues do get fixed, looks and appearance do not matter to me just like with people I simply do not care what you look like, if it drives and it is suitable for me then I like it, simple as that. (This comment is aimed towards the viewers)</t>
  </si>
  <si>
    <t>● drives: positive</t>
  </si>
  <si>
    <t>2024-08-13</t>
  </si>
  <si>
    <t>Haha I'll be laughing at people who want to get this truck because they want to be "environmentally friendly." Trust me, there is nothing environmentally friendly about a big vehicle. Get a small gas-powered sedan instead if you want to help the environment.</t>
  </si>
  <si>
    <t>● sedan: positive</t>
  </si>
  <si>
    <t>one thing i want to say, the truck has steer by wire meaning if it gets stuck in mud it will be almost impossible to get out without the help of another truck or winch</t>
  </si>
  <si>
    <t>● truck: negative
● winch: positive</t>
  </si>
  <si>
    <t>The Jar Jar Bonks of cars.</t>
  </si>
  <si>
    <t>2024-08-14</t>
  </si>
  <si>
    <t>This right here is the benchmark of PRODUCT REVIEWS just immaculate mkbhd</t>
  </si>
  <si>
    <t>● product: positive</t>
  </si>
  <si>
    <t>That is very smart thinking and I totally agree with that. Kinda sad that the brain must go burrr, get more ego horsepower. The Cybertruck,  Is the most American made truck on the planet and also the fastest truck.</t>
  </si>
  <si>
    <t>2024-08-15</t>
  </si>
  <si>
    <t>The winch on the back of the tesla cybertruck being strapped on by PLASTIC is a crime in istelf</t>
  </si>
  <si>
    <t>2024-08-16</t>
  </si>
  <si>
    <t>Iconic?  Yes.  Good?  No.</t>
  </si>
  <si>
    <t>● iconic: positive</t>
  </si>
  <si>
    <t>Bro… Maybe I should do my research but how do you get all of this technology… I gotta get my game up though &amp; for sure will invest soon!</t>
  </si>
  <si>
    <t>● technology: positive</t>
  </si>
  <si>
    <t>The Windows Are So Dope!!!</t>
  </si>
  <si>
    <t>Black man made the design way b4 this truck ever hit the market! We are looking @ a truck that already tried to get created but just now got the technology to bring it to life</t>
  </si>
  <si>
    <t>● technology: positive
● design: negative</t>
  </si>
  <si>
    <t>2024-08-17</t>
  </si>
  <si>
    <t>They gave you steer by wire and four wheel steering, but you paid for drive automation it doesn’t have. Perhaps the two are related since a non variable steering column is programmed differently than the one the truck needs. But you paid for it.</t>
  </si>
  <si>
    <t>● drive automation: negative
● four wheel steering: neutral
● steer: negative</t>
  </si>
  <si>
    <t>The cybertruck is an icon of the dystopian future! A future that doesn’t work! A warning for anyone who might think of buying a Tesla!</t>
  </si>
  <si>
    <t>2024-08-19</t>
  </si>
  <si>
    <t>It's an iconic piece of crap. Stop being a Musk fanboy.</t>
  </si>
  <si>
    <t>White Nancy Jackson Betty Jackson Jason</t>
  </si>
  <si>
    <t>● white: neutral</t>
  </si>
  <si>
    <t>It’s very weird to me that Marques considers variable ratio steer by wire a good feature.
The tech equivalent would be to use mouse acceleration on a computer. Yuck.
Gordon’s T50 did it the correct way. Clutched in power steering at low speeds, not variable ratio.</t>
  </si>
  <si>
    <t>● mouse acceleration: neutral
● feature: positive</t>
  </si>
  <si>
    <t>2024-08-20</t>
  </si>
  <si>
    <t>ARK II</t>
  </si>
  <si>
    <t>● ark: neutral</t>
  </si>
  <si>
    <t>Davis Nancy Lee David Martin Jeffrey</t>
  </si>
  <si>
    <t>● davis: neutral</t>
  </si>
  <si>
    <t>To some of y’all here: Stop complaining and move on if you’re so repelled by a frikin car. Seriously gtfoh and go to a video that bashes the cybertruck. It’s not a casual daily driver and is meant to be an outlandish “truck”.</t>
  </si>
  <si>
    <t>2024-08-23</t>
  </si>
  <si>
    <t>Lmao, calling this a review is ridiculous.</t>
  </si>
  <si>
    <t>● l: negative</t>
  </si>
  <si>
    <t>2024-08-24</t>
  </si>
  <si>
    <t>Oof... This is a cybertruck commercial. Not a review</t>
  </si>
  <si>
    <t>● commercial: negative</t>
  </si>
  <si>
    <t>I like the look of it. It’s different and eye catching.</t>
  </si>
  <si>
    <t>2024-08-26</t>
  </si>
  <si>
    <t>YES! The STEERING BY WIRE/ REAR WHEEL STEERING is wonderful!! As much as my CYBERBEAST cost I want everything perfect but I know I am a Beta Tester. So far my biggest complaint is that I have to drive 250 miles to get service!
I’m liking it a lot more than I did the first week or so, but if I had been able to have a test drive…I wouldn’t have bought it!
It’s such a pain in the ASS to change what you are listening to. Definitely First World Problems. Poor Me!</t>
  </si>
  <si>
    <t>● service: negative
● cost: negative</t>
  </si>
  <si>
    <t>2024-08-27</t>
  </si>
  <si>
    <t>"If someone hits you, you'll be fine... *you'll* be fine." Yep, you might be charged with manslaughter even though they might've survived if your truck was aluminium, but *you'll* be fine.</t>
  </si>
  <si>
    <t>● manslaughter: negative</t>
  </si>
  <si>
    <t>I will never care about even the best of sound systems, accelaration, looks, steering in a car
if at the same time it is a safety disaster.
This isn't a phone, your choice of vehicle can endanger your AND OTHER PEOPLE'S lifes.
Crumple zones are important. In a crash you won't win, your car will. It might not be totalled (at least from the outside) but you will be.
This needs to be adressed.</t>
  </si>
  <si>
    <t>● steering: negative
● looks: negative
● sound systems: negative
● accelaration: negative</t>
  </si>
  <si>
    <t>Please do not use the self-driving feature of your Tesla, thank you.</t>
  </si>
  <si>
    <t>● tesla: negative
● feature: negative</t>
  </si>
  <si>
    <t>2024-08-28</t>
  </si>
  <si>
    <t>I dunno if it’s because of the way the sun reflects off the metal or if it’s CGI, but some of the vids don’t look real</t>
  </si>
  <si>
    <t>● vi: negative
● sun: negative</t>
  </si>
  <si>
    <t>i absolutely love the look. I would prefer if it was satin stealth matte black. But it is very sci fi futuristic and the aesthetics are super cool. I feel like the online hate is largely due to Elons polarizing personality.</t>
  </si>
  <si>
    <t>● aesthetics: positive</t>
  </si>
  <si>
    <t>2024-08-29</t>
  </si>
  <si>
    <t>bro knew what he was doing with that ad break when he took the hammer out</t>
  </si>
  <si>
    <t>● hammer: neutral
● ad: neutral</t>
  </si>
  <si>
    <t>2024-08-30</t>
  </si>
  <si>
    <t>Didn't realize you were a Musk fanboy. This came across as very biased as you ignored so many issues the truck has.</t>
  </si>
  <si>
    <t>Dude your ad placement is hilarious and I love it👏 way to keep us hooked😎😂</t>
  </si>
  <si>
    <t>● ad placement: positive</t>
  </si>
  <si>
    <t>I don't know why people get the idea that hospital bills in the US are insane here inside this comment section. My mother uses Medicare and is absolutely fine (it is there for people who apply for it but people don't apply for it). I have insurance as well, which would have been paid by taxes anyways that I'd have to put into if we had your style of system. Are there issues with the healthcare system? Yes. Is Europe absolutely perfect with its healthcare, despite how much funding goes into it? No. It has many flaws. _x000D_
_x000D_
These black and white blanket statements are rather silly. Every country has their pros and cons. Europeans don't understand that the US itself is ALMOST as large as all of Europe combined. Imagine driving from the top most point of Europe to the southern most point and see how long that would take you. We have far larger surface area to get to places and different issues because of it. One country has to deal with a very tiny amount of road space compared to the US. We have much larger roads so it can accommodate trucking because it is how we can best get inventory all across of the nation (think of trying to do that for all of Europe with our size comparison). _x000D_
_x000D_
We also have a different culture and different interests. We have many, many different cultures within the US. You go one state over and you'll find a ton of differences in way of thinking and doing things. It would be better to compare the US by states like you do European countries because that is what it would be like for size comparison. You should compare healthcare by state to other EU countries healthcare. And not every EU healthcare is that great, let's be honest. And Europe has almost 2.5x the population as the United States with a lot more infrastructure built over thousands of years. How can you compare that to a country as young as the US. Let's be honest here._x000D_
_x000D_
Crime rate? _x000D_
_x000D_
Luxembourg has a murder rate of 1.39 per 100,000 people._x000D_
Latvia has a 4.05%._x000D_
Finland has a 1.5%._x000D_
Turkey has a 2.46%._x000D_
Estonia has a 1.35%._x000D_
Lithuania is 2.21%._x000D_
_x000D_
What about the US?_x000D_
_x000D_
Maine's murder rate is 1.03% WHAT?! No way! Lower than EU ?!_x000D_
New Hampshire is 1.26%_x000D_
Connecticut is 1.5%_x000D_
Mississippi is 2.45%_x000D_
Kentucky is 2.14%_x000D_
_x000D_
Is the US generally less safe than Europe? Yes. We also have many things and rights that EU doesn't have or apparently want, which is fine. People will vote and choose to live how they want. If the US wants what they have then what right do you have to try and tell them otherwise. EU is far from perfect. Just as the US is far from perfect. Work on your own country and stop attacking others. Maybe you'll make your home a better place to live rather than typing random stuff on a video you probably should never have watched to begin with since it doesn't sell to you._x000D_
_x000D_
I find many of these arguments very pointless. Countries are different and do things differently. Why you won't conform to the way the US does things the US won't conform to the way you do things. Just live your life in your culture and if you don't like the car, then don't buy it. I don't know why you'd be on this video if it isn't something you're invested in getting. It just feels like hate mobbing, throwing hatred at something you, as you say, never see where you're from. Why can't people just enjoy things that they enjoy? If people like the big truck and a place allows it and the voters are fine with it in that country, then let it be.</t>
  </si>
  <si>
    <t>● infrastructure: negative</t>
  </si>
  <si>
    <t>Johnson Helen Allen Thomas White Laura</t>
  </si>
  <si>
    <t>● johnson: neutral</t>
  </si>
  <si>
    <t>2024-09-01</t>
  </si>
  <si>
    <t>This truck has been destroyed on durability tests.
Tesla truly is the Apple of cars, shiny stuff, but horrible consumer practices, and unpractical and disposable products</t>
  </si>
  <si>
    <t>● durability: negative</t>
  </si>
  <si>
    <t>I respect them,  they are like a magic power up from supermario and no other car has been that unique with that durability and performance.</t>
  </si>
  <si>
    <t>● performance: positive
● durability: positive</t>
  </si>
  <si>
    <t>Bro we all know Elon musk came back with this idea from the future</t>
  </si>
  <si>
    <t>2024-09-02</t>
  </si>
  <si>
    <t>Personally I like the design of it.</t>
  </si>
  <si>
    <t>I’ve driven the model X. Can’t wait to drive this. I’ve driven a Model Y as well. That’s my favorite I’ve driven, after the Model X</t>
  </si>
  <si>
    <t>● model: positive</t>
  </si>
  <si>
    <t>Ignacio Square</t>
  </si>
  <si>
    <t>● ignacio: positive</t>
  </si>
  <si>
    <t>2024-09-03</t>
  </si>
  <si>
    <t>Hey Tesla, next time if you're going to make an extended battery, how about make it a whole flat bed battery as thin as you can and getting the same range step pack so it doesn't even look like a battery and it doesn't take up the space so you can't use it</t>
  </si>
  <si>
    <t>● space: negative
● step pack: positive
● range: positive
● battery: negative</t>
  </si>
  <si>
    <t>2024-09-04</t>
  </si>
  <si>
    <t>It's a piece of garbage</t>
  </si>
  <si>
    <t>● garbage: negative</t>
  </si>
  <si>
    <t>6209 Hadley Center</t>
  </si>
  <si>
    <t>● 620: neutral</t>
  </si>
  <si>
    <t>2024-09-05</t>
  </si>
  <si>
    <t>Moore George Martin Carol White Shirley</t>
  </si>
  <si>
    <t>● moore: neutral</t>
  </si>
  <si>
    <t>2024-09-06</t>
  </si>
  <si>
    <t>The thing is that I don't play lottery any body interested to donate me one lol</t>
  </si>
  <si>
    <t>● lottery: negative</t>
  </si>
  <si>
    <t>If I won a lottery I would buy @ cybertruck I was impressed by its demo kuz before in car accidents the glass would cut and deform human face or body but with the demo we do see that it does get in breaking point but with less risk that the passenger gets disfigured</t>
  </si>
  <si>
    <t>● passenger: negative</t>
  </si>
  <si>
    <t>2024-09-07</t>
  </si>
  <si>
    <t>Clark Donna Lewis Sandra Clark Frank</t>
  </si>
  <si>
    <t>● clark: neutral</t>
  </si>
  <si>
    <t>2024-09-09</t>
  </si>
  <si>
    <t>I think bulletproof stainless steel up to 9mm rounds is a safety feature for american customers</t>
  </si>
  <si>
    <t>Robinson Sandra Gonzalez Angela Young Charles</t>
  </si>
  <si>
    <t>● sandra: neutral</t>
  </si>
  <si>
    <t>Moore Melissa Miller Christopher Harris Larry</t>
  </si>
  <si>
    <t>● melissa: neutral
● moore: neutral</t>
  </si>
  <si>
    <t>Allen Shirley Robinson Paul Harris Steven</t>
  </si>
  <si>
    <t>● allen: neutral</t>
  </si>
  <si>
    <t>2024-09-13</t>
  </si>
  <si>
    <t>They should have just named it “The Douchemobile”.</t>
  </si>
  <si>
    <t>● douchemobile: negative</t>
  </si>
  <si>
    <t>2024-09-14</t>
  </si>
  <si>
    <t>Man, where did you take it?? On a tour of local trap houses??</t>
  </si>
  <si>
    <t>● trap houses: neutral
● man: neutral</t>
  </si>
  <si>
    <t>Walker Patricia Miller Richard Harris Amy</t>
  </si>
  <si>
    <t>● walker: neutral</t>
  </si>
  <si>
    <t>2024-09-15</t>
  </si>
  <si>
    <t>Martinez Gary Wilson David Lopez Donna</t>
  </si>
  <si>
    <t>● martinez: neutral</t>
  </si>
  <si>
    <t>True Story: Emerging from a Santana concert late night this summer to a large parking lot, not inebriated btw, I noticed a dumpster near where we had parked. As we  approached, we died laughing. It was the Cybertruck!</t>
  </si>
  <si>
    <t>not to be hater on eletric cars but i would take any porsche over a cybertruck. that is one of ugliest cars I've ever seen.</t>
  </si>
  <si>
    <t>Berry Plain</t>
  </si>
  <si>
    <t>● berry: neutral</t>
  </si>
  <si>
    <t>2024-09-17</t>
  </si>
  <si>
    <t>Barney Groves</t>
  </si>
  <si>
    <t>● barney: positive</t>
  </si>
  <si>
    <t>2024-09-19</t>
  </si>
  <si>
    <t>White Brenda Davis Daniel Miller Anna</t>
  </si>
  <si>
    <t>Davis Helen Martin Nancy Davis Sandra</t>
  </si>
  <si>
    <t>2024-09-20</t>
  </si>
  <si>
    <t>It is a piece of crap.</t>
  </si>
  <si>
    <t>● it: negative</t>
  </si>
  <si>
    <t>Garcia Maria Hernandez William Harris Anna</t>
  </si>
  <si>
    <t>● garcia: neutral</t>
  </si>
  <si>
    <t>They missed the ball with this one.</t>
  </si>
  <si>
    <t>● ball: negative</t>
  </si>
  <si>
    <t>2024-09-22</t>
  </si>
  <si>
    <t>Jackson Jessica Walker David Clark Charles</t>
  </si>
  <si>
    <t>● jackson: neutral</t>
  </si>
  <si>
    <t>Johnson Carol Garcia Eric Wilson Mark</t>
  </si>
  <si>
    <t>Got to give credit for the rookies designers to go back to Stunts game and make an exact copy of the car in the game.</t>
  </si>
  <si>
    <t>2024-09-24</t>
  </si>
  <si>
    <t>After so many struggles I now have a new house, and my family is happy once again. Everything is finally falling into place!!</t>
  </si>
  <si>
    <t>● house: positive</t>
  </si>
  <si>
    <t>I think it looks great</t>
  </si>
  <si>
    <t>Lewis Michelle Robinson John Davis Patricia</t>
  </si>
  <si>
    <t>● lewis: neutral</t>
  </si>
  <si>
    <t>2024-09-27</t>
  </si>
  <si>
    <t>Fisher Skyway</t>
  </si>
  <si>
    <t>● fisher: neutral</t>
  </si>
  <si>
    <t>It’s cute, and looks fun.</t>
  </si>
  <si>
    <t>● looks: positive</t>
  </si>
  <si>
    <t>2024-09-30</t>
  </si>
  <si>
    <t>It looks like a car homer simpson would make....you know that one episode where they pushed a whole load of cash into designing his own car and when it was complete it looked like a garbage can on wheels? 😂😂</t>
  </si>
  <si>
    <t>2024-10-01</t>
  </si>
  <si>
    <t>Lmao you can do the same with pretty much just about any piece of advanced technology like a moth to a flame</t>
  </si>
  <si>
    <t>● moth: negative
● technology: positive</t>
  </si>
  <si>
    <t>2024-10-05</t>
  </si>
  <si>
    <t>It's definitely a cool truck but i'll take a 1970 Ford F-100 in good condition any day of the week.</t>
  </si>
  <si>
    <t>2024-10-06</t>
  </si>
  <si>
    <t>Marques, if you could only drive one EV for five years, which one would you drive? Thanks and keep up the great work!</t>
  </si>
  <si>
    <t>Taylor Donna Gonzalez Larry Hernandez Michelle</t>
  </si>
  <si>
    <t>2024-10-07</t>
  </si>
  <si>
    <t>Looking different and that it's rare doesn't make it iconic. This is moronic and a death machine.</t>
  </si>
  <si>
    <t>● looking: positive</t>
  </si>
  <si>
    <t>2024-10-10</t>
  </si>
  <si>
    <t>Martinez Lisa Lewis Charles Clark David</t>
  </si>
  <si>
    <t>2024-10-12</t>
  </si>
  <si>
    <t>Garcia Angela Davis Scott Allen Shirley</t>
  </si>
  <si>
    <t>2024-10-14</t>
  </si>
  <si>
    <t>Huel Lane</t>
  </si>
  <si>
    <t>● hue: neutral</t>
  </si>
  <si>
    <t>Taylor Margaret Martinez Brenda Clark John</t>
  </si>
  <si>
    <t>● taylor: neutral</t>
  </si>
  <si>
    <t>2024-10-15</t>
  </si>
  <si>
    <t>An issue is if the truck door locks. And If someone in the river the people inside the car. They want to escape from car. Normally, People can break windows by hammer Or tools. However this truck window is stronger than regular. People are difficult to escape from the truck?</t>
  </si>
  <si>
    <t>● windows: negative
● truck door: negative</t>
  </si>
  <si>
    <t>17:08 I would call it my child too</t>
  </si>
  <si>
    <t>● 17: neutral</t>
  </si>
  <si>
    <t>Miller Scott White Thomas Garcia Paul</t>
  </si>
  <si>
    <t>● miller: neutral</t>
  </si>
  <si>
    <t>Did people like the DeLorean when it first came out? 80s enthusiasts, let us know bc that car is iconic! The Cybertruck is a futuristic car in a dystopian present. That's why some of you don't "get it".</t>
  </si>
  <si>
    <t>2024-10-17</t>
  </si>
  <si>
    <t>You said it right it's how others feel about this car. Just about two weeks ago I was going for a walk and I saw this car park on the street where I was walking (i live in an affluent town) and I looked at it as though I saw a ghost 👻👻👻 It looked like a UFO car or something that you'd see in a James Bond movie. I turned around trying to figure out what that hell was that. I saw no logo of Tesla 🤭 so I had to google it to find out. I am not a car person as I drove my Honda Civic for 19 years and the only reason I decide to trade it in is because during winter my door froze and I was stuck inside the car until I kicked it open 😠 I got a whopping $700 for my trade in. ....Oh well two day ago this car was again parked outside a sandwich shop....so I have seen this car twice!!! Why is this called a truck? It sure looks like a car!</t>
  </si>
  <si>
    <t>● google: negative
● james bond: negative</t>
  </si>
  <si>
    <t>2024-10-20</t>
  </si>
  <si>
    <t>17:09 "my child... I mean, the car" 🤣🤣</t>
  </si>
  <si>
    <t>2024-10-22</t>
  </si>
  <si>
    <t>Rust Bucket! They are all starting to rust already</t>
  </si>
  <si>
    <t>2024-10-24</t>
  </si>
  <si>
    <t>It looks like it’s stuck in the 80s. It’s revolting to look at.</t>
  </si>
  <si>
    <t>2024-10-26</t>
  </si>
  <si>
    <t>That was a weird ass intro. Why would he start with “the most dangerous thing” ??
I swear I should have his job. I would do 1 million things better.</t>
  </si>
  <si>
    <t>2024-10-28</t>
  </si>
  <si>
    <t>I've seen a few of these vehicles around my town. I didn't know it was a Tesla product. It looks like a prototype experiment that someone forgot to finish. I'm not a fan of the exterior. Looks like a big box on wheels with very sharp lines.  In the video you can see all the fingerprints around the doors. I would have been interested to see the interior and safety features. It did show a huge info screen......like someone's big screen home television. If I was an owner, I would get very tired of the look and novelty of this truck. It really is funny how these huge trucks (both gas and electric) are primarily used for just shopping around town or taking the kids to school. Oh well...to each his own.</t>
  </si>
  <si>
    <t>● exterior: negative
● tesla: negative</t>
  </si>
  <si>
    <t>2024-10-30</t>
  </si>
  <si>
    <t>I have noticed a growing number of YouTubers giving unfavourable reviews about Tesla and SpaceX. It's almost feel like they've been activated.</t>
  </si>
  <si>
    <t>● tesla: negative
● spacex: positive</t>
  </si>
  <si>
    <t>2024-10-31</t>
  </si>
  <si>
    <t>You know, if you drive around in a parade float, people will react to it, too. A slab of stainless steel is not iconic. A vehicle that weighs that much has potentially volatile batteries, can accelerate well beyond any legal limit on any roadway, and has no physical controls available between the yoke and the wheels, and fanboys who think they can use autonomous driving make this really dangerous.</t>
  </si>
  <si>
    <t>● wheels: neutral
● controls: negative
● accelerate: positive
● batteries: negative
● yoke: neutral</t>
  </si>
  <si>
    <t>2024-11-02</t>
  </si>
  <si>
    <t>20:59 *roll and pitch* Yaw means turning left and right, pitch means tipping forwards and backwards.</t>
  </si>
  <si>
    <t>● pitch: negative
● yaw: negative</t>
  </si>
  <si>
    <t>Honestly the hate comes from were the boss stands for, not the truck itself.
It is not something i would buy, there is better stuff in the market.
The screen for example is smacked on the dashboard. And with all things that run on software, software updates are sometimes a problem were functions give you a error and only software can fix it
But you get those nice double monitors curved like Hyundai have.</t>
  </si>
  <si>
    <t>● dashboard: negative
● screen: negative</t>
  </si>
  <si>
    <t>2024-11-03</t>
  </si>
  <si>
    <t>It's absolutely hilarious that people hate Elon so much they will piss on or vandalize any cyber truck they see. I
Id feel bad for the owners but if you're stupid enough to buy one, I find that difficult to defend you</t>
  </si>
  <si>
    <t>2024-11-07</t>
  </si>
  <si>
    <t>There are not ever going to be "50" cybertrucks on the road in a person's day.</t>
  </si>
  <si>
    <t>2024-11-09</t>
  </si>
  <si>
    <t>Nah, not for me.
A commercial refrigerator on wheels is a perfect description.</t>
  </si>
  <si>
    <t>● refrigerator: neutral</t>
  </si>
  <si>
    <t>2024-11-10</t>
  </si>
  <si>
    <t>If I get that thang, I might have to take it camping 🏕 😂</t>
  </si>
  <si>
    <t>● thang: positive</t>
  </si>
  <si>
    <t>2024-11-13</t>
  </si>
  <si>
    <t>I hate stainless steel appliances because of the fingerprints and cleaning PITA.</t>
  </si>
  <si>
    <t>● stainless steel appliances: negative</t>
  </si>
  <si>
    <t>2024-11-14</t>
  </si>
  <si>
    <t>There is only one iconic car - The Lotus Elise. The Elise was designed in honor of Bugatti.</t>
  </si>
  <si>
    <t>● lotus elise: positive
● bugatti: positive</t>
  </si>
  <si>
    <t>2024-11-15</t>
  </si>
  <si>
    <t>If this is iconic then so is the Fiat Multipla. It's not even roadworthy in most countries. You know, countries that actually take road safety seriously and where laws cannot be circumvented or amended by paying off corrupt politicians and bureaucrats.</t>
  </si>
  <si>
    <t>● fiat: negative</t>
  </si>
  <si>
    <t>This is the ugliest thing I have laid my eyes on. Wait until salt from winter roads gets its hands on the body. I think the exterior will be a complete POS in three years unless it sits in a garage 22 hours a day out of the sun, rain, snow</t>
  </si>
  <si>
    <t>● garage: negative
● exterior: negative
● body: negative</t>
  </si>
  <si>
    <t>2024-11-16</t>
  </si>
  <si>
    <t>it's bad at being a truck, it's really bad at being just a regular car, you can pull it apart it your hands, and it's not really great at offroading because the motor it uses for it's air suspension is wack. but in my opinion, and I don't think it get talked about enough, it's biggest sin is that tesla claims it as a heavy duty pick up truck/tank/immortal entity, and they made the frame out of casted fucking aluminum. they made a HEAVY DUTY PICK UP TRUCK with an aluminum frame and a steel body. I'm all for "thinking outside of the box" but that's just stupid.</t>
  </si>
  <si>
    <t>● body: negative
● pick frame: negative
● frame aluminum: negative
● air suspension: negative
● motor: negative</t>
  </si>
  <si>
    <t>2024-11-19</t>
  </si>
  <si>
    <t>The drive by wire was done by Toyota first.</t>
  </si>
  <si>
    <t>● toyota: neutral
● drive: neutral</t>
  </si>
  <si>
    <t>2024-11-25</t>
  </si>
  <si>
    <t>I will be buying one anytime soon add expensive truck weird looking not very practical when I had my Ford Ranger I have a lot of stuff in it total trailer in put a refrigerator a couch and a mattress I know people who had a PT Cruiser and it's spent most of the time in the shop😂😮</t>
  </si>
  <si>
    <t>Honestly, the Cybertruck might be the first car I’d ever put a sticker on if I owned one someday. Otherwise, I’d constantly worry about accidentally trying to get into someone else’s Cybertruck once production ramps up and they’re everywhere😂</t>
  </si>
  <si>
    <t>● stick: negative</t>
  </si>
  <si>
    <t>2024-11-27</t>
  </si>
  <si>
    <t>Tankz u for being so honest.
Much love and respect from trinidad</t>
  </si>
  <si>
    <t>● tank: positive</t>
  </si>
  <si>
    <t>2024-11-28</t>
  </si>
  <si>
    <t>The cars design is like it came from a cartoon.</t>
  </si>
  <si>
    <t>like</t>
  </si>
  <si>
    <t>interior design</t>
  </si>
  <si>
    <t>towing capacity</t>
  </si>
  <si>
    <t>turns</t>
  </si>
  <si>
    <t>SUV</t>
  </si>
  <si>
    <t>materials</t>
  </si>
  <si>
    <t>aesthetics</t>
  </si>
  <si>
    <t>power tools</t>
  </si>
  <si>
    <t>coupe</t>
  </si>
  <si>
    <t>ergonomics</t>
  </si>
  <si>
    <t>convertible</t>
  </si>
  <si>
    <t>solar panels</t>
  </si>
  <si>
    <t>reviewing</t>
  </si>
  <si>
    <t>graphics</t>
  </si>
  <si>
    <t>sound systems</t>
  </si>
  <si>
    <t>handling</t>
  </si>
  <si>
    <t>motorcycle</t>
  </si>
  <si>
    <t>safety features</t>
  </si>
  <si>
    <t>braking distance</t>
  </si>
  <si>
    <t>roads</t>
  </si>
  <si>
    <t>crumple zones</t>
  </si>
  <si>
    <t>fuel economy</t>
  </si>
  <si>
    <t>visual effects</t>
  </si>
  <si>
    <t>sports car</t>
  </si>
  <si>
    <t>airbags</t>
  </si>
  <si>
    <t>towing power</t>
  </si>
  <si>
    <t>headlights</t>
  </si>
  <si>
    <t>bars</t>
  </si>
  <si>
    <t>classic car</t>
  </si>
  <si>
    <t>taillights</t>
  </si>
  <si>
    <t>indicators</t>
  </si>
  <si>
    <t>luxury car</t>
  </si>
  <si>
    <t>compact car</t>
  </si>
  <si>
    <t>stability</t>
  </si>
  <si>
    <t>surfaces</t>
  </si>
  <si>
    <t>crossover</t>
  </si>
  <si>
    <t>sensors</t>
  </si>
  <si>
    <t>heads display</t>
  </si>
  <si>
    <t>cameras</t>
  </si>
  <si>
    <t>updates</t>
  </si>
  <si>
    <t>navigation system</t>
  </si>
  <si>
    <t>steering rates</t>
  </si>
  <si>
    <t>brakes</t>
  </si>
  <si>
    <t>is</t>
  </si>
  <si>
    <t>charging stations</t>
  </si>
  <si>
    <t>jeep wrangler</t>
  </si>
  <si>
    <t>dodge</t>
  </si>
  <si>
    <t>audi</t>
  </si>
  <si>
    <t>like_sum</t>
  </si>
  <si>
    <t>like_count</t>
  </si>
  <si>
    <t>proportion</t>
  </si>
  <si>
    <t>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</si>
</sst>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8">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sz val="11"/>
      <color theme="1"/>
      <name val="Calibri"/>
      <family val="2"/>
      <scheme val="minor"/>
    </font>
    <font>
      <b/>
      <sz val="11"/>
      <color theme="0"/>
      <name val="Calibri"/>
      <family val="2"/>
      <scheme val="minor"/>
    </font>
    <font>
      <b/>
      <sz val="11"/>
      <color theme="0"/>
      <name val="Calibri"/>
      <family val="2"/>
    </font>
    <font>
      <sz val="10"/>
      <color rgb="FF020817"/>
      <name val="Hanken Grotesk"/>
    </font>
  </fonts>
  <fills count="10">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4"/>
        <bgColor theme="4"/>
      </patternFill>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s>
  <borders count="7">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9" fontId="4" fillId="0" borderId="0" applyFont="0" applyFill="0" applyBorder="0" applyAlignment="0" applyProtection="0"/>
  </cellStyleXfs>
  <cellXfs count="46">
    <xf numFmtId="0" fontId="0" fillId="0" borderId="0" xfId="0"/>
    <xf numFmtId="0" fontId="2" fillId="2" borderId="0" xfId="0" applyFont="1" applyFill="1"/>
    <xf numFmtId="0" fontId="0" fillId="2" borderId="0" xfId="0" applyFill="1"/>
    <xf numFmtId="0" fontId="2" fillId="3" borderId="0" xfId="0" applyFont="1" applyFill="1"/>
    <xf numFmtId="0" fontId="0" fillId="3" borderId="0" xfId="0" applyFill="1"/>
    <xf numFmtId="0" fontId="1" fillId="0" borderId="0" xfId="0" applyFont="1"/>
    <xf numFmtId="0" fontId="3" fillId="0" borderId="1" xfId="0" applyFont="1" applyBorder="1" applyAlignment="1">
      <alignment horizontal="center" vertical="top"/>
    </xf>
    <xf numFmtId="14" fontId="0" fillId="0" borderId="0" xfId="0" applyNumberFormat="1"/>
    <xf numFmtId="0" fontId="0" fillId="0" borderId="0" xfId="0" applyAlignment="1">
      <alignment wrapText="1"/>
    </xf>
    <xf numFmtId="14" fontId="0" fillId="0" borderId="0" xfId="0" applyNumberFormat="1" applyAlignment="1">
      <alignment wrapText="1"/>
    </xf>
    <xf numFmtId="0" fontId="5" fillId="4" borderId="3" xfId="0" applyFont="1" applyFill="1" applyBorder="1"/>
    <xf numFmtId="0" fontId="5" fillId="4" borderId="4" xfId="0" applyFont="1" applyFill="1" applyBorder="1"/>
    <xf numFmtId="14" fontId="5" fillId="4" borderId="3" xfId="0" applyNumberFormat="1" applyFont="1" applyFill="1" applyBorder="1"/>
    <xf numFmtId="9" fontId="0" fillId="0" borderId="0" xfId="1" applyFont="1"/>
    <xf numFmtId="0" fontId="3" fillId="0" borderId="2" xfId="0" applyFont="1" applyBorder="1" applyAlignment="1">
      <alignment horizontal="center" vertical="top"/>
    </xf>
    <xf numFmtId="164" fontId="0" fillId="0" borderId="0" xfId="0" applyNumberFormat="1"/>
    <xf numFmtId="0" fontId="5" fillId="4" borderId="0" xfId="0" applyFont="1" applyFill="1"/>
    <xf numFmtId="0" fontId="0" fillId="5" borderId="0" xfId="0" applyFill="1"/>
    <xf numFmtId="0" fontId="5" fillId="0" borderId="3" xfId="0" applyFont="1" applyBorder="1"/>
    <xf numFmtId="0" fontId="5" fillId="0" borderId="0" xfId="0" applyFont="1"/>
    <xf numFmtId="0" fontId="0" fillId="0" borderId="0" xfId="0" applyAlignment="1">
      <alignment horizontal="right"/>
    </xf>
    <xf numFmtId="0" fontId="3" fillId="4" borderId="1" xfId="0" applyFont="1" applyFill="1" applyBorder="1" applyAlignment="1">
      <alignment horizontal="center" vertical="top"/>
    </xf>
    <xf numFmtId="165" fontId="0" fillId="0" borderId="0" xfId="0" applyNumberFormat="1"/>
    <xf numFmtId="0" fontId="0" fillId="6" borderId="0" xfId="0" applyFill="1"/>
    <xf numFmtId="0" fontId="0" fillId="7" borderId="0" xfId="0" applyFill="1"/>
    <xf numFmtId="0" fontId="0" fillId="8" borderId="0" xfId="0" applyFill="1"/>
    <xf numFmtId="0" fontId="0" fillId="9" borderId="0" xfId="0" applyFill="1"/>
    <xf numFmtId="9" fontId="0" fillId="9" borderId="0" xfId="1" applyFont="1" applyFill="1"/>
    <xf numFmtId="0" fontId="1" fillId="0" borderId="2" xfId="0" applyFont="1" applyBorder="1" applyAlignment="1">
      <alignment horizontal="center" wrapText="1"/>
    </xf>
    <xf numFmtId="0" fontId="0" fillId="0" borderId="2" xfId="0" applyBorder="1" applyAlignment="1">
      <alignment horizontal="center" wrapText="1"/>
    </xf>
    <xf numFmtId="0" fontId="0" fillId="0" borderId="2" xfId="0" applyBorder="1" applyAlignment="1">
      <alignment horizontal="right" wrapText="1"/>
    </xf>
    <xf numFmtId="0" fontId="0" fillId="6" borderId="0" xfId="0" applyFill="1" applyAlignment="1">
      <alignment horizontal="center"/>
    </xf>
    <xf numFmtId="2" fontId="0" fillId="9" borderId="0" xfId="0" applyNumberFormat="1" applyFill="1"/>
    <xf numFmtId="166" fontId="0" fillId="9" borderId="0" xfId="0" applyNumberFormat="1" applyFill="1"/>
    <xf numFmtId="0" fontId="6" fillId="0" borderId="5" xfId="0" applyFont="1" applyBorder="1" applyAlignment="1">
      <alignment horizontal="center" vertical="top"/>
    </xf>
    <xf numFmtId="0" fontId="6" fillId="0" borderId="1" xfId="0" applyFont="1" applyBorder="1" applyAlignment="1">
      <alignment horizontal="center" vertical="top"/>
    </xf>
    <xf numFmtId="0" fontId="6" fillId="0" borderId="6" xfId="0" applyFont="1" applyBorder="1" applyAlignment="1">
      <alignment horizontal="center" vertical="top"/>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horizontal="center" vertical="center"/>
    </xf>
    <xf numFmtId="0" fontId="3" fillId="4" borderId="2"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cellXfs>
  <cellStyles count="2">
    <cellStyle name="Normal" xfId="0" builtinId="0"/>
    <cellStyle name="Percent" xfId="1" builtinId="5"/>
  </cellStyles>
  <dxfs count="26">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yyyy\-mm\-dd"/>
    </dxf>
    <dxf>
      <numFmt numFmtId="164" formatCode="yyyy\-mm\-dd"/>
    </dxf>
    <dxf>
      <numFmt numFmtId="164" formatCode="yyyy\-mm\-dd"/>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60000"/>
      <color rgb="FFF8F200"/>
      <color rgb="FF70CD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665866669570429E-2"/>
          <c:y val="0.16463939521975357"/>
          <c:w val="0.96994980772603145"/>
          <c:h val="0.46364562007153515"/>
        </c:manualLayout>
      </c:layout>
      <c:lineChart>
        <c:grouping val="standard"/>
        <c:varyColors val="0"/>
        <c:ser>
          <c:idx val="3"/>
          <c:order val="0"/>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calculation!$BE$12:$BE$23</c:f>
              <c:numCache>
                <c:formatCode>0.0</c:formatCode>
                <c:ptCount val="12"/>
                <c:pt idx="0">
                  <c:v>0</c:v>
                </c:pt>
                <c:pt idx="1">
                  <c:v>0</c:v>
                </c:pt>
                <c:pt idx="2">
                  <c:v>0</c:v>
                </c:pt>
                <c:pt idx="3">
                  <c:v>17</c:v>
                </c:pt>
                <c:pt idx="4">
                  <c:v>2</c:v>
                </c:pt>
                <c:pt idx="5">
                  <c:v>1</c:v>
                </c:pt>
                <c:pt idx="6">
                  <c:v>3</c:v>
                </c:pt>
                <c:pt idx="7">
                  <c:v>0</c:v>
                </c:pt>
                <c:pt idx="8">
                  <c:v>0</c:v>
                </c:pt>
                <c:pt idx="9">
                  <c:v>0</c:v>
                </c:pt>
                <c:pt idx="10">
                  <c:v>1</c:v>
                </c:pt>
                <c:pt idx="11">
                  <c:v>0</c:v>
                </c:pt>
              </c:numCache>
            </c:numRef>
          </c:val>
          <c:smooth val="0"/>
          <c:extLst>
            <c:ext xmlns:c16="http://schemas.microsoft.com/office/drawing/2014/chart" uri="{C3380CC4-5D6E-409C-BE32-E72D297353CC}">
              <c16:uniqueId val="{00000000-57AE-45AD-AD70-3F742CC37DF0}"/>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1"/>
        <c:axPos val="b"/>
        <c:numFmt formatCode="yyyy\-mm\-dd;@" sourceLinked="1"/>
        <c:majorTickMark val="out"/>
        <c:minorTickMark val="none"/>
        <c:tickLblPos val="nextTo"/>
        <c:crossAx val="1247242688"/>
        <c:crosses val="autoZero"/>
        <c:auto val="0"/>
        <c:lblOffset val="100"/>
        <c:baseTimeUnit val="months"/>
      </c:dateAx>
      <c:valAx>
        <c:axId val="1247242688"/>
        <c:scaling>
          <c:orientation val="minMax"/>
        </c:scaling>
        <c:delete val="1"/>
        <c:axPos val="l"/>
        <c:numFmt formatCode="0.0" sourceLinked="1"/>
        <c:majorTickMark val="out"/>
        <c:minorTickMark val="none"/>
        <c:tickLblPos val="nextTo"/>
        <c:crossAx val="11053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calculation!$AW$11</c:f>
              <c:strCache>
                <c:ptCount val="1"/>
                <c:pt idx="0">
                  <c:v>positive</c:v>
                </c:pt>
              </c:strCache>
            </c:strRef>
          </c:tx>
          <c:spPr>
            <a:solidFill>
              <a:srgbClr val="70CD53"/>
            </a:solidFill>
            <a:ln>
              <a:solidFill>
                <a:srgbClr val="70CD53"/>
              </a:solidFill>
            </a:ln>
            <a:effectLst/>
          </c:spPr>
          <c:invertIfNegative val="0"/>
          <c:dLbls>
            <c:dLbl>
              <c:idx val="0"/>
              <c:tx>
                <c:rich>
                  <a:bodyPr/>
                  <a:lstStyle/>
                  <a:p>
                    <a:fld id="{BFE024AB-6BE8-4763-8789-60026EA1A713}"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802-41EE-BA13-B712C6AADDD6}"/>
                </c:ext>
              </c:extLst>
            </c:dLbl>
            <c:dLbl>
              <c:idx val="1"/>
              <c:tx>
                <c:rich>
                  <a:bodyPr/>
                  <a:lstStyle/>
                  <a:p>
                    <a:fld id="{71B1C5AF-CE04-4A78-94A5-82EDDA8F175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802-41EE-BA13-B712C6AADDD6}"/>
                </c:ext>
              </c:extLst>
            </c:dLbl>
            <c:dLbl>
              <c:idx val="2"/>
              <c:tx>
                <c:rich>
                  <a:bodyPr/>
                  <a:lstStyle/>
                  <a:p>
                    <a:fld id="{76640633-D218-411B-BEC6-16490595CDD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802-41EE-BA13-B712C6AADDD6}"/>
                </c:ext>
              </c:extLst>
            </c:dLbl>
            <c:dLbl>
              <c:idx val="3"/>
              <c:tx>
                <c:rich>
                  <a:bodyPr/>
                  <a:lstStyle/>
                  <a:p>
                    <a:fld id="{4B02AC13-42F9-48B3-8C6A-805BA6E0567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802-41EE-BA13-B712C6AADDD6}"/>
                </c:ext>
              </c:extLst>
            </c:dLbl>
            <c:dLbl>
              <c:idx val="4"/>
              <c:tx>
                <c:rich>
                  <a:bodyPr/>
                  <a:lstStyle/>
                  <a:p>
                    <a:fld id="{38D44088-AA1D-426E-A2B3-C1B47BB1AC2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802-41EE-BA13-B712C6AADDD6}"/>
                </c:ext>
              </c:extLst>
            </c:dLbl>
            <c:dLbl>
              <c:idx val="5"/>
              <c:tx>
                <c:rich>
                  <a:bodyPr/>
                  <a:lstStyle/>
                  <a:p>
                    <a:fld id="{6956C729-8173-4DBF-BB07-C16C008792A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802-41EE-BA13-B712C6AADDD6}"/>
                </c:ext>
              </c:extLst>
            </c:dLbl>
            <c:dLbl>
              <c:idx val="6"/>
              <c:tx>
                <c:rich>
                  <a:bodyPr/>
                  <a:lstStyle/>
                  <a:p>
                    <a:fld id="{1802A320-D339-4D98-B41E-FA59FBF7215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802-41EE-BA13-B712C6AADDD6}"/>
                </c:ext>
              </c:extLst>
            </c:dLbl>
            <c:dLbl>
              <c:idx val="7"/>
              <c:tx>
                <c:rich>
                  <a:bodyPr/>
                  <a:lstStyle/>
                  <a:p>
                    <a:fld id="{CDF95A0E-3B0F-46D0-97CE-B87302D1CE2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802-41EE-BA13-B712C6AADDD6}"/>
                </c:ext>
              </c:extLst>
            </c:dLbl>
            <c:dLbl>
              <c:idx val="8"/>
              <c:tx>
                <c:rich>
                  <a:bodyPr/>
                  <a:lstStyle/>
                  <a:p>
                    <a:fld id="{EB634941-980C-4EEE-BA9A-9ABD969DC87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802-41EE-BA13-B712C6AADDD6}"/>
                </c:ext>
              </c:extLst>
            </c:dLbl>
            <c:dLbl>
              <c:idx val="9"/>
              <c:tx>
                <c:rich>
                  <a:bodyPr/>
                  <a:lstStyle/>
                  <a:p>
                    <a:fld id="{BB8ABCF4-B341-40C5-A556-6527FFF5B4B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802-41EE-BA13-B712C6AADDD6}"/>
                </c:ext>
              </c:extLst>
            </c:dLbl>
            <c:dLbl>
              <c:idx val="10"/>
              <c:tx>
                <c:rich>
                  <a:bodyPr/>
                  <a:lstStyle/>
                  <a:p>
                    <a:fld id="{9F9D2992-DF03-451E-9079-4208A7A75FA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802-41EE-BA13-B712C6AADDD6}"/>
                </c:ext>
              </c:extLst>
            </c:dLbl>
            <c:dLbl>
              <c:idx val="11"/>
              <c:tx>
                <c:rich>
                  <a:bodyPr/>
                  <a:lstStyle/>
                  <a:p>
                    <a:fld id="{91C708BF-D668-4636-A6B0-59D8E9F18D8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calculation!$AW$12:$AW$23</c:f>
              <c:numCache>
                <c:formatCode>General</c:formatCode>
                <c:ptCount val="12"/>
                <c:pt idx="0">
                  <c:v>0</c:v>
                </c:pt>
                <c:pt idx="1">
                  <c:v>0</c:v>
                </c:pt>
                <c:pt idx="2">
                  <c:v>0</c:v>
                </c:pt>
                <c:pt idx="3">
                  <c:v>1</c:v>
                </c:pt>
                <c:pt idx="4">
                  <c:v>0</c:v>
                </c:pt>
                <c:pt idx="5">
                  <c:v>0</c:v>
                </c:pt>
                <c:pt idx="6">
                  <c:v>1</c:v>
                </c:pt>
                <c:pt idx="7">
                  <c:v>0</c:v>
                </c:pt>
                <c:pt idx="8">
                  <c:v>0</c:v>
                </c:pt>
                <c:pt idx="9">
                  <c:v>0</c:v>
                </c:pt>
                <c:pt idx="10">
                  <c:v>0</c:v>
                </c:pt>
                <c:pt idx="11">
                  <c:v>0</c:v>
                </c:pt>
              </c:numCache>
            </c:numRef>
          </c:val>
          <c:extLst>
            <c:ext xmlns:c15="http://schemas.microsoft.com/office/drawing/2012/chart" uri="{02D57815-91ED-43cb-92C2-25804820EDAC}">
              <c15:datalabelsRange>
                <c15:f>calculation!$BB$12:$BB$23</c15:f>
                <c15:dlblRangeCache>
                  <c:ptCount val="12"/>
                  <c:pt idx="3">
                    <c:v>6%</c:v>
                  </c:pt>
                  <c:pt idx="6">
                    <c:v>33%</c:v>
                  </c:pt>
                </c15:dlblRangeCache>
              </c15:datalabelsRange>
            </c:ext>
            <c:ext xmlns:c16="http://schemas.microsoft.com/office/drawing/2014/chart" uri="{C3380CC4-5D6E-409C-BE32-E72D297353CC}">
              <c16:uniqueId val="{0000000C-8802-41EE-BA13-B712C6AADDD6}"/>
            </c:ext>
          </c:extLst>
        </c:ser>
        <c:ser>
          <c:idx val="2"/>
          <c:order val="1"/>
          <c:tx>
            <c:strRef>
              <c:f>calculation!$AX$11</c:f>
              <c:strCache>
                <c:ptCount val="1"/>
                <c:pt idx="0">
                  <c:v>neutral</c:v>
                </c:pt>
              </c:strCache>
            </c:strRef>
          </c:tx>
          <c:spPr>
            <a:solidFill>
              <a:srgbClr val="F8F200"/>
            </a:solidFill>
            <a:ln>
              <a:solidFill>
                <a:srgbClr val="F8F200"/>
              </a:solidFill>
            </a:ln>
            <a:effectLst/>
          </c:spPr>
          <c:invertIfNegative val="0"/>
          <c:dLbls>
            <c:dLbl>
              <c:idx val="0"/>
              <c:tx>
                <c:rich>
                  <a:bodyPr/>
                  <a:lstStyle/>
                  <a:p>
                    <a:fld id="{8418676C-5114-41E5-B5C9-134B710EDCD8}"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802-41EE-BA13-B712C6AADDD6}"/>
                </c:ext>
              </c:extLst>
            </c:dLbl>
            <c:dLbl>
              <c:idx val="1"/>
              <c:tx>
                <c:rich>
                  <a:bodyPr/>
                  <a:lstStyle/>
                  <a:p>
                    <a:fld id="{619E6425-58C0-4A7F-85CE-C24CA90B7A2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802-41EE-BA13-B712C6AADDD6}"/>
                </c:ext>
              </c:extLst>
            </c:dLbl>
            <c:dLbl>
              <c:idx val="2"/>
              <c:tx>
                <c:rich>
                  <a:bodyPr/>
                  <a:lstStyle/>
                  <a:p>
                    <a:fld id="{A24643DA-069F-4A39-9C3A-D78BB9ECD4C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802-41EE-BA13-B712C6AADDD6}"/>
                </c:ext>
              </c:extLst>
            </c:dLbl>
            <c:dLbl>
              <c:idx val="3"/>
              <c:tx>
                <c:rich>
                  <a:bodyPr/>
                  <a:lstStyle/>
                  <a:p>
                    <a:fld id="{95D0500B-5F87-479D-A68F-CEA4BF94725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802-41EE-BA13-B712C6AADDD6}"/>
                </c:ext>
              </c:extLst>
            </c:dLbl>
            <c:dLbl>
              <c:idx val="4"/>
              <c:tx>
                <c:rich>
                  <a:bodyPr/>
                  <a:lstStyle/>
                  <a:p>
                    <a:fld id="{E373A30D-156E-467E-8315-A180CE84749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802-41EE-BA13-B712C6AADDD6}"/>
                </c:ext>
              </c:extLst>
            </c:dLbl>
            <c:dLbl>
              <c:idx val="5"/>
              <c:tx>
                <c:rich>
                  <a:bodyPr/>
                  <a:lstStyle/>
                  <a:p>
                    <a:fld id="{354E19C1-0692-4D42-BF37-13B23EA6995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802-41EE-BA13-B712C6AADDD6}"/>
                </c:ext>
              </c:extLst>
            </c:dLbl>
            <c:dLbl>
              <c:idx val="6"/>
              <c:tx>
                <c:rich>
                  <a:bodyPr/>
                  <a:lstStyle/>
                  <a:p>
                    <a:fld id="{67B5B054-D186-434A-834A-1F0789E9B49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802-41EE-BA13-B712C6AADDD6}"/>
                </c:ext>
              </c:extLst>
            </c:dLbl>
            <c:dLbl>
              <c:idx val="7"/>
              <c:tx>
                <c:rich>
                  <a:bodyPr/>
                  <a:lstStyle/>
                  <a:p>
                    <a:fld id="{E01330C3-3176-4742-9C02-36B65608EBC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802-41EE-BA13-B712C6AADDD6}"/>
                </c:ext>
              </c:extLst>
            </c:dLbl>
            <c:dLbl>
              <c:idx val="8"/>
              <c:tx>
                <c:rich>
                  <a:bodyPr/>
                  <a:lstStyle/>
                  <a:p>
                    <a:fld id="{6A10C5C9-A6CE-445D-9739-4A308BE1A76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802-41EE-BA13-B712C6AADDD6}"/>
                </c:ext>
              </c:extLst>
            </c:dLbl>
            <c:dLbl>
              <c:idx val="9"/>
              <c:tx>
                <c:rich>
                  <a:bodyPr/>
                  <a:lstStyle/>
                  <a:p>
                    <a:fld id="{6A141CFC-BF3D-4ED6-9502-427E9A8A71D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802-41EE-BA13-B712C6AADDD6}"/>
                </c:ext>
              </c:extLst>
            </c:dLbl>
            <c:dLbl>
              <c:idx val="10"/>
              <c:tx>
                <c:rich>
                  <a:bodyPr/>
                  <a:lstStyle/>
                  <a:p>
                    <a:fld id="{67191280-6A1E-48C0-BE77-945DEFEA39A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802-41EE-BA13-B712C6AADDD6}"/>
                </c:ext>
              </c:extLst>
            </c:dLbl>
            <c:dLbl>
              <c:idx val="11"/>
              <c:tx>
                <c:rich>
                  <a:bodyPr/>
                  <a:lstStyle/>
                  <a:p>
                    <a:fld id="{C2B6CEB7-2E2B-4E55-AE26-6FE35267E2A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calculation!$AX$12:$AX$23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calculation!$BC$12:$BC$23</c15:f>
                <c15:dlblRangeCache>
                  <c:ptCount val="12"/>
                </c15:dlblRangeCache>
              </c15:datalabelsRange>
            </c:ext>
            <c:ext xmlns:c16="http://schemas.microsoft.com/office/drawing/2014/chart" uri="{C3380CC4-5D6E-409C-BE32-E72D297353CC}">
              <c16:uniqueId val="{00000019-8802-41EE-BA13-B712C6AADDD6}"/>
            </c:ext>
          </c:extLst>
        </c:ser>
        <c:ser>
          <c:idx val="3"/>
          <c:order val="2"/>
          <c:tx>
            <c:strRef>
              <c:f>calculation!$AY$11</c:f>
              <c:strCache>
                <c:ptCount val="1"/>
                <c:pt idx="0">
                  <c:v>negative</c:v>
                </c:pt>
              </c:strCache>
            </c:strRef>
          </c:tx>
          <c:spPr>
            <a:solidFill>
              <a:srgbClr val="F60000"/>
            </a:solidFill>
            <a:ln>
              <a:noFill/>
            </a:ln>
            <a:effectLst/>
          </c:spPr>
          <c:invertIfNegative val="0"/>
          <c:dLbls>
            <c:dLbl>
              <c:idx val="0"/>
              <c:tx>
                <c:rich>
                  <a:bodyPr/>
                  <a:lstStyle/>
                  <a:p>
                    <a:fld id="{4A167A8E-905E-4EEF-A540-73E81A82626D}"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8802-41EE-BA13-B712C6AADDD6}"/>
                </c:ext>
              </c:extLst>
            </c:dLbl>
            <c:dLbl>
              <c:idx val="1"/>
              <c:tx>
                <c:rich>
                  <a:bodyPr/>
                  <a:lstStyle/>
                  <a:p>
                    <a:fld id="{EE909B94-FF5E-4E65-8F0C-778EC46EBF3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802-41EE-BA13-B712C6AADDD6}"/>
                </c:ext>
              </c:extLst>
            </c:dLbl>
            <c:dLbl>
              <c:idx val="2"/>
              <c:tx>
                <c:rich>
                  <a:bodyPr/>
                  <a:lstStyle/>
                  <a:p>
                    <a:fld id="{25B5D842-0E41-4205-9CB8-E9989963FFE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802-41EE-BA13-B712C6AADDD6}"/>
                </c:ext>
              </c:extLst>
            </c:dLbl>
            <c:dLbl>
              <c:idx val="3"/>
              <c:tx>
                <c:rich>
                  <a:bodyPr/>
                  <a:lstStyle/>
                  <a:p>
                    <a:fld id="{9B7A00E7-CBCB-4E63-9E4A-F39248F8595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802-41EE-BA13-B712C6AADDD6}"/>
                </c:ext>
              </c:extLst>
            </c:dLbl>
            <c:dLbl>
              <c:idx val="4"/>
              <c:tx>
                <c:rich>
                  <a:bodyPr/>
                  <a:lstStyle/>
                  <a:p>
                    <a:fld id="{6DB6CA2A-E5D7-43FF-AA9E-E6EAAC074A8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802-41EE-BA13-B712C6AADDD6}"/>
                </c:ext>
              </c:extLst>
            </c:dLbl>
            <c:dLbl>
              <c:idx val="5"/>
              <c:tx>
                <c:rich>
                  <a:bodyPr/>
                  <a:lstStyle/>
                  <a:p>
                    <a:fld id="{4873091A-F10B-45ED-B301-0909F821B9A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802-41EE-BA13-B712C6AADDD6}"/>
                </c:ext>
              </c:extLst>
            </c:dLbl>
            <c:dLbl>
              <c:idx val="6"/>
              <c:tx>
                <c:rich>
                  <a:bodyPr/>
                  <a:lstStyle/>
                  <a:p>
                    <a:fld id="{2F78FEF7-4484-41D0-84BE-C5BF7E50395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802-41EE-BA13-B712C6AADDD6}"/>
                </c:ext>
              </c:extLst>
            </c:dLbl>
            <c:dLbl>
              <c:idx val="7"/>
              <c:tx>
                <c:rich>
                  <a:bodyPr/>
                  <a:lstStyle/>
                  <a:p>
                    <a:fld id="{6F7DB9B2-689C-4CA9-9E5D-CE7E6D4D5F9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802-41EE-BA13-B712C6AADDD6}"/>
                </c:ext>
              </c:extLst>
            </c:dLbl>
            <c:dLbl>
              <c:idx val="8"/>
              <c:tx>
                <c:rich>
                  <a:bodyPr/>
                  <a:lstStyle/>
                  <a:p>
                    <a:fld id="{453DEB8D-8952-4E8F-B055-12E341A1C88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8802-41EE-BA13-B712C6AADDD6}"/>
                </c:ext>
              </c:extLst>
            </c:dLbl>
            <c:dLbl>
              <c:idx val="9"/>
              <c:tx>
                <c:rich>
                  <a:bodyPr/>
                  <a:lstStyle/>
                  <a:p>
                    <a:fld id="{CE021499-6E43-498C-9AC7-FB6D6212D72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8802-41EE-BA13-B712C6AADDD6}"/>
                </c:ext>
              </c:extLst>
            </c:dLbl>
            <c:dLbl>
              <c:idx val="10"/>
              <c:tx>
                <c:rich>
                  <a:bodyPr/>
                  <a:lstStyle/>
                  <a:p>
                    <a:fld id="{76AD7A03-B092-4E41-8E9B-D9C1EF8380A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8802-41EE-BA13-B712C6AADDD6}"/>
                </c:ext>
              </c:extLst>
            </c:dLbl>
            <c:dLbl>
              <c:idx val="11"/>
              <c:tx>
                <c:rich>
                  <a:bodyPr/>
                  <a:lstStyle/>
                  <a:p>
                    <a:fld id="{18A48B5B-37E1-40FD-BE1F-5B3F75872FC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calculation!$AY$12:$AY$23</c:f>
              <c:numCache>
                <c:formatCode>General</c:formatCode>
                <c:ptCount val="12"/>
                <c:pt idx="0">
                  <c:v>0</c:v>
                </c:pt>
                <c:pt idx="1">
                  <c:v>0</c:v>
                </c:pt>
                <c:pt idx="2">
                  <c:v>0</c:v>
                </c:pt>
                <c:pt idx="3">
                  <c:v>16</c:v>
                </c:pt>
                <c:pt idx="4">
                  <c:v>2</c:v>
                </c:pt>
                <c:pt idx="5">
                  <c:v>1</c:v>
                </c:pt>
                <c:pt idx="6">
                  <c:v>2</c:v>
                </c:pt>
                <c:pt idx="7">
                  <c:v>0</c:v>
                </c:pt>
                <c:pt idx="8">
                  <c:v>0</c:v>
                </c:pt>
                <c:pt idx="9">
                  <c:v>0</c:v>
                </c:pt>
                <c:pt idx="10">
                  <c:v>1</c:v>
                </c:pt>
                <c:pt idx="11">
                  <c:v>0</c:v>
                </c:pt>
              </c:numCache>
            </c:numRef>
          </c:val>
          <c:extLst>
            <c:ext xmlns:c15="http://schemas.microsoft.com/office/drawing/2012/chart" uri="{02D57815-91ED-43cb-92C2-25804820EDAC}">
              <c15:datalabelsRange>
                <c15:f>calculation!$BD$12:$BD$23</c15:f>
                <c15:dlblRangeCache>
                  <c:ptCount val="12"/>
                  <c:pt idx="3">
                    <c:v>94%</c:v>
                  </c:pt>
                  <c:pt idx="4">
                    <c:v>100%</c:v>
                  </c:pt>
                  <c:pt idx="5">
                    <c:v>100%</c:v>
                  </c:pt>
                  <c:pt idx="6">
                    <c:v>67%</c:v>
                  </c:pt>
                  <c:pt idx="10">
                    <c:v>100%</c:v>
                  </c:pt>
                </c15:dlblRangeCache>
              </c15:datalabelsRange>
            </c:ext>
            <c:ext xmlns:c16="http://schemas.microsoft.com/office/drawing/2014/chart" uri="{C3380CC4-5D6E-409C-BE32-E72D297353CC}">
              <c16:uniqueId val="{00000026-8802-41EE-BA13-B712C6AADDD6}"/>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1"/>
          <c:order val="3"/>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calculation!$BF$12:$BF$23</c:f>
              <c:numCache>
                <c:formatCode>General</c:formatCode>
                <c:ptCount val="12"/>
              </c:numCache>
            </c:numRef>
          </c:val>
          <c:smooth val="0"/>
          <c:extLst>
            <c:ext xmlns:c16="http://schemas.microsoft.com/office/drawing/2014/chart" uri="{C3380CC4-5D6E-409C-BE32-E72D297353CC}">
              <c16:uniqueId val="{00000027-8802-41EE-BA13-B712C6AADDD6}"/>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0"/>
        <c:lblOffset val="100"/>
        <c:baseTimeUnit val="months"/>
      </c:dateAx>
      <c:valAx>
        <c:axId val="1247242688"/>
        <c:scaling>
          <c:orientation val="minMax"/>
        </c:scaling>
        <c:delete val="1"/>
        <c:axPos val="l"/>
        <c:numFmt formatCode="0%"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calculation!$AJ$5</c:f>
          <c:strCache>
            <c:ptCount val="1"/>
            <c:pt idx="0">
              <c:v>Distribution Topic Period: 2024</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173956674394613"/>
          <c:y val="0.11552411917629915"/>
          <c:w val="0.77826043325605387"/>
          <c:h val="0.77650592990568701"/>
        </c:manualLayout>
      </c:layout>
      <c:barChart>
        <c:barDir val="bar"/>
        <c:grouping val="percentStacked"/>
        <c:varyColors val="0"/>
        <c:ser>
          <c:idx val="0"/>
          <c:order val="0"/>
          <c:tx>
            <c:strRef>
              <c:f>calculation!$AJ$7</c:f>
              <c:strCache>
                <c:ptCount val="1"/>
                <c:pt idx="0">
                  <c:v>positive</c:v>
                </c:pt>
              </c:strCache>
            </c:strRef>
          </c:tx>
          <c:spPr>
            <a:solidFill>
              <a:srgbClr val="70CD53"/>
            </a:solidFill>
            <a:ln>
              <a:noFill/>
            </a:ln>
            <a:effectLst/>
          </c:spPr>
          <c:invertIfNegative val="0"/>
          <c:dLbls>
            <c:dLbl>
              <c:idx val="0"/>
              <c:tx>
                <c:rich>
                  <a:bodyPr/>
                  <a:lstStyle/>
                  <a:p>
                    <a:fld id="{BE465218-A96F-44DC-895E-3F854C10B0A1}"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2A1F-4F82-9C55-FDD1D2D62BE4}"/>
                </c:ext>
              </c:extLst>
            </c:dLbl>
            <c:dLbl>
              <c:idx val="1"/>
              <c:tx>
                <c:rich>
                  <a:bodyPr/>
                  <a:lstStyle/>
                  <a:p>
                    <a:fld id="{90FFACB0-AD89-4668-BC53-8CA52C239A9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A1F-4F82-9C55-FDD1D2D62BE4}"/>
                </c:ext>
              </c:extLst>
            </c:dLbl>
            <c:dLbl>
              <c:idx val="2"/>
              <c:tx>
                <c:rich>
                  <a:bodyPr/>
                  <a:lstStyle/>
                  <a:p>
                    <a:fld id="{BFC5EB96-4B81-4700-AE03-F69457B0FF7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A1F-4F82-9C55-FDD1D2D62BE4}"/>
                </c:ext>
              </c:extLst>
            </c:dLbl>
            <c:dLbl>
              <c:idx val="3"/>
              <c:tx>
                <c:rich>
                  <a:bodyPr/>
                  <a:lstStyle/>
                  <a:p>
                    <a:fld id="{5784C52F-5BD4-41DA-9FEC-7D0423289A4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A1F-4F82-9C55-FDD1D2D62BE4}"/>
                </c:ext>
              </c:extLst>
            </c:dLbl>
            <c:dLbl>
              <c:idx val="4"/>
              <c:tx>
                <c:rich>
                  <a:bodyPr/>
                  <a:lstStyle/>
                  <a:p>
                    <a:fld id="{F8E12354-2E1C-4500-8AE8-5FF674283BD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A1F-4F82-9C55-FDD1D2D62BE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calculation!$AI$8:$AI$14</c15:sqref>
                  </c15:fullRef>
                </c:ext>
              </c:extLst>
              <c:f>calculation!$AI$8:$AI$12</c:f>
              <c:strCache>
                <c:ptCount val="5"/>
                <c:pt idx="0">
                  <c:v>Automotive Terms</c:v>
                </c:pt>
                <c:pt idx="1">
                  <c:v>Features and Components</c:v>
                </c:pt>
                <c:pt idx="2">
                  <c:v>Performance Metrics</c:v>
                </c:pt>
                <c:pt idx="3">
                  <c:v>Design and Aesthetics</c:v>
                </c:pt>
                <c:pt idx="4">
                  <c:v>Miscellaneous</c:v>
                </c:pt>
              </c:strCache>
            </c:strRef>
          </c:cat>
          <c:val>
            <c:numRef>
              <c:extLst>
                <c:ext xmlns:c15="http://schemas.microsoft.com/office/drawing/2012/chart" uri="{02D57815-91ED-43cb-92C2-25804820EDAC}">
                  <c15:fullRef>
                    <c15:sqref>calculation!$AJ$8:$AJ$14</c15:sqref>
                  </c15:fullRef>
                </c:ext>
              </c:extLst>
              <c:f>calculation!$AJ$8:$AJ$12</c:f>
              <c:numCache>
                <c:formatCode>General</c:formatCode>
                <c:ptCount val="5"/>
                <c:pt idx="0">
                  <c:v>34</c:v>
                </c:pt>
                <c:pt idx="1">
                  <c:v>2</c:v>
                </c:pt>
                <c:pt idx="2">
                  <c:v>6</c:v>
                </c:pt>
                <c:pt idx="3">
                  <c:v>5</c:v>
                </c:pt>
                <c:pt idx="4">
                  <c:v>460</c:v>
                </c:pt>
              </c:numCache>
            </c:numRef>
          </c:val>
          <c:extLst>
            <c:ext xmlns:c15="http://schemas.microsoft.com/office/drawing/2012/chart" uri="{02D57815-91ED-43cb-92C2-25804820EDAC}">
              <c15:datalabelsRange>
                <c15:f>calculation!$AQ$8:$AQ$14</c15:f>
                <c15:dlblRangeCache>
                  <c:ptCount val="7"/>
                  <c:pt idx="0">
                    <c:v>33%</c:v>
                  </c:pt>
                  <c:pt idx="2">
                    <c:v>20%</c:v>
                  </c:pt>
                  <c:pt idx="3">
                    <c:v>56%</c:v>
                  </c:pt>
                  <c:pt idx="4">
                    <c:v>28%</c:v>
                  </c:pt>
                </c15:dlblRangeCache>
              </c15:datalabelsRange>
            </c:ext>
            <c:ext xmlns:c16="http://schemas.microsoft.com/office/drawing/2014/chart" uri="{C3380CC4-5D6E-409C-BE32-E72D297353CC}">
              <c16:uniqueId val="{00000007-2A1F-4F82-9C55-FDD1D2D62BE4}"/>
            </c:ext>
          </c:extLst>
        </c:ser>
        <c:ser>
          <c:idx val="1"/>
          <c:order val="1"/>
          <c:tx>
            <c:strRef>
              <c:f>calculation!$AK$7</c:f>
              <c:strCache>
                <c:ptCount val="1"/>
                <c:pt idx="0">
                  <c:v>neutral</c:v>
                </c:pt>
              </c:strCache>
            </c:strRef>
          </c:tx>
          <c:spPr>
            <a:solidFill>
              <a:srgbClr val="F8F200"/>
            </a:solidFill>
            <a:ln>
              <a:noFill/>
            </a:ln>
            <a:effectLst/>
          </c:spPr>
          <c:invertIfNegative val="0"/>
          <c:dLbls>
            <c:dLbl>
              <c:idx val="0"/>
              <c:tx>
                <c:rich>
                  <a:bodyPr/>
                  <a:lstStyle/>
                  <a:p>
                    <a:fld id="{686DFB73-8C7D-4B12-996B-0FBB3CCCDA47}"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2A1F-4F82-9C55-FDD1D2D62BE4}"/>
                </c:ext>
              </c:extLst>
            </c:dLbl>
            <c:dLbl>
              <c:idx val="1"/>
              <c:tx>
                <c:rich>
                  <a:bodyPr/>
                  <a:lstStyle/>
                  <a:p>
                    <a:fld id="{E5E910F2-D484-4784-88DC-A9FC964C967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A1F-4F82-9C55-FDD1D2D62BE4}"/>
                </c:ext>
              </c:extLst>
            </c:dLbl>
            <c:dLbl>
              <c:idx val="2"/>
              <c:tx>
                <c:rich>
                  <a:bodyPr/>
                  <a:lstStyle/>
                  <a:p>
                    <a:fld id="{6C7E9C41-9698-4EC0-985C-3C3115C3FEC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A1F-4F82-9C55-FDD1D2D62BE4}"/>
                </c:ext>
              </c:extLst>
            </c:dLbl>
            <c:dLbl>
              <c:idx val="3"/>
              <c:tx>
                <c:rich>
                  <a:bodyPr/>
                  <a:lstStyle/>
                  <a:p>
                    <a:fld id="{2E55C4CD-D626-408B-9BEA-E855D895752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A1F-4F82-9C55-FDD1D2D62BE4}"/>
                </c:ext>
              </c:extLst>
            </c:dLbl>
            <c:dLbl>
              <c:idx val="4"/>
              <c:tx>
                <c:rich>
                  <a:bodyPr/>
                  <a:lstStyle/>
                  <a:p>
                    <a:fld id="{B55D10B1-AC8E-4650-B2FB-445268C9DBB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A1F-4F82-9C55-FDD1D2D62BE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calculation!$AI$8:$AI$14</c15:sqref>
                  </c15:fullRef>
                </c:ext>
              </c:extLst>
              <c:f>calculation!$AI$8:$AI$12</c:f>
              <c:strCache>
                <c:ptCount val="5"/>
                <c:pt idx="0">
                  <c:v>Automotive Terms</c:v>
                </c:pt>
                <c:pt idx="1">
                  <c:v>Features and Components</c:v>
                </c:pt>
                <c:pt idx="2">
                  <c:v>Performance Metrics</c:v>
                </c:pt>
                <c:pt idx="3">
                  <c:v>Design and Aesthetics</c:v>
                </c:pt>
                <c:pt idx="4">
                  <c:v>Miscellaneous</c:v>
                </c:pt>
              </c:strCache>
            </c:strRef>
          </c:cat>
          <c:val>
            <c:numRef>
              <c:extLst>
                <c:ext xmlns:c15="http://schemas.microsoft.com/office/drawing/2012/chart" uri="{02D57815-91ED-43cb-92C2-25804820EDAC}">
                  <c15:fullRef>
                    <c15:sqref>calculation!$AK$8:$AK$14</c15:sqref>
                  </c15:fullRef>
                </c:ext>
              </c:extLst>
              <c:f>calculation!$AK$8:$AK$12</c:f>
              <c:numCache>
                <c:formatCode>General</c:formatCode>
                <c:ptCount val="5"/>
                <c:pt idx="0">
                  <c:v>10</c:v>
                </c:pt>
                <c:pt idx="1">
                  <c:v>0</c:v>
                </c:pt>
                <c:pt idx="2">
                  <c:v>3</c:v>
                </c:pt>
                <c:pt idx="3">
                  <c:v>0</c:v>
                </c:pt>
                <c:pt idx="4">
                  <c:v>208</c:v>
                </c:pt>
              </c:numCache>
            </c:numRef>
          </c:val>
          <c:extLst>
            <c:ext xmlns:c15="http://schemas.microsoft.com/office/drawing/2012/chart" uri="{02D57815-91ED-43cb-92C2-25804820EDAC}">
              <c15:datalabelsRange>
                <c15:f>calculation!$AR$8:$AR$14</c15:f>
                <c15:dlblRangeCache>
                  <c:ptCount val="7"/>
                  <c:pt idx="4">
                    <c:v>13%</c:v>
                  </c:pt>
                </c15:dlblRangeCache>
              </c15:datalabelsRange>
            </c:ext>
            <c:ext xmlns:c16="http://schemas.microsoft.com/office/drawing/2014/chart" uri="{C3380CC4-5D6E-409C-BE32-E72D297353CC}">
              <c16:uniqueId val="{0000000F-2A1F-4F82-9C55-FDD1D2D62BE4}"/>
            </c:ext>
          </c:extLst>
        </c:ser>
        <c:ser>
          <c:idx val="2"/>
          <c:order val="2"/>
          <c:tx>
            <c:strRef>
              <c:f>calculation!$AL$7</c:f>
              <c:strCache>
                <c:ptCount val="1"/>
                <c:pt idx="0">
                  <c:v>negative</c:v>
                </c:pt>
              </c:strCache>
            </c:strRef>
          </c:tx>
          <c:spPr>
            <a:solidFill>
              <a:srgbClr val="F60000"/>
            </a:solidFill>
            <a:ln>
              <a:noFill/>
            </a:ln>
            <a:effectLst/>
          </c:spPr>
          <c:invertIfNegative val="0"/>
          <c:dLbls>
            <c:dLbl>
              <c:idx val="0"/>
              <c:tx>
                <c:rich>
                  <a:bodyPr/>
                  <a:lstStyle/>
                  <a:p>
                    <a:fld id="{C525EACA-9993-4DC9-8C7A-922035948F9E}"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2A1F-4F82-9C55-FDD1D2D62BE4}"/>
                </c:ext>
              </c:extLst>
            </c:dLbl>
            <c:dLbl>
              <c:idx val="1"/>
              <c:tx>
                <c:rich>
                  <a:bodyPr/>
                  <a:lstStyle/>
                  <a:p>
                    <a:fld id="{23B7AEC8-E4C8-45F5-9586-625F9742798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A1F-4F82-9C55-FDD1D2D62BE4}"/>
                </c:ext>
              </c:extLst>
            </c:dLbl>
            <c:dLbl>
              <c:idx val="2"/>
              <c:tx>
                <c:rich>
                  <a:bodyPr/>
                  <a:lstStyle/>
                  <a:p>
                    <a:fld id="{E888975A-4132-4294-9EDF-A32F84038CF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A1F-4F82-9C55-FDD1D2D62BE4}"/>
                </c:ext>
              </c:extLst>
            </c:dLbl>
            <c:dLbl>
              <c:idx val="3"/>
              <c:tx>
                <c:rich>
                  <a:bodyPr/>
                  <a:lstStyle/>
                  <a:p>
                    <a:fld id="{C9DA5E88-E97E-4017-B872-CE2F654DFF1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A1F-4F82-9C55-FDD1D2D62BE4}"/>
                </c:ext>
              </c:extLst>
            </c:dLbl>
            <c:dLbl>
              <c:idx val="4"/>
              <c:tx>
                <c:rich>
                  <a:bodyPr/>
                  <a:lstStyle/>
                  <a:p>
                    <a:fld id="{20462C31-986E-4138-8B3E-048C910C51F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A1F-4F82-9C55-FDD1D2D62BE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calculation!$AI$8:$AI$14</c15:sqref>
                  </c15:fullRef>
                </c:ext>
              </c:extLst>
              <c:f>calculation!$AI$8:$AI$12</c:f>
              <c:strCache>
                <c:ptCount val="5"/>
                <c:pt idx="0">
                  <c:v>Automotive Terms</c:v>
                </c:pt>
                <c:pt idx="1">
                  <c:v>Features and Components</c:v>
                </c:pt>
                <c:pt idx="2">
                  <c:v>Performance Metrics</c:v>
                </c:pt>
                <c:pt idx="3">
                  <c:v>Design and Aesthetics</c:v>
                </c:pt>
                <c:pt idx="4">
                  <c:v>Miscellaneous</c:v>
                </c:pt>
              </c:strCache>
            </c:strRef>
          </c:cat>
          <c:val>
            <c:numRef>
              <c:extLst>
                <c:ext xmlns:c15="http://schemas.microsoft.com/office/drawing/2012/chart" uri="{02D57815-91ED-43cb-92C2-25804820EDAC}">
                  <c15:fullRef>
                    <c15:sqref>calculation!$AL$8:$AL$14</c15:sqref>
                  </c15:fullRef>
                </c:ext>
              </c:extLst>
              <c:f>calculation!$AL$8:$AL$12</c:f>
              <c:numCache>
                <c:formatCode>General</c:formatCode>
                <c:ptCount val="5"/>
                <c:pt idx="0">
                  <c:v>59</c:v>
                </c:pt>
                <c:pt idx="1">
                  <c:v>22</c:v>
                </c:pt>
                <c:pt idx="2">
                  <c:v>21</c:v>
                </c:pt>
                <c:pt idx="3">
                  <c:v>4</c:v>
                </c:pt>
                <c:pt idx="4">
                  <c:v>960</c:v>
                </c:pt>
              </c:numCache>
            </c:numRef>
          </c:val>
          <c:extLst>
            <c:ext xmlns:c15="http://schemas.microsoft.com/office/drawing/2012/chart" uri="{02D57815-91ED-43cb-92C2-25804820EDAC}">
              <c15:datalabelsRange>
                <c15:f>calculation!$AS$8:$AS$14</c15:f>
                <c15:dlblRangeCache>
                  <c:ptCount val="7"/>
                  <c:pt idx="0">
                    <c:v>57%</c:v>
                  </c:pt>
                  <c:pt idx="1">
                    <c:v>92%</c:v>
                  </c:pt>
                  <c:pt idx="2">
                    <c:v>70%</c:v>
                  </c:pt>
                  <c:pt idx="3">
                    <c:v>44%</c:v>
                  </c:pt>
                  <c:pt idx="4">
                    <c:v>59%</c:v>
                  </c:pt>
                </c15:dlblRangeCache>
              </c15:datalabelsRange>
            </c:ext>
            <c:ext xmlns:c16="http://schemas.microsoft.com/office/drawing/2014/chart" uri="{C3380CC4-5D6E-409C-BE32-E72D297353CC}">
              <c16:uniqueId val="{00000017-2A1F-4F82-9C55-FDD1D2D62BE4}"/>
            </c:ext>
          </c:extLst>
        </c:ser>
        <c:dLbls>
          <c:showLegendKey val="0"/>
          <c:showVal val="0"/>
          <c:showCatName val="0"/>
          <c:showSerName val="0"/>
          <c:showPercent val="0"/>
          <c:showBubbleSize val="0"/>
        </c:dLbls>
        <c:gapWidth val="75"/>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0%" sourceLinked="1"/>
        <c:majorTickMark val="none"/>
        <c:minorTickMark val="none"/>
        <c:tickLblPos val="nextTo"/>
        <c:crossAx val="553695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calculation!$AJ$5</c:f>
          <c:strCache>
            <c:ptCount val="1"/>
            <c:pt idx="0">
              <c:v>Distribution Topic Period: 2024</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lotArea>
      <c:layout>
        <c:manualLayout>
          <c:layoutTarget val="inner"/>
          <c:xMode val="edge"/>
          <c:yMode val="edge"/>
          <c:x val="0.22173956674394613"/>
          <c:y val="0.11552411917629915"/>
          <c:w val="0.77826043325605387"/>
          <c:h val="0.77650592990568701"/>
        </c:manualLayout>
      </c:layout>
      <c:barChart>
        <c:barDir val="bar"/>
        <c:grouping val="stacked"/>
        <c:varyColors val="0"/>
        <c:ser>
          <c:idx val="0"/>
          <c:order val="0"/>
          <c:tx>
            <c:strRef>
              <c:f>calculation!$AJ$7</c:f>
              <c:strCache>
                <c:ptCount val="1"/>
                <c:pt idx="0">
                  <c:v>positive</c:v>
                </c:pt>
              </c:strCache>
            </c:strRef>
          </c:tx>
          <c:spPr>
            <a:solidFill>
              <a:srgbClr val="70CD53"/>
            </a:solidFill>
            <a:ln>
              <a:noFill/>
            </a:ln>
            <a:effectLst/>
          </c:spPr>
          <c:invertIfNegative val="0"/>
          <c:dLbls>
            <c:dLbl>
              <c:idx val="0"/>
              <c:tx>
                <c:rich>
                  <a:bodyPr/>
                  <a:lstStyle/>
                  <a:p>
                    <a:fld id="{9530C782-EB7C-4BC0-8AEF-2176819FC173}"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36FB-4461-9285-7A06AB887C5B}"/>
                </c:ext>
              </c:extLst>
            </c:dLbl>
            <c:dLbl>
              <c:idx val="1"/>
              <c:tx>
                <c:rich>
                  <a:bodyPr/>
                  <a:lstStyle/>
                  <a:p>
                    <a:fld id="{0A9EC3B5-CEB0-4F49-A515-96B916911A5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6FB-4461-9285-7A06AB887C5B}"/>
                </c:ext>
              </c:extLst>
            </c:dLbl>
            <c:dLbl>
              <c:idx val="2"/>
              <c:tx>
                <c:rich>
                  <a:bodyPr/>
                  <a:lstStyle/>
                  <a:p>
                    <a:fld id="{28F0427E-BB61-4616-A635-B128CBF9990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6FB-4461-9285-7A06AB887C5B}"/>
                </c:ext>
              </c:extLst>
            </c:dLbl>
            <c:dLbl>
              <c:idx val="3"/>
              <c:tx>
                <c:rich>
                  <a:bodyPr/>
                  <a:lstStyle/>
                  <a:p>
                    <a:fld id="{47A7993C-409C-4B55-85E8-5E826D19063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6FB-4461-9285-7A06AB887C5B}"/>
                </c:ext>
              </c:extLst>
            </c:dLbl>
            <c:dLbl>
              <c:idx val="4"/>
              <c:tx>
                <c:rich>
                  <a:bodyPr/>
                  <a:lstStyle/>
                  <a:p>
                    <a:fld id="{53BA0968-FBC5-4D97-B3A6-98A482B079B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6FB-4461-9285-7A06AB887C5B}"/>
                </c:ext>
              </c:extLst>
            </c:dLbl>
            <c:dLbl>
              <c:idx val="5"/>
              <c:tx>
                <c:rich>
                  <a:bodyPr/>
                  <a:lstStyle/>
                  <a:p>
                    <a:fld id="{89574587-FA1C-45DF-81D4-056A4DF4E61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6FB-4461-9285-7A06AB887C5B}"/>
                </c:ext>
              </c:extLst>
            </c:dLbl>
            <c:dLbl>
              <c:idx val="6"/>
              <c:tx>
                <c:rich>
                  <a:bodyPr/>
                  <a:lstStyle/>
                  <a:p>
                    <a:fld id="{C9BE62BD-72E1-4317-9D05-73C54C95240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5"/>
                <c:pt idx="0">
                  <c:v>Automotive Terms</c:v>
                </c:pt>
                <c:pt idx="1">
                  <c:v>Features and Components</c:v>
                </c:pt>
                <c:pt idx="2">
                  <c:v>Performance Metrics</c:v>
                </c:pt>
                <c:pt idx="3">
                  <c:v>Design and Aesthetics</c:v>
                </c:pt>
                <c:pt idx="4">
                  <c:v>Miscellaneous</c:v>
                </c:pt>
              </c:strCache>
            </c:strRef>
          </c:cat>
          <c:val>
            <c:numRef>
              <c:f>calculation!$AJ$8:$AJ$14</c:f>
              <c:numCache>
                <c:formatCode>General</c:formatCode>
                <c:ptCount val="7"/>
                <c:pt idx="0">
                  <c:v>34</c:v>
                </c:pt>
                <c:pt idx="1">
                  <c:v>2</c:v>
                </c:pt>
                <c:pt idx="2">
                  <c:v>6</c:v>
                </c:pt>
                <c:pt idx="3">
                  <c:v>5</c:v>
                </c:pt>
                <c:pt idx="4">
                  <c:v>460</c:v>
                </c:pt>
                <c:pt idx="5">
                  <c:v>0</c:v>
                </c:pt>
                <c:pt idx="6">
                  <c:v>0</c:v>
                </c:pt>
              </c:numCache>
            </c:numRef>
          </c:val>
          <c:extLst>
            <c:ext xmlns:c15="http://schemas.microsoft.com/office/drawing/2012/chart" uri="{02D57815-91ED-43cb-92C2-25804820EDAC}">
              <c15:datalabelsRange>
                <c15:f>calculation!$AQ$8:$AQ$14</c15:f>
                <c15:dlblRangeCache>
                  <c:ptCount val="7"/>
                  <c:pt idx="0">
                    <c:v>33%</c:v>
                  </c:pt>
                  <c:pt idx="2">
                    <c:v>20%</c:v>
                  </c:pt>
                  <c:pt idx="3">
                    <c:v>56%</c:v>
                  </c:pt>
                  <c:pt idx="4">
                    <c:v>28%</c:v>
                  </c:pt>
                </c15:dlblRangeCache>
              </c15:datalabelsRange>
            </c:ext>
            <c:ext xmlns:c16="http://schemas.microsoft.com/office/drawing/2014/chart" uri="{C3380CC4-5D6E-409C-BE32-E72D297353CC}">
              <c16:uniqueId val="{00000007-36FB-4461-9285-7A06AB887C5B}"/>
            </c:ext>
          </c:extLst>
        </c:ser>
        <c:ser>
          <c:idx val="1"/>
          <c:order val="1"/>
          <c:tx>
            <c:strRef>
              <c:f>calculation!$AK$7</c:f>
              <c:strCache>
                <c:ptCount val="1"/>
                <c:pt idx="0">
                  <c:v>neutral</c:v>
                </c:pt>
              </c:strCache>
            </c:strRef>
          </c:tx>
          <c:spPr>
            <a:solidFill>
              <a:srgbClr val="F8F200"/>
            </a:solidFill>
            <a:ln>
              <a:noFill/>
            </a:ln>
            <a:effectLst/>
          </c:spPr>
          <c:invertIfNegative val="0"/>
          <c:dLbls>
            <c:dLbl>
              <c:idx val="0"/>
              <c:tx>
                <c:rich>
                  <a:bodyPr/>
                  <a:lstStyle/>
                  <a:p>
                    <a:fld id="{1ADFC191-AA4D-48A0-8098-7C13CD53A8F0}"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36FB-4461-9285-7A06AB887C5B}"/>
                </c:ext>
              </c:extLst>
            </c:dLbl>
            <c:dLbl>
              <c:idx val="1"/>
              <c:tx>
                <c:rich>
                  <a:bodyPr/>
                  <a:lstStyle/>
                  <a:p>
                    <a:fld id="{8A1C9EBF-7D04-40EF-8B51-68ED62635B2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6FB-4461-9285-7A06AB887C5B}"/>
                </c:ext>
              </c:extLst>
            </c:dLbl>
            <c:dLbl>
              <c:idx val="2"/>
              <c:tx>
                <c:rich>
                  <a:bodyPr/>
                  <a:lstStyle/>
                  <a:p>
                    <a:fld id="{F575A64A-965E-480A-9FD8-DC01C431175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6FB-4461-9285-7A06AB887C5B}"/>
                </c:ext>
              </c:extLst>
            </c:dLbl>
            <c:dLbl>
              <c:idx val="3"/>
              <c:tx>
                <c:rich>
                  <a:bodyPr/>
                  <a:lstStyle/>
                  <a:p>
                    <a:fld id="{C30C2E37-CF76-4547-9F31-AF20A71CB04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6FB-4461-9285-7A06AB887C5B}"/>
                </c:ext>
              </c:extLst>
            </c:dLbl>
            <c:dLbl>
              <c:idx val="4"/>
              <c:tx>
                <c:rich>
                  <a:bodyPr/>
                  <a:lstStyle/>
                  <a:p>
                    <a:fld id="{1E411D4B-3091-4D5C-A6B1-6025E4166A5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6FB-4461-9285-7A06AB887C5B}"/>
                </c:ext>
              </c:extLst>
            </c:dLbl>
            <c:dLbl>
              <c:idx val="5"/>
              <c:tx>
                <c:rich>
                  <a:bodyPr/>
                  <a:lstStyle/>
                  <a:p>
                    <a:fld id="{DDEA5884-A26F-4864-BC38-D2B6B9D2228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6FB-4461-9285-7A06AB887C5B}"/>
                </c:ext>
              </c:extLst>
            </c:dLbl>
            <c:dLbl>
              <c:idx val="6"/>
              <c:tx>
                <c:rich>
                  <a:bodyPr/>
                  <a:lstStyle/>
                  <a:p>
                    <a:fld id="{DF331CCE-6908-4B18-9D21-340BE912DFF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5"/>
                <c:pt idx="0">
                  <c:v>Automotive Terms</c:v>
                </c:pt>
                <c:pt idx="1">
                  <c:v>Features and Components</c:v>
                </c:pt>
                <c:pt idx="2">
                  <c:v>Performance Metrics</c:v>
                </c:pt>
                <c:pt idx="3">
                  <c:v>Design and Aesthetics</c:v>
                </c:pt>
                <c:pt idx="4">
                  <c:v>Miscellaneous</c:v>
                </c:pt>
              </c:strCache>
            </c:strRef>
          </c:cat>
          <c:val>
            <c:numRef>
              <c:f>calculation!$AK$8:$AK$14</c:f>
              <c:numCache>
                <c:formatCode>General</c:formatCode>
                <c:ptCount val="7"/>
                <c:pt idx="0">
                  <c:v>10</c:v>
                </c:pt>
                <c:pt idx="1">
                  <c:v>0</c:v>
                </c:pt>
                <c:pt idx="2">
                  <c:v>3</c:v>
                </c:pt>
                <c:pt idx="3">
                  <c:v>0</c:v>
                </c:pt>
                <c:pt idx="4">
                  <c:v>208</c:v>
                </c:pt>
                <c:pt idx="5">
                  <c:v>0</c:v>
                </c:pt>
                <c:pt idx="6">
                  <c:v>0</c:v>
                </c:pt>
              </c:numCache>
            </c:numRef>
          </c:val>
          <c:extLst>
            <c:ext xmlns:c15="http://schemas.microsoft.com/office/drawing/2012/chart" uri="{02D57815-91ED-43cb-92C2-25804820EDAC}">
              <c15:datalabelsRange>
                <c15:f>calculation!$AR$8:$AR$14</c15:f>
                <c15:dlblRangeCache>
                  <c:ptCount val="7"/>
                  <c:pt idx="4">
                    <c:v>13%</c:v>
                  </c:pt>
                </c15:dlblRangeCache>
              </c15:datalabelsRange>
            </c:ext>
            <c:ext xmlns:c16="http://schemas.microsoft.com/office/drawing/2014/chart" uri="{C3380CC4-5D6E-409C-BE32-E72D297353CC}">
              <c16:uniqueId val="{0000000F-36FB-4461-9285-7A06AB887C5B}"/>
            </c:ext>
          </c:extLst>
        </c:ser>
        <c:ser>
          <c:idx val="2"/>
          <c:order val="2"/>
          <c:tx>
            <c:strRef>
              <c:f>calculation!$AL$7</c:f>
              <c:strCache>
                <c:ptCount val="1"/>
                <c:pt idx="0">
                  <c:v>negative</c:v>
                </c:pt>
              </c:strCache>
            </c:strRef>
          </c:tx>
          <c:spPr>
            <a:solidFill>
              <a:srgbClr val="F60000"/>
            </a:solidFill>
            <a:ln>
              <a:noFill/>
            </a:ln>
            <a:effectLst/>
          </c:spPr>
          <c:invertIfNegative val="0"/>
          <c:dLbls>
            <c:dLbl>
              <c:idx val="0"/>
              <c:tx>
                <c:rich>
                  <a:bodyPr/>
                  <a:lstStyle/>
                  <a:p>
                    <a:fld id="{B955B84F-07F4-4E2C-9395-AD8D114266C0}"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36FB-4461-9285-7A06AB887C5B}"/>
                </c:ext>
              </c:extLst>
            </c:dLbl>
            <c:dLbl>
              <c:idx val="1"/>
              <c:tx>
                <c:rich>
                  <a:bodyPr/>
                  <a:lstStyle/>
                  <a:p>
                    <a:fld id="{06C6A707-CE35-4C46-9CB7-3D579594037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6FB-4461-9285-7A06AB887C5B}"/>
                </c:ext>
              </c:extLst>
            </c:dLbl>
            <c:dLbl>
              <c:idx val="2"/>
              <c:tx>
                <c:rich>
                  <a:bodyPr/>
                  <a:lstStyle/>
                  <a:p>
                    <a:fld id="{FAE79F54-AB59-47C9-B8A8-65F0861B58C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36FB-4461-9285-7A06AB887C5B}"/>
                </c:ext>
              </c:extLst>
            </c:dLbl>
            <c:dLbl>
              <c:idx val="3"/>
              <c:tx>
                <c:rich>
                  <a:bodyPr/>
                  <a:lstStyle/>
                  <a:p>
                    <a:fld id="{12C58536-049E-4DFC-AE13-6D7F11F4BBC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6FB-4461-9285-7A06AB887C5B}"/>
                </c:ext>
              </c:extLst>
            </c:dLbl>
            <c:dLbl>
              <c:idx val="4"/>
              <c:tx>
                <c:rich>
                  <a:bodyPr/>
                  <a:lstStyle/>
                  <a:p>
                    <a:fld id="{CA5D881E-98E3-424E-88E7-E10848F1392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6FB-4461-9285-7A06AB887C5B}"/>
                </c:ext>
              </c:extLst>
            </c:dLbl>
            <c:dLbl>
              <c:idx val="5"/>
              <c:tx>
                <c:rich>
                  <a:bodyPr/>
                  <a:lstStyle/>
                  <a:p>
                    <a:fld id="{49F2D5F7-7B91-40C6-A207-2E8672585B4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6FB-4461-9285-7A06AB887C5B}"/>
                </c:ext>
              </c:extLst>
            </c:dLbl>
            <c:dLbl>
              <c:idx val="6"/>
              <c:tx>
                <c:rich>
                  <a:bodyPr/>
                  <a:lstStyle/>
                  <a:p>
                    <a:fld id="{4E32E221-9AB5-498D-A603-152492915CC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5"/>
                <c:pt idx="0">
                  <c:v>Automotive Terms</c:v>
                </c:pt>
                <c:pt idx="1">
                  <c:v>Features and Components</c:v>
                </c:pt>
                <c:pt idx="2">
                  <c:v>Performance Metrics</c:v>
                </c:pt>
                <c:pt idx="3">
                  <c:v>Design and Aesthetics</c:v>
                </c:pt>
                <c:pt idx="4">
                  <c:v>Miscellaneous</c:v>
                </c:pt>
              </c:strCache>
            </c:strRef>
          </c:cat>
          <c:val>
            <c:numRef>
              <c:f>calculation!$AL$8:$AL$14</c:f>
              <c:numCache>
                <c:formatCode>General</c:formatCode>
                <c:ptCount val="7"/>
                <c:pt idx="0">
                  <c:v>59</c:v>
                </c:pt>
                <c:pt idx="1">
                  <c:v>22</c:v>
                </c:pt>
                <c:pt idx="2">
                  <c:v>21</c:v>
                </c:pt>
                <c:pt idx="3">
                  <c:v>4</c:v>
                </c:pt>
                <c:pt idx="4">
                  <c:v>960</c:v>
                </c:pt>
                <c:pt idx="5">
                  <c:v>0</c:v>
                </c:pt>
                <c:pt idx="6">
                  <c:v>0</c:v>
                </c:pt>
              </c:numCache>
            </c:numRef>
          </c:val>
          <c:extLst>
            <c:ext xmlns:c15="http://schemas.microsoft.com/office/drawing/2012/chart" uri="{02D57815-91ED-43cb-92C2-25804820EDAC}">
              <c15:datalabelsRange>
                <c15:f>calculation!$AS$8:$AS$14</c15:f>
                <c15:dlblRangeCache>
                  <c:ptCount val="7"/>
                  <c:pt idx="0">
                    <c:v>57%</c:v>
                  </c:pt>
                  <c:pt idx="1">
                    <c:v>92%</c:v>
                  </c:pt>
                  <c:pt idx="2">
                    <c:v>70%</c:v>
                  </c:pt>
                  <c:pt idx="3">
                    <c:v>44%</c:v>
                  </c:pt>
                  <c:pt idx="4">
                    <c:v>59%</c:v>
                  </c:pt>
                </c15:dlblRangeCache>
              </c15:datalabelsRange>
            </c:ext>
            <c:ext xmlns:c16="http://schemas.microsoft.com/office/drawing/2014/chart" uri="{C3380CC4-5D6E-409C-BE32-E72D297353CC}">
              <c16:uniqueId val="{00000017-36FB-4461-9285-7A06AB887C5B}"/>
            </c:ext>
          </c:extLst>
        </c:ser>
        <c:ser>
          <c:idx val="3"/>
          <c:order val="3"/>
          <c:tx>
            <c:strRef>
              <c:f>calculation!$AP$7</c:f>
              <c:strCache>
                <c:ptCount val="1"/>
                <c:pt idx="0">
                  <c:v>dummy</c:v>
                </c:pt>
              </c:strCache>
            </c:strRef>
          </c:tx>
          <c:spPr>
            <a:noFill/>
            <a:ln>
              <a:noFill/>
            </a:ln>
            <a:effectLst/>
          </c:spPr>
          <c:invertIfNegative val="0"/>
          <c:dLbls>
            <c:dLbl>
              <c:idx val="0"/>
              <c:tx>
                <c:rich>
                  <a:bodyPr/>
                  <a:lstStyle/>
                  <a:p>
                    <a:fld id="{028D0BD4-AF32-46C6-B498-B6E4758B3BD9}"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36FB-4461-9285-7A06AB887C5B}"/>
                </c:ext>
              </c:extLst>
            </c:dLbl>
            <c:dLbl>
              <c:idx val="1"/>
              <c:tx>
                <c:rich>
                  <a:bodyPr/>
                  <a:lstStyle/>
                  <a:p>
                    <a:fld id="{D8CF4B57-78C9-48D8-AC5D-58DB7A589AE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36FB-4461-9285-7A06AB887C5B}"/>
                </c:ext>
              </c:extLst>
            </c:dLbl>
            <c:dLbl>
              <c:idx val="2"/>
              <c:tx>
                <c:rich>
                  <a:bodyPr/>
                  <a:lstStyle/>
                  <a:p>
                    <a:fld id="{E4A2DBC0-7B25-472C-9A83-2D6F8C59F67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36FB-4461-9285-7A06AB887C5B}"/>
                </c:ext>
              </c:extLst>
            </c:dLbl>
            <c:dLbl>
              <c:idx val="3"/>
              <c:tx>
                <c:rich>
                  <a:bodyPr/>
                  <a:lstStyle/>
                  <a:p>
                    <a:fld id="{0A3C1463-2490-4BBD-BBDC-52DCB72188A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36FB-4461-9285-7A06AB887C5B}"/>
                </c:ext>
              </c:extLst>
            </c:dLbl>
            <c:dLbl>
              <c:idx val="4"/>
              <c:tx>
                <c:rich>
                  <a:bodyPr/>
                  <a:lstStyle/>
                  <a:p>
                    <a:fld id="{1B612A3E-6BC8-4EF9-8EE5-5C28DD13796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36FB-4461-9285-7A06AB887C5B}"/>
                </c:ext>
              </c:extLst>
            </c:dLbl>
            <c:dLbl>
              <c:idx val="5"/>
              <c:tx>
                <c:rich>
                  <a:bodyPr/>
                  <a:lstStyle/>
                  <a:p>
                    <a:fld id="{104B7352-1AED-457F-B2C3-7FFCBF2ADA1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36FB-4461-9285-7A06AB887C5B}"/>
                </c:ext>
              </c:extLst>
            </c:dLbl>
            <c:dLbl>
              <c:idx val="6"/>
              <c:tx>
                <c:rich>
                  <a:bodyPr/>
                  <a:lstStyle/>
                  <a:p>
                    <a:fld id="{11F57CBA-8A03-439D-8311-62ACD0C022F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calculation!$AP$8:$AP$14</c:f>
              <c:numCache>
                <c:formatCode>General</c:formatCode>
                <c:ptCount val="7"/>
                <c:pt idx="0">
                  <c:v>0.25</c:v>
                </c:pt>
                <c:pt idx="1">
                  <c:v>0.25</c:v>
                </c:pt>
                <c:pt idx="2">
                  <c:v>0.25</c:v>
                </c:pt>
                <c:pt idx="3">
                  <c:v>0.25</c:v>
                </c:pt>
                <c:pt idx="4">
                  <c:v>0.25</c:v>
                </c:pt>
                <c:pt idx="5">
                  <c:v>0.25</c:v>
                </c:pt>
                <c:pt idx="6">
                  <c:v>0.25</c:v>
                </c:pt>
              </c:numCache>
            </c:numRef>
          </c:val>
          <c:extLst>
            <c:ext xmlns:c15="http://schemas.microsoft.com/office/drawing/2012/chart" uri="{02D57815-91ED-43cb-92C2-25804820EDAC}">
              <c15:datalabelsRange>
                <c15:f>calculation!$AO$8:$AO$14</c15:f>
                <c15:dlblRangeCache>
                  <c:ptCount val="7"/>
                  <c:pt idx="4">
                    <c:v>1628</c:v>
                  </c:pt>
                </c15:dlblRangeCache>
              </c15:datalabelsRange>
            </c:ext>
            <c:ext xmlns:c16="http://schemas.microsoft.com/office/drawing/2014/chart" uri="{C3380CC4-5D6E-409C-BE32-E72D297353CC}">
              <c16:uniqueId val="{0000001F-36FB-4461-9285-7A06AB887C5B}"/>
            </c:ext>
          </c:extLst>
        </c:ser>
        <c:dLbls>
          <c:showLegendKey val="0"/>
          <c:showVal val="0"/>
          <c:showCatName val="0"/>
          <c:showSerName val="0"/>
          <c:showPercent val="0"/>
          <c:showBubbleSize val="0"/>
        </c:dLbls>
        <c:gapWidth val="75"/>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General" sourceLinked="1"/>
        <c:majorTickMark val="none"/>
        <c:minorTickMark val="none"/>
        <c:tickLblPos val="nextTo"/>
        <c:crossAx val="553695343"/>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dk1">
          <a:shade val="15000"/>
        </a:schemeClr>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calculation!$AW$11</c:f>
              <c:strCache>
                <c:ptCount val="1"/>
                <c:pt idx="0">
                  <c:v>positive</c:v>
                </c:pt>
              </c:strCache>
            </c:strRef>
          </c:tx>
          <c:spPr>
            <a:solidFill>
              <a:srgbClr val="70CD53"/>
            </a:solidFill>
            <a:ln>
              <a:solidFill>
                <a:srgbClr val="70CD53"/>
              </a:solidFill>
            </a:ln>
            <a:effectLst/>
          </c:spPr>
          <c:invertIfNegative val="0"/>
          <c:dLbls>
            <c:dLbl>
              <c:idx val="0"/>
              <c:tx>
                <c:rich>
                  <a:bodyPr/>
                  <a:lstStyle/>
                  <a:p>
                    <a:fld id="{8BAEE0D2-2758-4FAE-892F-26B4B589262F}"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5C1-4203-A80C-DDB72FDA0E8C}"/>
                </c:ext>
              </c:extLst>
            </c:dLbl>
            <c:dLbl>
              <c:idx val="1"/>
              <c:tx>
                <c:rich>
                  <a:bodyPr/>
                  <a:lstStyle/>
                  <a:p>
                    <a:fld id="{234FF527-03A5-4962-8314-37838235B0B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5C1-4203-A80C-DDB72FDA0E8C}"/>
                </c:ext>
              </c:extLst>
            </c:dLbl>
            <c:dLbl>
              <c:idx val="2"/>
              <c:tx>
                <c:rich>
                  <a:bodyPr/>
                  <a:lstStyle/>
                  <a:p>
                    <a:fld id="{DCB8DA3E-67F4-4671-BF14-2E4B25D2EA9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5C1-4203-A80C-DDB72FDA0E8C}"/>
                </c:ext>
              </c:extLst>
            </c:dLbl>
            <c:dLbl>
              <c:idx val="3"/>
              <c:tx>
                <c:rich>
                  <a:bodyPr/>
                  <a:lstStyle/>
                  <a:p>
                    <a:fld id="{6EDBA35C-0C23-4249-A3DD-B71B79E9BFB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5C1-4203-A80C-DDB72FDA0E8C}"/>
                </c:ext>
              </c:extLst>
            </c:dLbl>
            <c:dLbl>
              <c:idx val="4"/>
              <c:tx>
                <c:rich>
                  <a:bodyPr/>
                  <a:lstStyle/>
                  <a:p>
                    <a:fld id="{917F900C-44D4-41EB-8C81-7FACAAE4F02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5C1-4203-A80C-DDB72FDA0E8C}"/>
                </c:ext>
              </c:extLst>
            </c:dLbl>
            <c:dLbl>
              <c:idx val="5"/>
              <c:tx>
                <c:rich>
                  <a:bodyPr/>
                  <a:lstStyle/>
                  <a:p>
                    <a:fld id="{C1CA32C9-587E-4784-8470-C991522616B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5C1-4203-A80C-DDB72FDA0E8C}"/>
                </c:ext>
              </c:extLst>
            </c:dLbl>
            <c:dLbl>
              <c:idx val="6"/>
              <c:tx>
                <c:rich>
                  <a:bodyPr/>
                  <a:lstStyle/>
                  <a:p>
                    <a:fld id="{7FBAF613-C646-433E-AD8C-EB4D13AA6D9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5C1-4203-A80C-DDB72FDA0E8C}"/>
                </c:ext>
              </c:extLst>
            </c:dLbl>
            <c:dLbl>
              <c:idx val="7"/>
              <c:tx>
                <c:rich>
                  <a:bodyPr/>
                  <a:lstStyle/>
                  <a:p>
                    <a:fld id="{0C43AAF2-43C7-4466-BA66-62057FAB0C1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5C1-4203-A80C-DDB72FDA0E8C}"/>
                </c:ext>
              </c:extLst>
            </c:dLbl>
            <c:dLbl>
              <c:idx val="8"/>
              <c:tx>
                <c:rich>
                  <a:bodyPr/>
                  <a:lstStyle/>
                  <a:p>
                    <a:fld id="{1D4E42BB-1DE8-460D-9695-CA4109A7F35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5C1-4203-A80C-DDB72FDA0E8C}"/>
                </c:ext>
              </c:extLst>
            </c:dLbl>
            <c:dLbl>
              <c:idx val="9"/>
              <c:tx>
                <c:rich>
                  <a:bodyPr/>
                  <a:lstStyle/>
                  <a:p>
                    <a:fld id="{B7583C53-C703-48D6-9FF6-16A08AAC494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5C1-4203-A80C-DDB72FDA0E8C}"/>
                </c:ext>
              </c:extLst>
            </c:dLbl>
            <c:dLbl>
              <c:idx val="10"/>
              <c:tx>
                <c:rich>
                  <a:bodyPr/>
                  <a:lstStyle/>
                  <a:p>
                    <a:fld id="{24B2B163-92BA-4661-8CE4-C26995AE982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5C1-4203-A80C-DDB72FDA0E8C}"/>
                </c:ext>
              </c:extLst>
            </c:dLbl>
            <c:dLbl>
              <c:idx val="11"/>
              <c:tx>
                <c:rich>
                  <a:bodyPr/>
                  <a:lstStyle/>
                  <a:p>
                    <a:fld id="{8CB635D9-5802-40A0-BAA9-9BD71D0BDB5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5C1-4203-A80C-DDB72FDA0E8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calculation!$AW$12:$AW$23</c:f>
              <c:numCache>
                <c:formatCode>General</c:formatCode>
                <c:ptCount val="12"/>
                <c:pt idx="0">
                  <c:v>0</c:v>
                </c:pt>
                <c:pt idx="1">
                  <c:v>0</c:v>
                </c:pt>
                <c:pt idx="2">
                  <c:v>0</c:v>
                </c:pt>
                <c:pt idx="3">
                  <c:v>1</c:v>
                </c:pt>
                <c:pt idx="4">
                  <c:v>0</c:v>
                </c:pt>
                <c:pt idx="5">
                  <c:v>0</c:v>
                </c:pt>
                <c:pt idx="6">
                  <c:v>1</c:v>
                </c:pt>
                <c:pt idx="7">
                  <c:v>0</c:v>
                </c:pt>
                <c:pt idx="8">
                  <c:v>0</c:v>
                </c:pt>
                <c:pt idx="9">
                  <c:v>0</c:v>
                </c:pt>
                <c:pt idx="10">
                  <c:v>0</c:v>
                </c:pt>
                <c:pt idx="11">
                  <c:v>0</c:v>
                </c:pt>
              </c:numCache>
            </c:numRef>
          </c:val>
          <c:extLst>
            <c:ext xmlns:c15="http://schemas.microsoft.com/office/drawing/2012/chart" uri="{02D57815-91ED-43cb-92C2-25804820EDAC}">
              <c15:datalabelsRange>
                <c15:f>calculation!$BB$12:$BB$23</c15:f>
                <c15:dlblRangeCache>
                  <c:ptCount val="12"/>
                  <c:pt idx="3">
                    <c:v>6%</c:v>
                  </c:pt>
                  <c:pt idx="6">
                    <c:v>33%</c:v>
                  </c:pt>
                </c15:dlblRangeCache>
              </c15:datalabelsRange>
            </c:ext>
            <c:ext xmlns:c16="http://schemas.microsoft.com/office/drawing/2014/chart" uri="{C3380CC4-5D6E-409C-BE32-E72D297353CC}">
              <c16:uniqueId val="{0000000C-45C1-4203-A80C-DDB72FDA0E8C}"/>
            </c:ext>
          </c:extLst>
        </c:ser>
        <c:ser>
          <c:idx val="2"/>
          <c:order val="1"/>
          <c:tx>
            <c:strRef>
              <c:f>calculation!$AX$11</c:f>
              <c:strCache>
                <c:ptCount val="1"/>
                <c:pt idx="0">
                  <c:v>neutral</c:v>
                </c:pt>
              </c:strCache>
            </c:strRef>
          </c:tx>
          <c:spPr>
            <a:solidFill>
              <a:srgbClr val="F8F200"/>
            </a:solidFill>
            <a:ln>
              <a:solidFill>
                <a:srgbClr val="F8F200"/>
              </a:solidFill>
            </a:ln>
            <a:effectLst/>
          </c:spPr>
          <c:invertIfNegative val="0"/>
          <c:dLbls>
            <c:dLbl>
              <c:idx val="0"/>
              <c:tx>
                <c:rich>
                  <a:bodyPr/>
                  <a:lstStyle/>
                  <a:p>
                    <a:fld id="{AD2CF164-5DF7-456A-956E-A7FCA8E5C22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45C1-4203-A80C-DDB72FDA0E8C}"/>
                </c:ext>
              </c:extLst>
            </c:dLbl>
            <c:dLbl>
              <c:idx val="1"/>
              <c:tx>
                <c:rich>
                  <a:bodyPr/>
                  <a:lstStyle/>
                  <a:p>
                    <a:fld id="{3D7257B6-51E5-49DC-A0B2-736C00DF6CF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5C1-4203-A80C-DDB72FDA0E8C}"/>
                </c:ext>
              </c:extLst>
            </c:dLbl>
            <c:dLbl>
              <c:idx val="2"/>
              <c:tx>
                <c:rich>
                  <a:bodyPr/>
                  <a:lstStyle/>
                  <a:p>
                    <a:fld id="{966C6E4E-F6D4-4B14-8E3B-5BFB6818814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45C1-4203-A80C-DDB72FDA0E8C}"/>
                </c:ext>
              </c:extLst>
            </c:dLbl>
            <c:dLbl>
              <c:idx val="3"/>
              <c:tx>
                <c:rich>
                  <a:bodyPr/>
                  <a:lstStyle/>
                  <a:p>
                    <a:fld id="{BD610724-7212-460A-8ED4-662E6F5C63A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45C1-4203-A80C-DDB72FDA0E8C}"/>
                </c:ext>
              </c:extLst>
            </c:dLbl>
            <c:dLbl>
              <c:idx val="4"/>
              <c:tx>
                <c:rich>
                  <a:bodyPr/>
                  <a:lstStyle/>
                  <a:p>
                    <a:fld id="{3AA320CD-419F-40F4-9CC9-3D39077DAD7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45C1-4203-A80C-DDB72FDA0E8C}"/>
                </c:ext>
              </c:extLst>
            </c:dLbl>
            <c:dLbl>
              <c:idx val="5"/>
              <c:tx>
                <c:rich>
                  <a:bodyPr/>
                  <a:lstStyle/>
                  <a:p>
                    <a:fld id="{00C1A899-3AF6-4DDB-A82A-776B082FC10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45C1-4203-A80C-DDB72FDA0E8C}"/>
                </c:ext>
              </c:extLst>
            </c:dLbl>
            <c:dLbl>
              <c:idx val="6"/>
              <c:tx>
                <c:rich>
                  <a:bodyPr/>
                  <a:lstStyle/>
                  <a:p>
                    <a:fld id="{B5169CB8-6E7B-4FFD-81B9-EC52968D582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45C1-4203-A80C-DDB72FDA0E8C}"/>
                </c:ext>
              </c:extLst>
            </c:dLbl>
            <c:dLbl>
              <c:idx val="7"/>
              <c:tx>
                <c:rich>
                  <a:bodyPr/>
                  <a:lstStyle/>
                  <a:p>
                    <a:fld id="{DBEA5B6A-86A2-4EAC-8DBF-4D4316FE43C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45C1-4203-A80C-DDB72FDA0E8C}"/>
                </c:ext>
              </c:extLst>
            </c:dLbl>
            <c:dLbl>
              <c:idx val="8"/>
              <c:tx>
                <c:rich>
                  <a:bodyPr/>
                  <a:lstStyle/>
                  <a:p>
                    <a:fld id="{C8948EDA-B3E3-45CD-BEB9-6437A9F5D3B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45C1-4203-A80C-DDB72FDA0E8C}"/>
                </c:ext>
              </c:extLst>
            </c:dLbl>
            <c:dLbl>
              <c:idx val="9"/>
              <c:tx>
                <c:rich>
                  <a:bodyPr/>
                  <a:lstStyle/>
                  <a:p>
                    <a:fld id="{2CC27746-3ED3-451F-9EBA-B36B1D5E800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45C1-4203-A80C-DDB72FDA0E8C}"/>
                </c:ext>
              </c:extLst>
            </c:dLbl>
            <c:dLbl>
              <c:idx val="10"/>
              <c:tx>
                <c:rich>
                  <a:bodyPr/>
                  <a:lstStyle/>
                  <a:p>
                    <a:fld id="{9BF93AAC-3D54-4E70-8DC5-D6587438595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45C1-4203-A80C-DDB72FDA0E8C}"/>
                </c:ext>
              </c:extLst>
            </c:dLbl>
            <c:dLbl>
              <c:idx val="11"/>
              <c:tx>
                <c:rich>
                  <a:bodyPr/>
                  <a:lstStyle/>
                  <a:p>
                    <a:fld id="{98BE6EF5-7167-4302-BE8B-CC635D9A279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45C1-4203-A80C-DDB72FDA0E8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calculation!$AX$12:$AX$23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calculation!$BC$12:$BC$23</c15:f>
                <c15:dlblRangeCache>
                  <c:ptCount val="12"/>
                </c15:dlblRangeCache>
              </c15:datalabelsRange>
            </c:ext>
            <c:ext xmlns:c16="http://schemas.microsoft.com/office/drawing/2014/chart" uri="{C3380CC4-5D6E-409C-BE32-E72D297353CC}">
              <c16:uniqueId val="{00000019-45C1-4203-A80C-DDB72FDA0E8C}"/>
            </c:ext>
          </c:extLst>
        </c:ser>
        <c:ser>
          <c:idx val="3"/>
          <c:order val="2"/>
          <c:tx>
            <c:strRef>
              <c:f>calculation!$AY$11</c:f>
              <c:strCache>
                <c:ptCount val="1"/>
                <c:pt idx="0">
                  <c:v>negative</c:v>
                </c:pt>
              </c:strCache>
            </c:strRef>
          </c:tx>
          <c:spPr>
            <a:solidFill>
              <a:srgbClr val="F60000"/>
            </a:solidFill>
            <a:ln>
              <a:noFill/>
            </a:ln>
            <a:effectLst/>
          </c:spPr>
          <c:invertIfNegative val="0"/>
          <c:dLbls>
            <c:dLbl>
              <c:idx val="0"/>
              <c:tx>
                <c:rich>
                  <a:bodyPr/>
                  <a:lstStyle/>
                  <a:p>
                    <a:fld id="{04BAD4DC-0396-4034-A355-7E89C4676DAF}"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45C1-4203-A80C-DDB72FDA0E8C}"/>
                </c:ext>
              </c:extLst>
            </c:dLbl>
            <c:dLbl>
              <c:idx val="1"/>
              <c:tx>
                <c:rich>
                  <a:bodyPr/>
                  <a:lstStyle/>
                  <a:p>
                    <a:fld id="{4E257885-2B15-4AEA-B37E-FF8F9F0F0AD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45C1-4203-A80C-DDB72FDA0E8C}"/>
                </c:ext>
              </c:extLst>
            </c:dLbl>
            <c:dLbl>
              <c:idx val="2"/>
              <c:tx>
                <c:rich>
                  <a:bodyPr/>
                  <a:lstStyle/>
                  <a:p>
                    <a:fld id="{2DC8A7D8-12C8-49F9-87B2-FB6017C2AAB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45C1-4203-A80C-DDB72FDA0E8C}"/>
                </c:ext>
              </c:extLst>
            </c:dLbl>
            <c:dLbl>
              <c:idx val="3"/>
              <c:tx>
                <c:rich>
                  <a:bodyPr/>
                  <a:lstStyle/>
                  <a:p>
                    <a:fld id="{D2A98EFE-9EFA-4C26-B973-58F4D050DC1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45C1-4203-A80C-DDB72FDA0E8C}"/>
                </c:ext>
              </c:extLst>
            </c:dLbl>
            <c:dLbl>
              <c:idx val="4"/>
              <c:tx>
                <c:rich>
                  <a:bodyPr/>
                  <a:lstStyle/>
                  <a:p>
                    <a:fld id="{B7337839-263C-4430-B2D6-4A62BD95959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45C1-4203-A80C-DDB72FDA0E8C}"/>
                </c:ext>
              </c:extLst>
            </c:dLbl>
            <c:dLbl>
              <c:idx val="5"/>
              <c:tx>
                <c:rich>
                  <a:bodyPr/>
                  <a:lstStyle/>
                  <a:p>
                    <a:fld id="{9EF4E540-23EF-4B99-B5DD-220992A385C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45C1-4203-A80C-DDB72FDA0E8C}"/>
                </c:ext>
              </c:extLst>
            </c:dLbl>
            <c:dLbl>
              <c:idx val="6"/>
              <c:tx>
                <c:rich>
                  <a:bodyPr/>
                  <a:lstStyle/>
                  <a:p>
                    <a:fld id="{417D3191-6DFD-4A37-A5C3-6B594250E8D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45C1-4203-A80C-DDB72FDA0E8C}"/>
                </c:ext>
              </c:extLst>
            </c:dLbl>
            <c:dLbl>
              <c:idx val="7"/>
              <c:tx>
                <c:rich>
                  <a:bodyPr/>
                  <a:lstStyle/>
                  <a:p>
                    <a:fld id="{B88E147B-49EF-4785-BFDE-C58FE4603FF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45C1-4203-A80C-DDB72FDA0E8C}"/>
                </c:ext>
              </c:extLst>
            </c:dLbl>
            <c:dLbl>
              <c:idx val="8"/>
              <c:tx>
                <c:rich>
                  <a:bodyPr/>
                  <a:lstStyle/>
                  <a:p>
                    <a:fld id="{B3510F40-BCA8-4452-ABA1-1045B10F5D2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45C1-4203-A80C-DDB72FDA0E8C}"/>
                </c:ext>
              </c:extLst>
            </c:dLbl>
            <c:dLbl>
              <c:idx val="9"/>
              <c:tx>
                <c:rich>
                  <a:bodyPr/>
                  <a:lstStyle/>
                  <a:p>
                    <a:fld id="{A720625D-BA1F-40C4-B76B-1C22BA4E2E2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45C1-4203-A80C-DDB72FDA0E8C}"/>
                </c:ext>
              </c:extLst>
            </c:dLbl>
            <c:dLbl>
              <c:idx val="10"/>
              <c:tx>
                <c:rich>
                  <a:bodyPr/>
                  <a:lstStyle/>
                  <a:p>
                    <a:fld id="{DB7650BD-ECED-4B73-885B-6E25662AD54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45C1-4203-A80C-DDB72FDA0E8C}"/>
                </c:ext>
              </c:extLst>
            </c:dLbl>
            <c:dLbl>
              <c:idx val="11"/>
              <c:tx>
                <c:rich>
                  <a:bodyPr/>
                  <a:lstStyle/>
                  <a:p>
                    <a:fld id="{FCA4B1C1-5A59-4413-8D5B-9430E2976FA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45C1-4203-A80C-DDB72FDA0E8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calculation!$AY$12:$AY$23</c:f>
              <c:numCache>
                <c:formatCode>General</c:formatCode>
                <c:ptCount val="12"/>
                <c:pt idx="0">
                  <c:v>0</c:v>
                </c:pt>
                <c:pt idx="1">
                  <c:v>0</c:v>
                </c:pt>
                <c:pt idx="2">
                  <c:v>0</c:v>
                </c:pt>
                <c:pt idx="3">
                  <c:v>16</c:v>
                </c:pt>
                <c:pt idx="4">
                  <c:v>2</c:v>
                </c:pt>
                <c:pt idx="5">
                  <c:v>1</c:v>
                </c:pt>
                <c:pt idx="6">
                  <c:v>2</c:v>
                </c:pt>
                <c:pt idx="7">
                  <c:v>0</c:v>
                </c:pt>
                <c:pt idx="8">
                  <c:v>0</c:v>
                </c:pt>
                <c:pt idx="9">
                  <c:v>0</c:v>
                </c:pt>
                <c:pt idx="10">
                  <c:v>1</c:v>
                </c:pt>
                <c:pt idx="11">
                  <c:v>0</c:v>
                </c:pt>
              </c:numCache>
            </c:numRef>
          </c:val>
          <c:extLst>
            <c:ext xmlns:c15="http://schemas.microsoft.com/office/drawing/2012/chart" uri="{02D57815-91ED-43cb-92C2-25804820EDAC}">
              <c15:datalabelsRange>
                <c15:f>calculation!$BD$12:$BD$23</c15:f>
                <c15:dlblRangeCache>
                  <c:ptCount val="12"/>
                  <c:pt idx="3">
                    <c:v>94%</c:v>
                  </c:pt>
                  <c:pt idx="4">
                    <c:v>100%</c:v>
                  </c:pt>
                  <c:pt idx="5">
                    <c:v>100%</c:v>
                  </c:pt>
                  <c:pt idx="6">
                    <c:v>67%</c:v>
                  </c:pt>
                  <c:pt idx="10">
                    <c:v>100%</c:v>
                  </c:pt>
                </c15:dlblRangeCache>
              </c15:datalabelsRange>
            </c:ext>
            <c:ext xmlns:c16="http://schemas.microsoft.com/office/drawing/2014/chart" uri="{C3380CC4-5D6E-409C-BE32-E72D297353CC}">
              <c16:uniqueId val="{00000026-45C1-4203-A80C-DDB72FDA0E8C}"/>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1"/>
          <c:order val="3"/>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calculation!$BF$12:$BF$23</c:f>
              <c:numCache>
                <c:formatCode>General</c:formatCode>
                <c:ptCount val="12"/>
              </c:numCache>
            </c:numRef>
          </c:val>
          <c:smooth val="0"/>
          <c:extLst>
            <c:ext xmlns:c16="http://schemas.microsoft.com/office/drawing/2014/chart" uri="{C3380CC4-5D6E-409C-BE32-E72D297353CC}">
              <c16:uniqueId val="{00000027-45C1-4203-A80C-DDB72FDA0E8C}"/>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0"/>
        <c:lblOffset val="100"/>
        <c:baseTimeUnit val="month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D$4" max="50" min="1" page="10"/>
</file>

<file path=xl/ctrlProps/ctrlProp2.xml><?xml version="1.0" encoding="utf-8"?>
<formControlPr xmlns="http://schemas.microsoft.com/office/spreadsheetml/2009/9/main" objectType="Drop" dropStyle="combo" dx="26" fmlaLink="calculation!$D$3" fmlaRange="calculation!$C$22:$C$26" noThreeD="1" sel="2" val="0"/>
</file>

<file path=xl/ctrlProps/ctrlProp3.xml><?xml version="1.0" encoding="utf-8"?>
<formControlPr xmlns="http://schemas.microsoft.com/office/spreadsheetml/2009/9/main" objectType="Drop" dropStyle="combo" dx="26" fmlaLink="calculation!$D$13" fmlaRange="calculation!$E$22:$E$23" noThreeD="1" sel="1" val="0"/>
</file>

<file path=xl/ctrlProps/ctrlProp4.xml><?xml version="1.0" encoding="utf-8"?>
<formControlPr xmlns="http://schemas.microsoft.com/office/spreadsheetml/2009/9/main" objectType="Drop" dropStyle="combo" dx="26" fmlaLink="calculation!$D$6" fmlaRange="calculation!$H$22:$H$34" noThreeD="1" sel="1" val="0"/>
</file>

<file path=xl/ctrlProps/ctrlProp5.xml><?xml version="1.0" encoding="utf-8"?>
<formControlPr xmlns="http://schemas.microsoft.com/office/spreadsheetml/2009/9/main" objectType="Drop" dropStyle="combo" dx="26" fmlaLink="calculation!$D$5" fmlaRange="calculation!$H$36:$H$36" noThreeD="1" sel="1"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emf"/><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16</xdr:col>
      <xdr:colOff>353391</xdr:colOff>
      <xdr:row>10</xdr:row>
      <xdr:rowOff>121479</xdr:rowOff>
    </xdr:from>
    <xdr:to>
      <xdr:col>26</xdr:col>
      <xdr:colOff>408608</xdr:colOff>
      <xdr:row>14</xdr:row>
      <xdr:rowOff>0</xdr:rowOff>
    </xdr:to>
    <xdr:sp macro="" textlink="">
      <xdr:nvSpPr>
        <xdr:cNvPr id="44" name="Rectangle 43">
          <a:extLst>
            <a:ext uri="{FF2B5EF4-FFF2-40B4-BE49-F238E27FC236}">
              <a16:creationId xmlns:a16="http://schemas.microsoft.com/office/drawing/2014/main" id="{A637773D-5456-08F9-9158-F6CDD62388AB}"/>
            </a:ext>
          </a:extLst>
        </xdr:cNvPr>
        <xdr:cNvSpPr/>
      </xdr:nvSpPr>
      <xdr:spPr>
        <a:xfrm>
          <a:off x="11506300" y="2026479"/>
          <a:ext cx="6826626" cy="6405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351522</xdr:colOff>
      <xdr:row>3</xdr:row>
      <xdr:rowOff>27708</xdr:rowOff>
    </xdr:from>
    <xdr:to>
      <xdr:col>19</xdr:col>
      <xdr:colOff>461957</xdr:colOff>
      <xdr:row>10</xdr:row>
      <xdr:rowOff>22087</xdr:rowOff>
    </xdr:to>
    <xdr:sp macro="" textlink="">
      <xdr:nvSpPr>
        <xdr:cNvPr id="37" name="Rectangle 36">
          <a:extLst>
            <a:ext uri="{FF2B5EF4-FFF2-40B4-BE49-F238E27FC236}">
              <a16:creationId xmlns:a16="http://schemas.microsoft.com/office/drawing/2014/main" id="{D0D375DE-7E83-E107-1B17-C659AE3032EB}"/>
            </a:ext>
          </a:extLst>
        </xdr:cNvPr>
        <xdr:cNvSpPr/>
      </xdr:nvSpPr>
      <xdr:spPr>
        <a:xfrm>
          <a:off x="11577607" y="575060"/>
          <a:ext cx="2192519" cy="127153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333159</xdr:colOff>
      <xdr:row>14</xdr:row>
      <xdr:rowOff>67901</xdr:rowOff>
    </xdr:from>
    <xdr:to>
      <xdr:col>26</xdr:col>
      <xdr:colOff>418386</xdr:colOff>
      <xdr:row>37</xdr:row>
      <xdr:rowOff>59531</xdr:rowOff>
    </xdr:to>
    <xdr:sp macro="" textlink="">
      <xdr:nvSpPr>
        <xdr:cNvPr id="14" name="Rectangle 13">
          <a:extLst>
            <a:ext uri="{FF2B5EF4-FFF2-40B4-BE49-F238E27FC236}">
              <a16:creationId xmlns:a16="http://schemas.microsoft.com/office/drawing/2014/main" id="{A3FC731B-8A18-46DE-B2B9-5F8B86712A19}"/>
            </a:ext>
          </a:extLst>
        </xdr:cNvPr>
        <xdr:cNvSpPr/>
      </xdr:nvSpPr>
      <xdr:spPr>
        <a:xfrm>
          <a:off x="11544367" y="2602871"/>
          <a:ext cx="6890415" cy="415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341252</xdr:colOff>
      <xdr:row>37</xdr:row>
      <xdr:rowOff>166687</xdr:rowOff>
    </xdr:from>
    <xdr:to>
      <xdr:col>26</xdr:col>
      <xdr:colOff>428852</xdr:colOff>
      <xdr:row>56</xdr:row>
      <xdr:rowOff>45268</xdr:rowOff>
    </xdr:to>
    <xdr:sp macro="" textlink="">
      <xdr:nvSpPr>
        <xdr:cNvPr id="13" name="Rectangle 12">
          <a:extLst>
            <a:ext uri="{FF2B5EF4-FFF2-40B4-BE49-F238E27FC236}">
              <a16:creationId xmlns:a16="http://schemas.microsoft.com/office/drawing/2014/main" id="{63FFC2A5-818A-EB96-61DC-5A8B39AA99F1}"/>
            </a:ext>
          </a:extLst>
        </xdr:cNvPr>
        <xdr:cNvSpPr/>
      </xdr:nvSpPr>
      <xdr:spPr>
        <a:xfrm>
          <a:off x="11521221" y="6774656"/>
          <a:ext cx="6862256" cy="32718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mc:AlternateContent xmlns:mc="http://schemas.openxmlformats.org/markup-compatibility/2006">
    <mc:Choice xmlns:a14="http://schemas.microsoft.com/office/drawing/2010/main" Requires="a14">
      <xdr:twoCellAnchor editAs="oneCell">
        <xdr:from>
          <xdr:col>17</xdr:col>
          <xdr:colOff>467465</xdr:colOff>
          <xdr:row>40</xdr:row>
          <xdr:rowOff>99816</xdr:rowOff>
        </xdr:from>
        <xdr:to>
          <xdr:col>26</xdr:col>
          <xdr:colOff>295380</xdr:colOff>
          <xdr:row>55</xdr:row>
          <xdr:rowOff>59532</xdr:rowOff>
        </xdr:to>
        <xdr:pic>
          <xdr:nvPicPr>
            <xdr:cNvPr id="6" name="Picture 5">
              <a:extLst>
                <a:ext uri="{FF2B5EF4-FFF2-40B4-BE49-F238E27FC236}">
                  <a16:creationId xmlns:a16="http://schemas.microsoft.com/office/drawing/2014/main" id="{2B09ABF4-D8E4-40B6-937D-95ADE4C6E5CF}"/>
                </a:ext>
              </a:extLst>
            </xdr:cNvPr>
            <xdr:cNvPicPr>
              <a:picLocks noChangeAspect="1" noChangeArrowheads="1"/>
              <a:extLst>
                <a:ext uri="{84589F7E-364E-4C9E-8A38-B11213B215E9}">
                  <a14:cameraTool cellRange="calculation!$AC$7:$AG$17" spid="_x0000_s7745"/>
                </a:ext>
              </a:extLst>
            </xdr:cNvPicPr>
          </xdr:nvPicPr>
          <xdr:blipFill>
            <a:blip xmlns:r="http://schemas.openxmlformats.org/officeDocument/2006/relationships" r:embed="rId1"/>
            <a:srcRect/>
            <a:stretch>
              <a:fillRect/>
            </a:stretch>
          </xdr:blipFill>
          <xdr:spPr bwMode="auto">
            <a:xfrm>
              <a:off x="12254653" y="7243566"/>
              <a:ext cx="5995352" cy="2638622"/>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22860</xdr:colOff>
          <xdr:row>42</xdr:row>
          <xdr:rowOff>45720</xdr:rowOff>
        </xdr:from>
        <xdr:to>
          <xdr:col>17</xdr:col>
          <xdr:colOff>274320</xdr:colOff>
          <xdr:row>52</xdr:row>
          <xdr:rowOff>152400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690104</xdr:colOff>
      <xdr:row>38</xdr:row>
      <xdr:rowOff>45720</xdr:rowOff>
    </xdr:from>
    <xdr:to>
      <xdr:col>24</xdr:col>
      <xdr:colOff>8391</xdr:colOff>
      <xdr:row>39</xdr:row>
      <xdr:rowOff>144104</xdr:rowOff>
    </xdr:to>
    <xdr:sp macro="" textlink="calculation!$AA$11">
      <xdr:nvSpPr>
        <xdr:cNvPr id="7" name="TextBox 6">
          <a:extLst>
            <a:ext uri="{FF2B5EF4-FFF2-40B4-BE49-F238E27FC236}">
              <a16:creationId xmlns:a16="http://schemas.microsoft.com/office/drawing/2014/main" id="{5F7E8FF2-80A7-4F51-9163-AD21E8BA143A}"/>
            </a:ext>
          </a:extLst>
        </xdr:cNvPr>
        <xdr:cNvSpPr txBox="1"/>
      </xdr:nvSpPr>
      <xdr:spPr>
        <a:xfrm>
          <a:off x="13084510" y="6832283"/>
          <a:ext cx="3664069" cy="276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E3F898-96F4-4D15-A77B-015FA901BF62}" type="TxLink">
            <a:rPr lang="en-US" sz="1100" b="0" i="0" u="none" strike="noStrike" kern="1200">
              <a:solidFill>
                <a:srgbClr val="000000"/>
              </a:solidFill>
              <a:latin typeface="Calibri"/>
              <a:ea typeface="Calibri"/>
              <a:cs typeface="Calibri"/>
            </a:rPr>
            <a:pPr algn="ctr"/>
            <a:t>Table Frequency Sentiment per Aspect Period: 2024</a:t>
          </a:fld>
          <a:endParaRPr lang="en-ID" sz="1400" kern="1200">
            <a:solidFill>
              <a:schemeClr val="tx1">
                <a:lumMod val="65000"/>
                <a:lumOff val="35000"/>
              </a:schemeClr>
            </a:solidFill>
          </a:endParaRPr>
        </a:p>
      </xdr:txBody>
    </xdr:sp>
    <xdr:clientData/>
  </xdr:twoCellAnchor>
  <xdr:twoCellAnchor>
    <xdr:from>
      <xdr:col>17</xdr:col>
      <xdr:colOff>377544</xdr:colOff>
      <xdr:row>7</xdr:row>
      <xdr:rowOff>24581</xdr:rowOff>
    </xdr:from>
    <xdr:to>
      <xdr:col>19</xdr:col>
      <xdr:colOff>383516</xdr:colOff>
      <xdr:row>9</xdr:row>
      <xdr:rowOff>69709</xdr:rowOff>
    </xdr:to>
    <xdr:sp macro="" textlink="calculation!$H$7">
      <xdr:nvSpPr>
        <xdr:cNvPr id="18" name="TextBox 17">
          <a:extLst>
            <a:ext uri="{FF2B5EF4-FFF2-40B4-BE49-F238E27FC236}">
              <a16:creationId xmlns:a16="http://schemas.microsoft.com/office/drawing/2014/main" id="{5F5EB9CB-50D9-5DFA-A6D7-1D1D269D3CC0}"/>
            </a:ext>
          </a:extLst>
        </xdr:cNvPr>
        <xdr:cNvSpPr txBox="1"/>
      </xdr:nvSpPr>
      <xdr:spPr>
        <a:xfrm>
          <a:off x="12215375" y="1301736"/>
          <a:ext cx="1476310" cy="41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37D9A4EF-DECF-409C-A580-79639A4A6AC2}" type="TxLink">
            <a:rPr lang="en-US" sz="4800" b="0" i="0" u="none" strike="noStrike" kern="1200">
              <a:solidFill>
                <a:srgbClr val="70CD53"/>
              </a:solidFill>
              <a:latin typeface="Calibri"/>
              <a:ea typeface="Calibri"/>
              <a:cs typeface="Calibri"/>
            </a:rPr>
            <a:pPr algn="r"/>
            <a:t>28%</a:t>
          </a:fld>
          <a:endParaRPr lang="en-ID" sz="4800" kern="1200">
            <a:solidFill>
              <a:srgbClr val="70CD53"/>
            </a:solidFill>
          </a:endParaRPr>
        </a:p>
      </xdr:txBody>
    </xdr:sp>
    <xdr:clientData/>
  </xdr:twoCellAnchor>
  <xdr:twoCellAnchor>
    <xdr:from>
      <xdr:col>16</xdr:col>
      <xdr:colOff>441955</xdr:colOff>
      <xdr:row>3</xdr:row>
      <xdr:rowOff>24430</xdr:rowOff>
    </xdr:from>
    <xdr:to>
      <xdr:col>19</xdr:col>
      <xdr:colOff>342204</xdr:colOff>
      <xdr:row>7</xdr:row>
      <xdr:rowOff>33130</xdr:rowOff>
    </xdr:to>
    <xdr:sp macro="" textlink="calculation!$F$7">
      <xdr:nvSpPr>
        <xdr:cNvPr id="20" name="TextBox 19">
          <a:extLst>
            <a:ext uri="{FF2B5EF4-FFF2-40B4-BE49-F238E27FC236}">
              <a16:creationId xmlns:a16="http://schemas.microsoft.com/office/drawing/2014/main" id="{B8929807-4011-0DA4-0529-50ADAB7C3BB2}"/>
            </a:ext>
          </a:extLst>
        </xdr:cNvPr>
        <xdr:cNvSpPr txBox="1"/>
      </xdr:nvSpPr>
      <xdr:spPr>
        <a:xfrm>
          <a:off x="11668040" y="571782"/>
          <a:ext cx="1982333" cy="738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153446-8582-4166-B349-F56ED65E3DD3}" type="TxLink">
            <a:rPr lang="en-US" sz="1600" b="0" i="0" u="none" strike="noStrike" kern="1200">
              <a:solidFill>
                <a:sysClr val="windowText" lastClr="000000"/>
              </a:solidFill>
              <a:latin typeface="Calibri"/>
              <a:ea typeface="Calibri"/>
              <a:cs typeface="Calibri"/>
            </a:rPr>
            <a:pPr algn="l"/>
            <a:t>Sentiment Poisitive Rate Period: 2024</a:t>
          </a:fld>
          <a:endParaRPr lang="en-ID" sz="1600" kern="1200">
            <a:solidFill>
              <a:sysClr val="windowText" lastClr="000000"/>
            </a:solidFill>
          </a:endParaRPr>
        </a:p>
      </xdr:txBody>
    </xdr:sp>
    <xdr:clientData/>
  </xdr:twoCellAnchor>
  <xdr:twoCellAnchor>
    <xdr:from>
      <xdr:col>7</xdr:col>
      <xdr:colOff>84667</xdr:colOff>
      <xdr:row>3</xdr:row>
      <xdr:rowOff>24433</xdr:rowOff>
    </xdr:from>
    <xdr:to>
      <xdr:col>16</xdr:col>
      <xdr:colOff>206375</xdr:colOff>
      <xdr:row>10</xdr:row>
      <xdr:rowOff>11722</xdr:rowOff>
    </xdr:to>
    <xdr:sp macro="" textlink="">
      <xdr:nvSpPr>
        <xdr:cNvPr id="26" name="TextBox 25">
          <a:extLst>
            <a:ext uri="{FF2B5EF4-FFF2-40B4-BE49-F238E27FC236}">
              <a16:creationId xmlns:a16="http://schemas.microsoft.com/office/drawing/2014/main" id="{C9BD3709-3BF8-FDD0-25DC-1321CCEB16E2}"/>
            </a:ext>
          </a:extLst>
        </xdr:cNvPr>
        <xdr:cNvSpPr txBox="1"/>
      </xdr:nvSpPr>
      <xdr:spPr>
        <a:xfrm>
          <a:off x="4434417" y="595933"/>
          <a:ext cx="6900333" cy="1320789"/>
        </a:xfrm>
        <a:prstGeom prst="rect">
          <a:avLst/>
        </a:prstGeom>
        <a:solidFill>
          <a:schemeClr val="accent5">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3200" kern="1200"/>
            <a:t>DASHBOARD ASPECT</a:t>
          </a:r>
          <a:r>
            <a:rPr lang="en-ID" sz="3200" kern="1200" baseline="0"/>
            <a:t> BASED SENTIMENT ANALYSIS</a:t>
          </a:r>
          <a:endParaRPr lang="en-ID" sz="3200" kern="1200"/>
        </a:p>
      </xdr:txBody>
    </xdr:sp>
    <xdr:clientData/>
  </xdr:twoCellAnchor>
  <mc:AlternateContent xmlns:mc="http://schemas.openxmlformats.org/markup-compatibility/2006">
    <mc:Choice xmlns:a14="http://schemas.microsoft.com/office/drawing/2010/main" Requires="a14">
      <xdr:twoCellAnchor editAs="oneCell">
        <xdr:from>
          <xdr:col>17</xdr:col>
          <xdr:colOff>60960</xdr:colOff>
          <xdr:row>11</xdr:row>
          <xdr:rowOff>182880</xdr:rowOff>
        </xdr:from>
        <xdr:to>
          <xdr:col>19</xdr:col>
          <xdr:colOff>175260</xdr:colOff>
          <xdr:row>13</xdr:row>
          <xdr:rowOff>121920</xdr:rowOff>
        </xdr:to>
        <xdr:sp macro="" textlink="">
          <xdr:nvSpPr>
            <xdr:cNvPr id="7397" name="Drop Down 229" hidden="1">
              <a:extLst>
                <a:ext uri="{63B3BB69-23CF-44E3-9099-C40C66FF867C}">
                  <a14:compatExt spid="_x0000_s7397"/>
                </a:ext>
                <a:ext uri="{FF2B5EF4-FFF2-40B4-BE49-F238E27FC236}">
                  <a16:creationId xmlns:a16="http://schemas.microsoft.com/office/drawing/2014/main" id="{00000000-0008-0000-0000-0000E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108782</xdr:colOff>
      <xdr:row>10</xdr:row>
      <xdr:rowOff>127000</xdr:rowOff>
    </xdr:from>
    <xdr:to>
      <xdr:col>16</xdr:col>
      <xdr:colOff>224853</xdr:colOff>
      <xdr:row>56</xdr:row>
      <xdr:rowOff>39280</xdr:rowOff>
    </xdr:to>
    <xdr:sp macro="" textlink="">
      <xdr:nvSpPr>
        <xdr:cNvPr id="17" name="Rectangle 16">
          <a:extLst>
            <a:ext uri="{FF2B5EF4-FFF2-40B4-BE49-F238E27FC236}">
              <a16:creationId xmlns:a16="http://schemas.microsoft.com/office/drawing/2014/main" id="{FEAF3529-2D2E-4E23-94B4-417109FEA870}"/>
            </a:ext>
          </a:extLst>
        </xdr:cNvPr>
        <xdr:cNvSpPr/>
      </xdr:nvSpPr>
      <xdr:spPr>
        <a:xfrm>
          <a:off x="4458532" y="2032000"/>
          <a:ext cx="6894696" cy="867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276239</xdr:colOff>
      <xdr:row>18</xdr:row>
      <xdr:rowOff>141734</xdr:rowOff>
    </xdr:from>
    <xdr:to>
      <xdr:col>16</xdr:col>
      <xdr:colOff>81711</xdr:colOff>
      <xdr:row>55</xdr:row>
      <xdr:rowOff>67104</xdr:rowOff>
    </xdr:to>
    <xdr:grpSp>
      <xdr:nvGrpSpPr>
        <xdr:cNvPr id="19" name="Group 18">
          <a:extLst>
            <a:ext uri="{FF2B5EF4-FFF2-40B4-BE49-F238E27FC236}">
              <a16:creationId xmlns:a16="http://schemas.microsoft.com/office/drawing/2014/main" id="{CF0C9907-09D6-4E5A-BBCE-3A8ECC0240C7}"/>
            </a:ext>
          </a:extLst>
        </xdr:cNvPr>
        <xdr:cNvGrpSpPr/>
      </xdr:nvGrpSpPr>
      <xdr:grpSpPr>
        <a:xfrm>
          <a:off x="4638300" y="3500754"/>
          <a:ext cx="6609044" cy="6830023"/>
          <a:chOff x="38707733" y="18918807"/>
          <a:chExt cx="11023915" cy="7249441"/>
        </a:xfrm>
        <a:solidFill>
          <a:schemeClr val="bg1">
            <a:lumMod val="85000"/>
          </a:schemeClr>
        </a:solidFill>
      </xdr:grpSpPr>
      <xdr:graphicFrame macro="">
        <xdr:nvGraphicFramePr>
          <xdr:cNvPr id="27" name="Chart 26">
            <a:extLst>
              <a:ext uri="{FF2B5EF4-FFF2-40B4-BE49-F238E27FC236}">
                <a16:creationId xmlns:a16="http://schemas.microsoft.com/office/drawing/2014/main" id="{0361A004-5639-7FB6-F5F7-ADEAA72B5091}"/>
              </a:ext>
            </a:extLst>
          </xdr:cNvPr>
          <xdr:cNvGraphicFramePr>
            <a:graphicFrameLocks/>
          </xdr:cNvGraphicFramePr>
        </xdr:nvGraphicFramePr>
        <xdr:xfrm>
          <a:off x="38712300" y="18918807"/>
          <a:ext cx="11017739" cy="240028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8" name="Chart 27">
            <a:extLst>
              <a:ext uri="{FF2B5EF4-FFF2-40B4-BE49-F238E27FC236}">
                <a16:creationId xmlns:a16="http://schemas.microsoft.com/office/drawing/2014/main" id="{6252763F-F312-D7F6-8C6D-3C71D1AAEAF3}"/>
              </a:ext>
            </a:extLst>
          </xdr:cNvPr>
          <xdr:cNvGraphicFramePr>
            <a:graphicFrameLocks/>
          </xdr:cNvGraphicFramePr>
        </xdr:nvGraphicFramePr>
        <xdr:xfrm>
          <a:off x="38707733" y="21277878"/>
          <a:ext cx="11023915" cy="489037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mc:AlternateContent xmlns:mc="http://schemas.openxmlformats.org/markup-compatibility/2006">
    <mc:Choice xmlns:a14="http://schemas.microsoft.com/office/drawing/2010/main" Requires="a14">
      <xdr:twoCellAnchor editAs="oneCell">
        <xdr:from>
          <xdr:col>13</xdr:col>
          <xdr:colOff>22860</xdr:colOff>
          <xdr:row>13</xdr:row>
          <xdr:rowOff>53340</xdr:rowOff>
        </xdr:from>
        <xdr:to>
          <xdr:col>15</xdr:col>
          <xdr:colOff>510540</xdr:colOff>
          <xdr:row>14</xdr:row>
          <xdr:rowOff>129540</xdr:rowOff>
        </xdr:to>
        <xdr:sp macro="" textlink="">
          <xdr:nvSpPr>
            <xdr:cNvPr id="7529" name="Drop Down 361" hidden="1">
              <a:extLst>
                <a:ext uri="{63B3BB69-23CF-44E3-9099-C40C66FF867C}">
                  <a14:compatExt spid="_x0000_s7529"/>
                </a:ext>
                <a:ext uri="{FF2B5EF4-FFF2-40B4-BE49-F238E27FC236}">
                  <a16:creationId xmlns:a16="http://schemas.microsoft.com/office/drawing/2014/main" id="{00000000-0008-0000-0000-0000691D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12</xdr:col>
      <xdr:colOff>1036320</xdr:colOff>
      <xdr:row>11</xdr:row>
      <xdr:rowOff>115146</xdr:rowOff>
    </xdr:from>
    <xdr:to>
      <xdr:col>16</xdr:col>
      <xdr:colOff>117438</xdr:colOff>
      <xdr:row>13</xdr:row>
      <xdr:rowOff>81279</xdr:rowOff>
    </xdr:to>
    <xdr:sp macro="" textlink="">
      <xdr:nvSpPr>
        <xdr:cNvPr id="29" name="TextBox 28">
          <a:extLst>
            <a:ext uri="{FF2B5EF4-FFF2-40B4-BE49-F238E27FC236}">
              <a16:creationId xmlns:a16="http://schemas.microsoft.com/office/drawing/2014/main" id="{651F12BC-7070-4790-83DB-45714F9531E8}"/>
            </a:ext>
          </a:extLst>
        </xdr:cNvPr>
        <xdr:cNvSpPr txBox="1"/>
      </xdr:nvSpPr>
      <xdr:spPr>
        <a:xfrm>
          <a:off x="9316720" y="2126826"/>
          <a:ext cx="2007198" cy="331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600" kern="1200">
              <a:solidFill>
                <a:schemeClr val="tx1">
                  <a:lumMod val="65000"/>
                  <a:lumOff val="35000"/>
                </a:schemeClr>
              </a:solidFill>
            </a:rPr>
            <a:t>Metric</a:t>
          </a:r>
          <a:endParaRPr lang="en-ID" sz="1200" kern="1200">
            <a:solidFill>
              <a:schemeClr val="tx1">
                <a:lumMod val="65000"/>
                <a:lumOff val="35000"/>
              </a:schemeClr>
            </a:solidFill>
          </a:endParaRPr>
        </a:p>
      </xdr:txBody>
    </xdr:sp>
    <xdr:clientData/>
  </xdr:twoCellAnchor>
  <xdr:twoCellAnchor>
    <xdr:from>
      <xdr:col>7</xdr:col>
      <xdr:colOff>328747</xdr:colOff>
      <xdr:row>11</xdr:row>
      <xdr:rowOff>11368</xdr:rowOff>
    </xdr:from>
    <xdr:to>
      <xdr:col>13</xdr:col>
      <xdr:colOff>4581</xdr:colOff>
      <xdr:row>15</xdr:row>
      <xdr:rowOff>89184</xdr:rowOff>
    </xdr:to>
    <xdr:sp macro="" textlink="calculation!$AV$8">
      <xdr:nvSpPr>
        <xdr:cNvPr id="30" name="TextBox 29">
          <a:extLst>
            <a:ext uri="{FF2B5EF4-FFF2-40B4-BE49-F238E27FC236}">
              <a16:creationId xmlns:a16="http://schemas.microsoft.com/office/drawing/2014/main" id="{6DEF4118-A428-E912-941C-12EE07FDC0F9}"/>
            </a:ext>
          </a:extLst>
        </xdr:cNvPr>
        <xdr:cNvSpPr txBox="1"/>
      </xdr:nvSpPr>
      <xdr:spPr>
        <a:xfrm>
          <a:off x="4678497" y="2106868"/>
          <a:ext cx="4644709" cy="839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37E7F75-0201-40BC-BA20-A4D27E19816F}" type="TxLink">
            <a:rPr lang="en-US" sz="1800" b="0" i="0" u="none" strike="noStrike" kern="1200">
              <a:solidFill>
                <a:srgbClr val="000000"/>
              </a:solidFill>
              <a:latin typeface="Calibri"/>
              <a:ea typeface="Calibri"/>
              <a:cs typeface="Calibri"/>
            </a:rPr>
            <a:pPr algn="l"/>
            <a:t>Trend Sentiment Topic: Features and Components (Period: 2024)</a:t>
          </a:fld>
          <a:endParaRPr lang="en-ID" sz="1800" kern="1200"/>
        </a:p>
      </xdr:txBody>
    </xdr:sp>
    <xdr:clientData/>
  </xdr:twoCellAnchor>
  <mc:AlternateContent xmlns:mc="http://schemas.openxmlformats.org/markup-compatibility/2006">
    <mc:Choice xmlns:a14="http://schemas.microsoft.com/office/drawing/2010/main" Requires="a14">
      <xdr:twoCellAnchor editAs="oneCell">
        <xdr:from>
          <xdr:col>19</xdr:col>
          <xdr:colOff>822960</xdr:colOff>
          <xdr:row>11</xdr:row>
          <xdr:rowOff>182880</xdr:rowOff>
        </xdr:from>
        <xdr:to>
          <xdr:col>22</xdr:col>
          <xdr:colOff>114300</xdr:colOff>
          <xdr:row>13</xdr:row>
          <xdr:rowOff>121920</xdr:rowOff>
        </xdr:to>
        <xdr:sp macro="" textlink="">
          <xdr:nvSpPr>
            <xdr:cNvPr id="7572" name="Drop Down 404" hidden="1">
              <a:extLst>
                <a:ext uri="{63B3BB69-23CF-44E3-9099-C40C66FF867C}">
                  <a14:compatExt spid="_x0000_s7572"/>
                </a:ext>
                <a:ext uri="{FF2B5EF4-FFF2-40B4-BE49-F238E27FC236}">
                  <a16:creationId xmlns:a16="http://schemas.microsoft.com/office/drawing/2014/main" id="{00000000-0008-0000-0000-0000941D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19</xdr:col>
      <xdr:colOff>1012919</xdr:colOff>
      <xdr:row>10</xdr:row>
      <xdr:rowOff>98484</xdr:rowOff>
    </xdr:from>
    <xdr:to>
      <xdr:col>22</xdr:col>
      <xdr:colOff>181226</xdr:colOff>
      <xdr:row>12</xdr:row>
      <xdr:rowOff>32957</xdr:rowOff>
    </xdr:to>
    <xdr:sp macro="" textlink="">
      <xdr:nvSpPr>
        <xdr:cNvPr id="34" name="TextBox 33">
          <a:extLst>
            <a:ext uri="{FF2B5EF4-FFF2-40B4-BE49-F238E27FC236}">
              <a16:creationId xmlns:a16="http://schemas.microsoft.com/office/drawing/2014/main" id="{DE3B9BCE-7420-4F65-AF33-E856BFCE1E78}"/>
            </a:ext>
          </a:extLst>
        </xdr:cNvPr>
        <xdr:cNvSpPr txBox="1"/>
      </xdr:nvSpPr>
      <xdr:spPr>
        <a:xfrm>
          <a:off x="14321088" y="1922991"/>
          <a:ext cx="1454307" cy="299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Month</a:t>
          </a:r>
        </a:p>
      </xdr:txBody>
    </xdr:sp>
    <xdr:clientData/>
  </xdr:twoCellAnchor>
  <mc:AlternateContent xmlns:mc="http://schemas.openxmlformats.org/markup-compatibility/2006">
    <mc:Choice xmlns:a14="http://schemas.microsoft.com/office/drawing/2010/main" Requires="a14">
      <xdr:twoCellAnchor editAs="oneCell">
        <xdr:from>
          <xdr:col>23</xdr:col>
          <xdr:colOff>30480</xdr:colOff>
          <xdr:row>11</xdr:row>
          <xdr:rowOff>167640</xdr:rowOff>
        </xdr:from>
        <xdr:to>
          <xdr:col>25</xdr:col>
          <xdr:colOff>365760</xdr:colOff>
          <xdr:row>13</xdr:row>
          <xdr:rowOff>106680</xdr:rowOff>
        </xdr:to>
        <xdr:sp macro="" textlink="">
          <xdr:nvSpPr>
            <xdr:cNvPr id="7575" name="Drop Down 407" hidden="1">
              <a:extLst>
                <a:ext uri="{63B3BB69-23CF-44E3-9099-C40C66FF867C}">
                  <a14:compatExt spid="_x0000_s7575"/>
                </a:ext>
                <a:ext uri="{FF2B5EF4-FFF2-40B4-BE49-F238E27FC236}">
                  <a16:creationId xmlns:a16="http://schemas.microsoft.com/office/drawing/2014/main" id="{00000000-0008-0000-0000-0000971D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23</xdr:col>
      <xdr:colOff>334943</xdr:colOff>
      <xdr:row>10</xdr:row>
      <xdr:rowOff>105002</xdr:rowOff>
    </xdr:from>
    <xdr:to>
      <xdr:col>25</xdr:col>
      <xdr:colOff>558954</xdr:colOff>
      <xdr:row>12</xdr:row>
      <xdr:rowOff>39476</xdr:rowOff>
    </xdr:to>
    <xdr:sp macro="" textlink="">
      <xdr:nvSpPr>
        <xdr:cNvPr id="35" name="TextBox 34">
          <a:extLst>
            <a:ext uri="{FF2B5EF4-FFF2-40B4-BE49-F238E27FC236}">
              <a16:creationId xmlns:a16="http://schemas.microsoft.com/office/drawing/2014/main" id="{3E4D0E28-3AF6-4D3B-945B-839F3C599DBE}"/>
            </a:ext>
          </a:extLst>
        </xdr:cNvPr>
        <xdr:cNvSpPr txBox="1"/>
      </xdr:nvSpPr>
      <xdr:spPr>
        <a:xfrm>
          <a:off x="16521163" y="1947200"/>
          <a:ext cx="1446560" cy="30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Year</a:t>
          </a:r>
        </a:p>
      </xdr:txBody>
    </xdr:sp>
    <xdr:clientData/>
  </xdr:twoCellAnchor>
  <xdr:twoCellAnchor>
    <xdr:from>
      <xdr:col>17</xdr:col>
      <xdr:colOff>209189</xdr:colOff>
      <xdr:row>10</xdr:row>
      <xdr:rowOff>119488</xdr:rowOff>
    </xdr:from>
    <xdr:to>
      <xdr:col>19</xdr:col>
      <xdr:colOff>176806</xdr:colOff>
      <xdr:row>12</xdr:row>
      <xdr:rowOff>49866</xdr:rowOff>
    </xdr:to>
    <xdr:sp macro="" textlink="">
      <xdr:nvSpPr>
        <xdr:cNvPr id="36" name="TextBox 35">
          <a:extLst>
            <a:ext uri="{FF2B5EF4-FFF2-40B4-BE49-F238E27FC236}">
              <a16:creationId xmlns:a16="http://schemas.microsoft.com/office/drawing/2014/main" id="{4691C49C-F906-4B01-95A9-C52CE1A6BDD7}"/>
            </a:ext>
          </a:extLst>
        </xdr:cNvPr>
        <xdr:cNvSpPr txBox="1"/>
      </xdr:nvSpPr>
      <xdr:spPr>
        <a:xfrm>
          <a:off x="11992580" y="1996879"/>
          <a:ext cx="1436400" cy="30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Topic</a:t>
          </a:r>
        </a:p>
      </xdr:txBody>
    </xdr:sp>
    <xdr:clientData/>
  </xdr:twoCellAnchor>
  <xdr:twoCellAnchor>
    <xdr:from>
      <xdr:col>19</xdr:col>
      <xdr:colOff>607240</xdr:colOff>
      <xdr:row>3</xdr:row>
      <xdr:rowOff>37692</xdr:rowOff>
    </xdr:from>
    <xdr:to>
      <xdr:col>22</xdr:col>
      <xdr:colOff>519347</xdr:colOff>
      <xdr:row>10</xdr:row>
      <xdr:rowOff>32071</xdr:rowOff>
    </xdr:to>
    <xdr:sp macro="" textlink="">
      <xdr:nvSpPr>
        <xdr:cNvPr id="38" name="Rectangle 37">
          <a:extLst>
            <a:ext uri="{FF2B5EF4-FFF2-40B4-BE49-F238E27FC236}">
              <a16:creationId xmlns:a16="http://schemas.microsoft.com/office/drawing/2014/main" id="{E929B93A-7774-4B0B-B652-B9050BC2F971}"/>
            </a:ext>
          </a:extLst>
        </xdr:cNvPr>
        <xdr:cNvSpPr/>
      </xdr:nvSpPr>
      <xdr:spPr>
        <a:xfrm>
          <a:off x="13822199" y="601363"/>
          <a:ext cx="2177230" cy="13096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20</xdr:col>
      <xdr:colOff>184413</xdr:colOff>
      <xdr:row>7</xdr:row>
      <xdr:rowOff>34565</xdr:rowOff>
    </xdr:from>
    <xdr:to>
      <xdr:col>22</xdr:col>
      <xdr:colOff>440906</xdr:colOff>
      <xdr:row>9</xdr:row>
      <xdr:rowOff>79693</xdr:rowOff>
    </xdr:to>
    <xdr:sp macro="" textlink="calculation!$H$8">
      <xdr:nvSpPr>
        <xdr:cNvPr id="39" name="TextBox 38">
          <a:extLst>
            <a:ext uri="{FF2B5EF4-FFF2-40B4-BE49-F238E27FC236}">
              <a16:creationId xmlns:a16="http://schemas.microsoft.com/office/drawing/2014/main" id="{D45862DC-5609-4A65-B505-2C565B3A169C}"/>
            </a:ext>
          </a:extLst>
        </xdr:cNvPr>
        <xdr:cNvSpPr txBox="1"/>
      </xdr:nvSpPr>
      <xdr:spPr>
        <a:xfrm>
          <a:off x="14536809" y="1324103"/>
          <a:ext cx="1479042" cy="413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479435CA-716C-4C04-8248-BF6A5DD01499}" type="TxLink">
            <a:rPr lang="en-US" sz="4800" b="0" i="0" u="none" strike="noStrike" kern="1200">
              <a:solidFill>
                <a:srgbClr val="F60000"/>
              </a:solidFill>
              <a:latin typeface="Calibri"/>
              <a:ea typeface="Calibri"/>
              <a:cs typeface="Calibri"/>
            </a:rPr>
            <a:pPr algn="r"/>
            <a:t>59%</a:t>
          </a:fld>
          <a:endParaRPr lang="en-ID" sz="23900" kern="1200">
            <a:solidFill>
              <a:srgbClr val="F60000"/>
            </a:solidFill>
          </a:endParaRPr>
        </a:p>
      </xdr:txBody>
    </xdr:sp>
    <xdr:clientData/>
  </xdr:twoCellAnchor>
  <xdr:twoCellAnchor>
    <xdr:from>
      <xdr:col>19</xdr:col>
      <xdr:colOff>697673</xdr:colOff>
      <xdr:row>3</xdr:row>
      <xdr:rowOff>34414</xdr:rowOff>
    </xdr:from>
    <xdr:to>
      <xdr:col>22</xdr:col>
      <xdr:colOff>399594</xdr:colOff>
      <xdr:row>7</xdr:row>
      <xdr:rowOff>43114</xdr:rowOff>
    </xdr:to>
    <xdr:sp macro="" textlink="calculation!$F$8">
      <xdr:nvSpPr>
        <xdr:cNvPr id="40" name="TextBox 39">
          <a:extLst>
            <a:ext uri="{FF2B5EF4-FFF2-40B4-BE49-F238E27FC236}">
              <a16:creationId xmlns:a16="http://schemas.microsoft.com/office/drawing/2014/main" id="{3336822E-E6C5-4979-A29D-D3E9DB540D8E}"/>
            </a:ext>
          </a:extLst>
        </xdr:cNvPr>
        <xdr:cNvSpPr txBox="1"/>
      </xdr:nvSpPr>
      <xdr:spPr>
        <a:xfrm>
          <a:off x="13912632" y="598085"/>
          <a:ext cx="1967044" cy="760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25CF5E7-EADF-4F78-9AFA-6A823C8BF4E8}" type="TxLink">
            <a:rPr lang="en-US" sz="1600" b="0" i="0" u="none" strike="noStrike" kern="1200">
              <a:solidFill>
                <a:srgbClr val="000000"/>
              </a:solidFill>
              <a:latin typeface="Calibri"/>
              <a:ea typeface="Calibri"/>
              <a:cs typeface="Calibri"/>
            </a:rPr>
            <a:pPr algn="l"/>
            <a:t>Sentiment Negative Rate Period: 2024</a:t>
          </a:fld>
          <a:endParaRPr lang="en-ID" sz="2400" kern="1200"/>
        </a:p>
      </xdr:txBody>
    </xdr:sp>
    <xdr:clientData/>
  </xdr:twoCellAnchor>
  <xdr:twoCellAnchor>
    <xdr:from>
      <xdr:col>23</xdr:col>
      <xdr:colOff>61897</xdr:colOff>
      <xdr:row>3</xdr:row>
      <xdr:rowOff>34294</xdr:rowOff>
    </xdr:from>
    <xdr:to>
      <xdr:col>26</xdr:col>
      <xdr:colOff>425888</xdr:colOff>
      <xdr:row>10</xdr:row>
      <xdr:rowOff>28673</xdr:rowOff>
    </xdr:to>
    <xdr:sp macro="" textlink="">
      <xdr:nvSpPr>
        <xdr:cNvPr id="41" name="Rectangle 40">
          <a:extLst>
            <a:ext uri="{FF2B5EF4-FFF2-40B4-BE49-F238E27FC236}">
              <a16:creationId xmlns:a16="http://schemas.microsoft.com/office/drawing/2014/main" id="{F7163A6A-8FF2-4088-A47F-2B5D6F6AE9C1}"/>
            </a:ext>
          </a:extLst>
        </xdr:cNvPr>
        <xdr:cNvSpPr/>
      </xdr:nvSpPr>
      <xdr:spPr>
        <a:xfrm>
          <a:off x="16267688" y="592503"/>
          <a:ext cx="2198107" cy="12968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24</xdr:col>
      <xdr:colOff>90953</xdr:colOff>
      <xdr:row>7</xdr:row>
      <xdr:rowOff>31167</xdr:rowOff>
    </xdr:from>
    <xdr:to>
      <xdr:col>26</xdr:col>
      <xdr:colOff>347447</xdr:colOff>
      <xdr:row>9</xdr:row>
      <xdr:rowOff>76295</xdr:rowOff>
    </xdr:to>
    <xdr:sp macro="" textlink="calculation!$H$9">
      <xdr:nvSpPr>
        <xdr:cNvPr id="42" name="TextBox 41">
          <a:extLst>
            <a:ext uri="{FF2B5EF4-FFF2-40B4-BE49-F238E27FC236}">
              <a16:creationId xmlns:a16="http://schemas.microsoft.com/office/drawing/2014/main" id="{9721534C-68F7-43D0-AF72-FFDD17CB1F0E}"/>
            </a:ext>
          </a:extLst>
        </xdr:cNvPr>
        <xdr:cNvSpPr txBox="1"/>
      </xdr:nvSpPr>
      <xdr:spPr>
        <a:xfrm>
          <a:off x="16908116" y="1333655"/>
          <a:ext cx="1479238" cy="41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9112779E-837F-46A8-8190-6438C05B52C9}" type="TxLink">
            <a:rPr lang="en-US" sz="4800" b="0" i="0" u="none" strike="noStrike" kern="1200">
              <a:solidFill>
                <a:schemeClr val="bg1">
                  <a:lumMod val="65000"/>
                </a:schemeClr>
              </a:solidFill>
              <a:latin typeface="Calibri"/>
              <a:ea typeface="Calibri"/>
              <a:cs typeface="Calibri"/>
            </a:rPr>
            <a:pPr algn="r"/>
            <a:t>12%</a:t>
          </a:fld>
          <a:endParaRPr lang="en-ID" sz="213200" kern="1200">
            <a:solidFill>
              <a:schemeClr val="bg1">
                <a:lumMod val="65000"/>
              </a:schemeClr>
            </a:solidFill>
          </a:endParaRPr>
        </a:p>
      </xdr:txBody>
    </xdr:sp>
    <xdr:clientData/>
  </xdr:twoCellAnchor>
  <xdr:twoCellAnchor>
    <xdr:from>
      <xdr:col>23</xdr:col>
      <xdr:colOff>152330</xdr:colOff>
      <xdr:row>3</xdr:row>
      <xdr:rowOff>31016</xdr:rowOff>
    </xdr:from>
    <xdr:to>
      <xdr:col>26</xdr:col>
      <xdr:colOff>306135</xdr:colOff>
      <xdr:row>7</xdr:row>
      <xdr:rowOff>39716</xdr:rowOff>
    </xdr:to>
    <xdr:sp macro="" textlink="calculation!$F$9">
      <xdr:nvSpPr>
        <xdr:cNvPr id="43" name="TextBox 42">
          <a:extLst>
            <a:ext uri="{FF2B5EF4-FFF2-40B4-BE49-F238E27FC236}">
              <a16:creationId xmlns:a16="http://schemas.microsoft.com/office/drawing/2014/main" id="{AF43C3D8-1930-4250-A0BF-3038A3D21EE3}"/>
            </a:ext>
          </a:extLst>
        </xdr:cNvPr>
        <xdr:cNvSpPr txBox="1"/>
      </xdr:nvSpPr>
      <xdr:spPr>
        <a:xfrm>
          <a:off x="16358121" y="589225"/>
          <a:ext cx="1987921" cy="75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E94C49B-D677-4F87-8FA3-6A1C587CC6FE}" type="TxLink">
            <a:rPr lang="en-US" sz="1600" b="0" i="0" u="none" strike="noStrike" kern="1200">
              <a:solidFill>
                <a:srgbClr val="000000"/>
              </a:solidFill>
              <a:latin typeface="Calibri"/>
              <a:ea typeface="Calibri"/>
              <a:cs typeface="Calibri"/>
            </a:rPr>
            <a:pPr algn="l"/>
            <a:t>Sentiment Neutral Rate Period: 2024</a:t>
          </a:fld>
          <a:endParaRPr lang="en-ID" sz="3600" kern="1200"/>
        </a:p>
      </xdr:txBody>
    </xdr:sp>
    <xdr:clientData/>
  </xdr:twoCellAnchor>
  <xdr:twoCellAnchor>
    <xdr:from>
      <xdr:col>16</xdr:col>
      <xdr:colOff>418563</xdr:colOff>
      <xdr:row>15</xdr:row>
      <xdr:rowOff>171718</xdr:rowOff>
    </xdr:from>
    <xdr:to>
      <xdr:col>26</xdr:col>
      <xdr:colOff>189881</xdr:colOff>
      <xdr:row>36</xdr:row>
      <xdr:rowOff>178609</xdr:rowOff>
    </xdr:to>
    <xdr:graphicFrame macro="">
      <xdr:nvGraphicFramePr>
        <xdr:cNvPr id="3" name="Chart 2">
          <a:extLst>
            <a:ext uri="{FF2B5EF4-FFF2-40B4-BE49-F238E27FC236}">
              <a16:creationId xmlns:a16="http://schemas.microsoft.com/office/drawing/2014/main" id="{D1C9C01E-C6B5-424E-8154-3749A2362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34</xdr:col>
      <xdr:colOff>1843549</xdr:colOff>
      <xdr:row>16</xdr:row>
      <xdr:rowOff>24580</xdr:rowOff>
    </xdr:from>
    <xdr:to>
      <xdr:col>43</xdr:col>
      <xdr:colOff>52430</xdr:colOff>
      <xdr:row>36</xdr:row>
      <xdr:rowOff>69321</xdr:rowOff>
    </xdr:to>
    <xdr:graphicFrame macro="">
      <xdr:nvGraphicFramePr>
        <xdr:cNvPr id="3" name="Chart 2">
          <a:extLst>
            <a:ext uri="{FF2B5EF4-FFF2-40B4-BE49-F238E27FC236}">
              <a16:creationId xmlns:a16="http://schemas.microsoft.com/office/drawing/2014/main" id="{3C76CF18-A1BB-46A9-AF1F-8598442574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46</xdr:col>
      <xdr:colOff>0</xdr:colOff>
      <xdr:row>27</xdr:row>
      <xdr:rowOff>0</xdr:rowOff>
    </xdr:from>
    <xdr:to>
      <xdr:col>54</xdr:col>
      <xdr:colOff>551805</xdr:colOff>
      <xdr:row>51</xdr:row>
      <xdr:rowOff>90996</xdr:rowOff>
    </xdr:to>
    <xdr:graphicFrame macro="">
      <xdr:nvGraphicFramePr>
        <xdr:cNvPr id="2" name="Chart 1">
          <a:extLst>
            <a:ext uri="{FF2B5EF4-FFF2-40B4-BE49-F238E27FC236}">
              <a16:creationId xmlns:a16="http://schemas.microsoft.com/office/drawing/2014/main" id="{13765EB3-47F1-47A3-876E-9D56E2750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7AB1E2-F3A3-4AC5-9B6D-8CB209A7356A}" name="TableAspect" displayName="TableAspect" ref="A2:H2946" totalsRowShown="0" headerRowDxfId="25" headerRowBorderDxfId="24" tableBorderDxfId="23">
  <autoFilter ref="A2:H2946" xr:uid="{4F7AB1E2-F3A3-4AC5-9B6D-8CB209A7356A}"/>
  <tableColumns count="8">
    <tableColumn id="1" xr3:uid="{F8CDAA91-2D6C-42D5-9A3E-CEF605E1512E}" name="aspect"/>
    <tableColumn id="2" xr3:uid="{1FA65CEF-28E9-46D9-9791-07A67A66825D}" name="review_time" dataDxfId="22"/>
    <tableColumn id="3" xr3:uid="{5D71157F-1DFD-4326-8CAA-8532881F04A4}" name="year" dataDxfId="21"/>
    <tableColumn id="4" xr3:uid="{8BF31747-FA18-4DD1-9FA4-83110CC1DD48}" name="month" dataDxfId="20"/>
    <tableColumn id="5" xr3:uid="{1B7102F2-C23D-4E9D-BE59-F205AC03A5D8}" name="negative"/>
    <tableColumn id="6" xr3:uid="{CBDBF239-2AED-4489-AFA9-586C30CDBDDE}" name="neutral"/>
    <tableColumn id="7" xr3:uid="{72E1033D-844F-490F-A945-C784D7B42292}" name="positive"/>
    <tableColumn id="8" xr3:uid="{1380E72F-B779-4DB0-A1BA-9C58BBE2A50A}" name="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1A3722-DAB4-47DA-80A0-BF9B31CD9604}" name="TableTopicAspect" displayName="TableTopicAspect" ref="L2:P53" totalsRowShown="0">
  <autoFilter ref="L2:P53" xr:uid="{B71A3722-DAB4-47DA-80A0-BF9B31CD9604}"/>
  <tableColumns count="5">
    <tableColumn id="1" xr3:uid="{F55FB0F0-F43E-4F23-A69B-6D2D667EF20D}" name="Automotive Terms"/>
    <tableColumn id="2" xr3:uid="{61827478-70D0-4C39-BE15-12408E526A50}" name="Features and Components"/>
    <tableColumn id="3" xr3:uid="{1AB5CCA6-E991-4A49-BCB5-F9D01B90FAD5}" name="Performance Metrics"/>
    <tableColumn id="4" xr3:uid="{CCCB7E67-5F64-49FB-BEDA-BCA562D7A340}" name="Design and Aesthetics"/>
    <tableColumn id="5" xr3:uid="{B7BA8899-3B82-4C90-B7A3-675BBD7EAEA1}" name="Miscellaneo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7FE01F9-A364-4311-931E-85843CEB71DF}" name="TableTrend" displayName="TableTrend" ref="A1:J259" totalsRowShown="0" headerRowDxfId="19" headerRowBorderDxfId="18" tableBorderDxfId="17">
  <autoFilter ref="A1:J259" xr:uid="{07FE01F9-A364-4311-931E-85843CEB71DF}"/>
  <tableColumns count="10">
    <tableColumn id="1" xr3:uid="{A01E3EE8-64C2-441F-A788-529973DE1C83}" name="topic"/>
    <tableColumn id="2" xr3:uid="{75BC0C25-9C16-4DF4-BDD4-81551329693A}" name="review_time" dataDxfId="16"/>
    <tableColumn id="3" xr3:uid="{6F62391B-E1EF-4087-910A-55B22214AAEC}" name="year" dataDxfId="15"/>
    <tableColumn id="4" xr3:uid="{4E5FEED7-2B24-4AF9-9C97-E0DAC387C167}" name="month" dataDxfId="14"/>
    <tableColumn id="10" xr3:uid="{3FAC9164-BFC1-481E-921D-C0F06BA6BD96}" name="like_sum" dataDxfId="13"/>
    <tableColumn id="11" xr3:uid="{2A5A036C-32A2-4A08-A2BC-01A6A44E1C7D}" name="like_count" dataDxfId="12"/>
    <tableColumn id="12" xr3:uid="{A24E8AB3-D3DD-4723-9008-40462D7823F1}" name="negative"/>
    <tableColumn id="7" xr3:uid="{4F753938-2EA1-425C-9689-BA8373A3ADC2}" name="neutral"/>
    <tableColumn id="5" xr3:uid="{80542E9C-0658-4E4F-8EC6-1A2BAB698E24}" name="positive" dataDxfId="11"/>
    <tableColumn id="6" xr3:uid="{3D10DD58-EDA3-4F90-8B7B-A20FD3B34451}" name="total"/>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0648B-07FC-448A-84A4-668B4DCE9A3D}" name="TableMain" displayName="TableMain" ref="A2:F5915" totalsRowShown="0" headerRowDxfId="10" dataDxfId="8" headerRowBorderDxfId="9" tableBorderDxfId="7" totalsRowBorderDxfId="6">
  <autoFilter ref="A2:F5915" xr:uid="{F070648B-07FC-448A-84A4-668B4DCE9A3D}"/>
  <tableColumns count="6">
    <tableColumn id="1" xr3:uid="{2DF3F355-E675-4425-809C-713C8D31D1BF}" name="review_id" dataDxfId="5"/>
    <tableColumn id="2" xr3:uid="{D0522A8E-D504-44EB-9876-FD0F8E8C19EB}" name="review_time" dataDxfId="4"/>
    <tableColumn id="3" xr3:uid="{767381C1-3B6D-4982-BE62-43AA59D4F3A2}" name="like" dataDxfId="3"/>
    <tableColumn id="4" xr3:uid="{9E26DDED-5929-400E-9FE8-647BE7347D42}" name="review" dataDxfId="2"/>
    <tableColumn id="5" xr3:uid="{D367067B-A227-432D-9595-A266C3E24F13}" name="aspect_sentiment" dataDxfId="1"/>
    <tableColumn id="6" xr3:uid="{0E1BA31E-888B-45B6-9CA8-0F77BC1F5495}" name="topi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69D5-54EA-41E4-872C-B4DB73B5B75C}">
  <dimension ref="B3:AA57"/>
  <sheetViews>
    <sheetView showGridLines="0" tabSelected="1" topLeftCell="L1" zoomScale="98" zoomScaleNormal="100" workbookViewId="0">
      <selection activeCell="G27" sqref="G27"/>
    </sheetView>
  </sheetViews>
  <sheetFormatPr defaultRowHeight="14.4"/>
  <cols>
    <col min="6" max="6" width="10.5546875" bestFit="1" customWidth="1"/>
    <col min="9" max="9" width="14.21875" customWidth="1"/>
    <col min="10" max="10" width="11.21875" customWidth="1"/>
    <col min="12" max="12" width="13.5546875" customWidth="1"/>
    <col min="13" max="13" width="16" customWidth="1"/>
    <col min="19" max="19" width="12.5546875" customWidth="1"/>
    <col min="20" max="20" width="15.44140625" customWidth="1"/>
  </cols>
  <sheetData>
    <row r="3" spans="2:27">
      <c r="H3" s="23"/>
      <c r="I3" s="23"/>
      <c r="J3" s="23"/>
      <c r="K3" s="23"/>
      <c r="L3" s="23"/>
      <c r="M3" s="23"/>
      <c r="N3" s="23"/>
      <c r="O3" s="23"/>
      <c r="P3" s="23"/>
      <c r="Q3" s="23"/>
      <c r="R3" s="23"/>
      <c r="S3" s="23"/>
      <c r="T3" s="23"/>
      <c r="U3" s="23"/>
      <c r="V3" s="23"/>
      <c r="W3" s="23"/>
      <c r="X3" s="23"/>
      <c r="Y3" s="23"/>
      <c r="Z3" s="23"/>
      <c r="AA3" s="23"/>
    </row>
    <row r="4" spans="2:27">
      <c r="H4" s="23"/>
      <c r="I4" s="23"/>
      <c r="J4" s="23"/>
      <c r="K4" s="23"/>
      <c r="L4" s="23"/>
      <c r="M4" s="23"/>
      <c r="N4" s="23"/>
      <c r="O4" s="23"/>
      <c r="P4" s="23"/>
      <c r="Q4" s="23"/>
      <c r="R4" s="23"/>
      <c r="S4" s="23"/>
      <c r="T4" s="23"/>
      <c r="U4" s="23"/>
      <c r="V4" s="23"/>
      <c r="W4" s="23"/>
      <c r="X4" s="23"/>
      <c r="Y4" s="23"/>
      <c r="Z4" s="23"/>
      <c r="AA4" s="23"/>
    </row>
    <row r="5" spans="2:27">
      <c r="H5" s="23"/>
      <c r="I5" s="23"/>
      <c r="J5" s="23"/>
      <c r="K5" s="23"/>
      <c r="L5" s="23"/>
      <c r="M5" s="23"/>
      <c r="N5" s="23"/>
      <c r="O5" s="23"/>
      <c r="P5" s="23"/>
      <c r="Q5" s="23"/>
      <c r="R5" s="23"/>
      <c r="S5" s="23"/>
      <c r="T5" s="23"/>
      <c r="U5" s="23"/>
      <c r="V5" s="23"/>
      <c r="W5" s="23"/>
      <c r="X5" s="23"/>
      <c r="Y5" s="23"/>
      <c r="Z5" s="23"/>
      <c r="AA5" s="23"/>
    </row>
    <row r="6" spans="2:27">
      <c r="H6" s="23"/>
      <c r="I6" s="23"/>
      <c r="J6" s="23"/>
      <c r="K6" s="23"/>
      <c r="L6" s="23"/>
      <c r="M6" s="23"/>
      <c r="N6" s="23"/>
      <c r="O6" s="23"/>
      <c r="P6" s="23"/>
      <c r="Q6" s="23"/>
      <c r="R6" s="23"/>
      <c r="S6" s="23"/>
      <c r="T6" s="23"/>
      <c r="U6" s="23"/>
      <c r="V6" s="23"/>
      <c r="W6" s="23"/>
      <c r="X6" s="23"/>
      <c r="Y6" s="23"/>
      <c r="Z6" s="23"/>
      <c r="AA6" s="23"/>
    </row>
    <row r="7" spans="2:27">
      <c r="B7">
        <v>2</v>
      </c>
      <c r="H7" s="23"/>
      <c r="I7" s="23"/>
      <c r="J7" s="23"/>
      <c r="K7" s="23"/>
      <c r="L7" s="23"/>
      <c r="M7" s="23"/>
      <c r="N7" s="23"/>
      <c r="O7" s="23"/>
      <c r="P7" s="23"/>
      <c r="Q7" s="23"/>
      <c r="R7" s="23"/>
      <c r="S7" s="23"/>
      <c r="T7" s="23"/>
      <c r="U7" s="23"/>
      <c r="V7" s="23"/>
      <c r="W7" s="23"/>
      <c r="X7" s="23"/>
      <c r="Y7" s="23"/>
      <c r="Z7" s="23"/>
      <c r="AA7" s="23"/>
    </row>
    <row r="8" spans="2:27">
      <c r="H8" s="23"/>
      <c r="I8" s="23"/>
      <c r="J8" s="23"/>
      <c r="K8" s="23"/>
      <c r="L8" s="23"/>
      <c r="M8" s="23"/>
      <c r="N8" s="23"/>
      <c r="O8" s="23"/>
      <c r="P8" s="23"/>
      <c r="Q8" s="23"/>
      <c r="R8" s="23"/>
      <c r="S8" s="23"/>
      <c r="T8" s="23"/>
      <c r="U8" s="23"/>
      <c r="V8" s="23"/>
      <c r="W8" s="23"/>
      <c r="X8" s="23"/>
      <c r="Y8" s="23"/>
      <c r="Z8" s="23"/>
      <c r="AA8" s="23"/>
    </row>
    <row r="9" spans="2:27">
      <c r="H9" s="23"/>
      <c r="I9" s="23"/>
      <c r="J9" s="23"/>
      <c r="K9" s="23"/>
      <c r="L9" s="23"/>
      <c r="M9" s="23"/>
      <c r="N9" s="23"/>
      <c r="O9" s="23"/>
      <c r="P9" s="23"/>
      <c r="Q9" s="23"/>
      <c r="R9" s="23"/>
      <c r="S9" s="23"/>
      <c r="T9" s="23"/>
      <c r="U9" s="23"/>
      <c r="V9" s="23"/>
      <c r="W9" s="23"/>
      <c r="X9" s="23"/>
      <c r="Y9" s="23"/>
      <c r="Z9" s="23"/>
      <c r="AA9" s="23"/>
    </row>
    <row r="10" spans="2:27">
      <c r="H10" s="23"/>
      <c r="I10" s="23"/>
      <c r="J10" s="23"/>
      <c r="K10" s="23"/>
      <c r="L10" s="23"/>
      <c r="M10" s="23"/>
      <c r="N10" s="23"/>
      <c r="O10" s="23"/>
      <c r="P10" s="23"/>
      <c r="Q10" s="23"/>
      <c r="R10" s="23"/>
      <c r="S10" s="23"/>
      <c r="T10" s="23"/>
      <c r="U10" s="23"/>
      <c r="V10" s="23"/>
      <c r="W10" s="23"/>
      <c r="X10" s="23"/>
      <c r="Y10" s="23"/>
      <c r="Z10" s="23"/>
      <c r="AA10" s="23"/>
    </row>
    <row r="11" spans="2:27">
      <c r="H11" s="23"/>
      <c r="I11" s="23"/>
      <c r="J11" s="23"/>
      <c r="K11" s="23"/>
      <c r="L11" s="23"/>
      <c r="M11" s="23"/>
      <c r="N11" s="23"/>
      <c r="O11" s="23"/>
      <c r="P11" s="23"/>
      <c r="Q11" s="23"/>
      <c r="R11" s="23"/>
      <c r="S11" s="23"/>
      <c r="T11" s="23"/>
      <c r="U11" s="23"/>
      <c r="V11" s="23"/>
      <c r="W11" s="23"/>
      <c r="X11" s="23"/>
      <c r="Y11" s="23"/>
      <c r="Z11" s="23"/>
      <c r="AA11" s="23"/>
    </row>
    <row r="12" spans="2:27">
      <c r="H12" s="23"/>
      <c r="I12" s="23"/>
      <c r="J12" s="23"/>
      <c r="K12" s="23"/>
      <c r="L12" s="23"/>
      <c r="M12" s="23"/>
      <c r="N12" s="23"/>
      <c r="O12" s="23"/>
      <c r="P12" s="23"/>
      <c r="Q12" s="23"/>
      <c r="R12" s="23"/>
      <c r="S12" s="23"/>
      <c r="T12" s="23"/>
      <c r="U12" s="23"/>
      <c r="V12" s="23"/>
      <c r="W12" s="23"/>
      <c r="X12" s="23"/>
      <c r="Y12" s="23"/>
      <c r="Z12" s="23"/>
      <c r="AA12" s="23"/>
    </row>
    <row r="13" spans="2:27">
      <c r="H13" s="23"/>
      <c r="I13" s="23"/>
      <c r="J13" s="23"/>
      <c r="K13" s="23"/>
      <c r="L13" s="23"/>
      <c r="M13" s="23"/>
      <c r="N13" s="23"/>
      <c r="O13" s="23"/>
      <c r="P13" s="23"/>
      <c r="Q13" s="23"/>
      <c r="R13" s="23"/>
      <c r="S13" s="23"/>
      <c r="T13" s="23"/>
      <c r="U13" s="23"/>
      <c r="V13" s="23"/>
      <c r="W13" s="23"/>
      <c r="X13" s="23"/>
      <c r="Y13" s="23"/>
      <c r="Z13" s="23"/>
      <c r="AA13" s="23"/>
    </row>
    <row r="14" spans="2:27">
      <c r="H14" s="23"/>
      <c r="I14" s="23"/>
      <c r="J14" s="23"/>
      <c r="K14" s="23"/>
      <c r="L14" s="23"/>
      <c r="M14" s="23"/>
      <c r="N14" s="23"/>
      <c r="O14" s="23"/>
      <c r="P14" s="23"/>
      <c r="Q14" s="23"/>
      <c r="R14" s="23"/>
      <c r="S14" s="23"/>
      <c r="T14" s="23"/>
      <c r="U14" s="23"/>
      <c r="V14" s="23"/>
      <c r="W14" s="23"/>
      <c r="X14" s="23"/>
      <c r="Y14" s="23"/>
      <c r="Z14" s="23"/>
      <c r="AA14" s="23"/>
    </row>
    <row r="15" spans="2:27">
      <c r="F15" s="7"/>
      <c r="H15" s="23"/>
      <c r="I15" s="31"/>
      <c r="J15" s="31"/>
      <c r="K15" s="23"/>
      <c r="L15" s="23"/>
      <c r="M15" s="23"/>
      <c r="N15" s="23"/>
      <c r="O15" s="23"/>
      <c r="P15" s="23"/>
      <c r="Q15" s="23"/>
      <c r="R15" s="23"/>
      <c r="S15" s="23"/>
      <c r="T15" s="23"/>
      <c r="U15" s="23"/>
      <c r="V15" s="23"/>
      <c r="W15" s="23"/>
      <c r="X15" s="23"/>
      <c r="Y15" s="23"/>
      <c r="Z15" s="23"/>
      <c r="AA15" s="23"/>
    </row>
    <row r="16" spans="2:27">
      <c r="F16" s="7"/>
      <c r="H16" s="23"/>
      <c r="I16" s="23"/>
      <c r="J16" s="23"/>
      <c r="K16" s="23"/>
      <c r="L16" s="23"/>
      <c r="M16" s="23"/>
      <c r="N16" s="23"/>
      <c r="O16" s="23"/>
      <c r="P16" s="23"/>
      <c r="Q16" s="23"/>
      <c r="R16" s="23"/>
      <c r="S16" s="23"/>
      <c r="T16" s="23"/>
      <c r="U16" s="23"/>
      <c r="V16" s="23"/>
      <c r="W16" s="23"/>
      <c r="X16" s="23"/>
      <c r="Y16" s="23"/>
      <c r="Z16" s="23"/>
      <c r="AA16" s="23"/>
    </row>
    <row r="17" spans="8:27">
      <c r="H17" s="23"/>
      <c r="I17" s="23"/>
      <c r="J17" s="23"/>
      <c r="K17" s="23"/>
      <c r="L17" s="23"/>
      <c r="M17" s="23"/>
      <c r="N17" s="23"/>
      <c r="O17" s="23"/>
      <c r="P17" s="23"/>
      <c r="Q17" s="23"/>
      <c r="R17" s="23"/>
      <c r="S17" s="23"/>
      <c r="T17" s="23"/>
      <c r="U17" s="23"/>
      <c r="V17" s="23"/>
      <c r="W17" s="23"/>
      <c r="X17" s="23"/>
      <c r="Y17" s="23"/>
      <c r="Z17" s="23"/>
      <c r="AA17" s="23"/>
    </row>
    <row r="18" spans="8:27">
      <c r="H18" s="23"/>
      <c r="I18" s="23"/>
      <c r="J18" s="23"/>
      <c r="K18" s="23"/>
      <c r="L18" s="23"/>
      <c r="M18" s="23"/>
      <c r="N18" s="23"/>
      <c r="O18" s="23"/>
      <c r="P18" s="23"/>
      <c r="Q18" s="23"/>
      <c r="R18" s="23"/>
      <c r="S18" s="23"/>
      <c r="T18" s="23"/>
      <c r="U18" s="23"/>
      <c r="V18" s="23"/>
      <c r="W18" s="23"/>
      <c r="X18" s="23"/>
      <c r="Y18" s="23"/>
      <c r="Z18" s="23"/>
      <c r="AA18" s="23"/>
    </row>
    <row r="19" spans="8:27">
      <c r="H19" s="23"/>
      <c r="I19" s="23"/>
      <c r="J19" s="23"/>
      <c r="K19" s="23"/>
      <c r="L19" s="23"/>
      <c r="M19" s="23"/>
      <c r="N19" s="23"/>
      <c r="O19" s="23"/>
      <c r="P19" s="23"/>
      <c r="Q19" s="23"/>
      <c r="R19" s="23"/>
      <c r="S19" s="23"/>
      <c r="T19" s="23"/>
      <c r="U19" s="23"/>
      <c r="V19" s="23"/>
      <c r="W19" s="23"/>
      <c r="X19" s="23"/>
      <c r="Y19" s="23"/>
      <c r="Z19" s="23"/>
      <c r="AA19" s="23"/>
    </row>
    <row r="20" spans="8:27">
      <c r="H20" s="23"/>
      <c r="I20" s="23"/>
      <c r="J20" s="23"/>
      <c r="K20" s="23"/>
      <c r="L20" s="23"/>
      <c r="M20" s="23"/>
      <c r="N20" s="23"/>
      <c r="O20" s="23"/>
      <c r="P20" s="23"/>
      <c r="Q20" s="23"/>
      <c r="R20" s="23"/>
      <c r="S20" s="23"/>
      <c r="T20" s="23"/>
      <c r="U20" s="23"/>
      <c r="V20" s="23"/>
      <c r="W20" s="23"/>
      <c r="X20" s="23"/>
      <c r="Y20" s="23"/>
      <c r="Z20" s="23"/>
      <c r="AA20" s="23"/>
    </row>
    <row r="21" spans="8:27">
      <c r="H21" s="23"/>
      <c r="I21" s="23"/>
      <c r="J21" s="23"/>
      <c r="K21" s="23"/>
      <c r="L21" s="23"/>
      <c r="M21" s="23"/>
      <c r="N21" s="23"/>
      <c r="O21" s="23"/>
      <c r="P21" s="23"/>
      <c r="Q21" s="23"/>
      <c r="R21" s="23"/>
      <c r="S21" s="23"/>
      <c r="T21" s="23"/>
      <c r="U21" s="23"/>
      <c r="V21" s="23"/>
      <c r="W21" s="23"/>
      <c r="X21" s="23"/>
      <c r="Y21" s="23"/>
      <c r="Z21" s="23"/>
      <c r="AA21" s="23"/>
    </row>
    <row r="22" spans="8:27">
      <c r="H22" s="23"/>
      <c r="I22" s="23"/>
      <c r="J22" s="23"/>
      <c r="K22" s="23"/>
      <c r="L22" s="23"/>
      <c r="M22" s="23"/>
      <c r="N22" s="23"/>
      <c r="O22" s="23"/>
      <c r="P22" s="23"/>
      <c r="Q22" s="23"/>
      <c r="R22" s="23"/>
      <c r="S22" s="23"/>
      <c r="T22" s="23"/>
      <c r="U22" s="23"/>
      <c r="V22" s="23"/>
      <c r="W22" s="23"/>
      <c r="X22" s="23"/>
      <c r="Y22" s="23"/>
      <c r="Z22" s="23"/>
      <c r="AA22" s="23"/>
    </row>
    <row r="23" spans="8:27">
      <c r="H23" s="23"/>
      <c r="I23" s="23"/>
      <c r="J23" s="23"/>
      <c r="K23" s="23"/>
      <c r="L23" s="23"/>
      <c r="M23" s="23"/>
      <c r="N23" s="23"/>
      <c r="O23" s="23"/>
      <c r="P23" s="23"/>
      <c r="Q23" s="23"/>
      <c r="R23" s="23"/>
      <c r="S23" s="23"/>
      <c r="T23" s="23"/>
      <c r="U23" s="23"/>
      <c r="V23" s="23"/>
      <c r="W23" s="23"/>
      <c r="X23" s="23"/>
      <c r="Y23" s="23"/>
      <c r="Z23" s="23"/>
      <c r="AA23" s="23"/>
    </row>
    <row r="24" spans="8:27">
      <c r="H24" s="23"/>
      <c r="I24" s="23"/>
      <c r="J24" s="23"/>
      <c r="K24" s="23"/>
      <c r="L24" s="23"/>
      <c r="M24" s="23"/>
      <c r="N24" s="23"/>
      <c r="O24" s="23"/>
      <c r="P24" s="23"/>
      <c r="Q24" s="23"/>
      <c r="R24" s="23"/>
      <c r="S24" s="23"/>
      <c r="T24" s="23"/>
      <c r="U24" s="23"/>
      <c r="V24" s="23"/>
      <c r="W24" s="23"/>
      <c r="X24" s="23"/>
      <c r="Y24" s="23"/>
      <c r="Z24" s="23"/>
      <c r="AA24" s="23"/>
    </row>
    <row r="25" spans="8:27">
      <c r="H25" s="23"/>
      <c r="I25" s="23"/>
      <c r="J25" s="23"/>
      <c r="K25" s="23"/>
      <c r="L25" s="23"/>
      <c r="M25" s="23"/>
      <c r="N25" s="23"/>
      <c r="O25" s="23"/>
      <c r="P25" s="23"/>
      <c r="Q25" s="23"/>
      <c r="R25" s="23"/>
      <c r="S25" s="23"/>
      <c r="T25" s="23"/>
      <c r="U25" s="23"/>
      <c r="V25" s="23"/>
      <c r="W25" s="23"/>
      <c r="X25" s="23"/>
      <c r="Y25" s="23"/>
      <c r="Z25" s="23"/>
      <c r="AA25" s="23"/>
    </row>
    <row r="26" spans="8:27">
      <c r="H26" s="23"/>
      <c r="I26" s="23"/>
      <c r="J26" s="23"/>
      <c r="K26" s="23"/>
      <c r="L26" s="23"/>
      <c r="M26" s="23"/>
      <c r="N26" s="23"/>
      <c r="O26" s="23"/>
      <c r="P26" s="23"/>
      <c r="Q26" s="23"/>
      <c r="R26" s="23"/>
      <c r="S26" s="23"/>
      <c r="T26" s="23"/>
      <c r="U26" s="23"/>
      <c r="V26" s="23"/>
      <c r="W26" s="23"/>
      <c r="X26" s="23"/>
      <c r="Y26" s="23"/>
      <c r="Z26" s="23"/>
      <c r="AA26" s="23"/>
    </row>
    <row r="27" spans="8:27">
      <c r="H27" s="23"/>
      <c r="I27" s="23"/>
      <c r="J27" s="23"/>
      <c r="K27" s="23"/>
      <c r="L27" s="23"/>
      <c r="M27" s="23"/>
      <c r="N27" s="23"/>
      <c r="O27" s="23"/>
      <c r="P27" s="23"/>
      <c r="Q27" s="23"/>
      <c r="R27" s="23"/>
      <c r="S27" s="23"/>
      <c r="T27" s="23"/>
      <c r="U27" s="23"/>
      <c r="V27" s="23"/>
      <c r="W27" s="23"/>
      <c r="X27" s="23"/>
      <c r="Y27" s="23"/>
      <c r="Z27" s="23"/>
      <c r="AA27" s="23"/>
    </row>
    <row r="28" spans="8:27">
      <c r="H28" s="23"/>
      <c r="I28" s="23"/>
      <c r="J28" s="23"/>
      <c r="K28" s="23"/>
      <c r="L28" s="23"/>
      <c r="M28" s="23"/>
      <c r="N28" s="23"/>
      <c r="O28" s="23"/>
      <c r="P28" s="23"/>
      <c r="Q28" s="23"/>
      <c r="R28" s="23"/>
      <c r="S28" s="23"/>
      <c r="T28" s="23"/>
      <c r="U28" s="23"/>
      <c r="V28" s="23"/>
      <c r="W28" s="23"/>
      <c r="X28" s="23"/>
      <c r="Y28" s="23"/>
      <c r="Z28" s="23"/>
      <c r="AA28" s="23"/>
    </row>
    <row r="29" spans="8:27">
      <c r="H29" s="23"/>
      <c r="I29" s="23"/>
      <c r="J29" s="23"/>
      <c r="K29" s="23"/>
      <c r="L29" s="23"/>
      <c r="M29" s="23"/>
      <c r="N29" s="23"/>
      <c r="O29" s="23"/>
      <c r="P29" s="23"/>
      <c r="Q29" s="23"/>
      <c r="R29" s="23"/>
      <c r="S29" s="23"/>
      <c r="T29" s="23"/>
      <c r="U29" s="23"/>
      <c r="V29" s="23"/>
      <c r="W29" s="23"/>
      <c r="X29" s="23"/>
      <c r="Y29" s="23"/>
      <c r="Z29" s="23"/>
      <c r="AA29" s="23"/>
    </row>
    <row r="30" spans="8:27">
      <c r="H30" s="23"/>
      <c r="I30" s="23"/>
      <c r="J30" s="23"/>
      <c r="K30" s="23"/>
      <c r="L30" s="23"/>
      <c r="M30" s="23"/>
      <c r="N30" s="23"/>
      <c r="O30" s="23"/>
      <c r="P30" s="23"/>
      <c r="Q30" s="23"/>
      <c r="R30" s="23"/>
      <c r="S30" s="23"/>
      <c r="T30" s="23"/>
      <c r="U30" s="23"/>
      <c r="V30" s="23"/>
      <c r="W30" s="23"/>
      <c r="X30" s="23"/>
      <c r="Y30" s="23"/>
      <c r="Z30" s="23"/>
      <c r="AA30" s="23"/>
    </row>
    <row r="31" spans="8:27">
      <c r="H31" s="23"/>
      <c r="I31" s="23"/>
      <c r="J31" s="23"/>
      <c r="K31" s="23"/>
      <c r="L31" s="23"/>
      <c r="M31" s="23"/>
      <c r="N31" s="23"/>
      <c r="O31" s="23"/>
      <c r="P31" s="23"/>
      <c r="Q31" s="23"/>
      <c r="R31" s="23"/>
      <c r="S31" s="23"/>
      <c r="T31" s="23"/>
      <c r="U31" s="23"/>
      <c r="V31" s="23"/>
      <c r="W31" s="23"/>
      <c r="X31" s="23"/>
      <c r="Y31" s="23"/>
      <c r="Z31" s="23"/>
      <c r="AA31" s="23"/>
    </row>
    <row r="32" spans="8:27">
      <c r="H32" s="23"/>
      <c r="I32" s="23"/>
      <c r="J32" s="23"/>
      <c r="K32" s="23"/>
      <c r="L32" s="23"/>
      <c r="M32" s="23"/>
      <c r="N32" s="23"/>
      <c r="O32" s="23"/>
      <c r="P32" s="23"/>
      <c r="Q32" s="23"/>
      <c r="R32" s="23"/>
      <c r="S32" s="23"/>
      <c r="T32" s="23"/>
      <c r="U32" s="23"/>
      <c r="V32" s="23"/>
      <c r="W32" s="23"/>
      <c r="X32" s="23"/>
      <c r="Y32" s="23"/>
      <c r="Z32" s="23"/>
      <c r="AA32" s="23"/>
    </row>
    <row r="33" spans="8:27">
      <c r="H33" s="23"/>
      <c r="I33" s="23"/>
      <c r="J33" s="23"/>
      <c r="K33" s="23"/>
      <c r="L33" s="23"/>
      <c r="M33" s="23"/>
      <c r="N33" s="23"/>
      <c r="O33" s="23"/>
      <c r="P33" s="23"/>
      <c r="Q33" s="23"/>
      <c r="R33" s="23"/>
      <c r="S33" s="23"/>
      <c r="T33" s="23"/>
      <c r="U33" s="23"/>
      <c r="V33" s="23"/>
      <c r="W33" s="23"/>
      <c r="X33" s="23"/>
      <c r="Y33" s="23"/>
      <c r="Z33" s="23"/>
      <c r="AA33" s="23"/>
    </row>
    <row r="34" spans="8:27">
      <c r="H34" s="23"/>
      <c r="I34" s="23"/>
      <c r="J34" s="23"/>
      <c r="K34" s="23"/>
      <c r="L34" s="23"/>
      <c r="M34" s="23"/>
      <c r="N34" s="23"/>
      <c r="O34" s="23"/>
      <c r="P34" s="23"/>
      <c r="Q34" s="23"/>
      <c r="R34" s="23"/>
      <c r="S34" s="23"/>
      <c r="T34" s="23"/>
      <c r="U34" s="23"/>
      <c r="V34" s="23"/>
      <c r="W34" s="23"/>
      <c r="X34" s="23"/>
      <c r="Y34" s="23"/>
      <c r="Z34" s="23"/>
      <c r="AA34" s="23"/>
    </row>
    <row r="35" spans="8:27">
      <c r="H35" s="23"/>
      <c r="I35" s="23"/>
      <c r="J35" s="23"/>
      <c r="K35" s="23"/>
      <c r="L35" s="23"/>
      <c r="M35" s="23"/>
      <c r="N35" s="23"/>
      <c r="O35" s="23"/>
      <c r="P35" s="23"/>
      <c r="Q35" s="23"/>
      <c r="R35" s="23"/>
      <c r="S35" s="23"/>
      <c r="T35" s="23"/>
      <c r="U35" s="23"/>
      <c r="V35" s="23"/>
      <c r="W35" s="23"/>
      <c r="X35" s="23"/>
      <c r="Y35" s="23"/>
      <c r="Z35" s="23"/>
      <c r="AA35" s="23"/>
    </row>
    <row r="36" spans="8:27">
      <c r="H36" s="23"/>
      <c r="I36" s="23"/>
      <c r="J36" s="23"/>
      <c r="K36" s="23"/>
      <c r="L36" s="23"/>
      <c r="M36" s="23"/>
      <c r="N36" s="23"/>
      <c r="O36" s="23"/>
      <c r="P36" s="23"/>
      <c r="Q36" s="23"/>
      <c r="R36" s="23"/>
      <c r="S36" s="23"/>
      <c r="T36" s="23"/>
      <c r="U36" s="23"/>
      <c r="V36" s="23"/>
      <c r="W36" s="23"/>
      <c r="X36" s="23"/>
      <c r="Y36" s="23"/>
      <c r="Z36" s="23"/>
      <c r="AA36" s="23"/>
    </row>
    <row r="37" spans="8:27">
      <c r="H37" s="23"/>
      <c r="I37" s="23"/>
      <c r="J37" s="23"/>
      <c r="K37" s="23"/>
      <c r="L37" s="23"/>
      <c r="M37" s="23"/>
      <c r="N37" s="23"/>
      <c r="O37" s="23"/>
      <c r="P37" s="23"/>
      <c r="Q37" s="23"/>
      <c r="R37" s="23"/>
      <c r="S37" s="23"/>
      <c r="T37" s="23"/>
      <c r="U37" s="23"/>
      <c r="V37" s="23"/>
      <c r="W37" s="23"/>
      <c r="X37" s="23"/>
      <c r="Y37" s="23"/>
      <c r="Z37" s="23"/>
      <c r="AA37" s="23"/>
    </row>
    <row r="38" spans="8:27">
      <c r="H38" s="23"/>
      <c r="I38" s="23"/>
      <c r="J38" s="23"/>
      <c r="K38" s="23"/>
      <c r="L38" s="23"/>
      <c r="M38" s="23"/>
      <c r="N38" s="23"/>
      <c r="O38" s="23"/>
      <c r="P38" s="23"/>
      <c r="Q38" s="23"/>
      <c r="R38" s="23"/>
      <c r="S38" s="23"/>
      <c r="T38" s="23"/>
      <c r="U38" s="23"/>
      <c r="V38" s="23"/>
      <c r="W38" s="23"/>
      <c r="X38" s="23"/>
      <c r="Y38" s="23"/>
      <c r="Z38" s="23"/>
      <c r="AA38" s="23"/>
    </row>
    <row r="39" spans="8:27">
      <c r="H39" s="23"/>
      <c r="I39" s="23"/>
      <c r="J39" s="23"/>
      <c r="K39" s="23"/>
      <c r="L39" s="23"/>
      <c r="M39" s="23"/>
      <c r="N39" s="23"/>
      <c r="O39" s="23"/>
      <c r="P39" s="23"/>
      <c r="Q39" s="23"/>
      <c r="R39" s="23"/>
      <c r="S39" s="23"/>
      <c r="T39" s="23"/>
      <c r="U39" s="23"/>
      <c r="V39" s="23"/>
      <c r="W39" s="23"/>
      <c r="X39" s="23"/>
      <c r="Y39" s="23"/>
      <c r="Z39" s="23"/>
      <c r="AA39" s="23"/>
    </row>
    <row r="40" spans="8:27">
      <c r="H40" s="23"/>
      <c r="I40" s="23"/>
      <c r="J40" s="23"/>
      <c r="K40" s="23"/>
      <c r="L40" s="23"/>
      <c r="M40" s="23"/>
      <c r="N40" s="23"/>
      <c r="O40" s="23"/>
      <c r="P40" s="23"/>
      <c r="Q40" s="23"/>
      <c r="R40" s="23"/>
      <c r="S40" s="23"/>
      <c r="T40" s="23"/>
      <c r="U40" s="23"/>
      <c r="V40" s="23"/>
      <c r="W40" s="23"/>
      <c r="X40" s="23"/>
      <c r="Y40" s="23"/>
      <c r="Z40" s="23"/>
      <c r="AA40" s="23"/>
    </row>
    <row r="41" spans="8:27">
      <c r="H41" s="23"/>
      <c r="I41" s="23"/>
      <c r="J41" s="23"/>
      <c r="K41" s="23"/>
      <c r="L41" s="23"/>
      <c r="M41" s="23"/>
      <c r="N41" s="23"/>
      <c r="O41" s="23"/>
      <c r="P41" s="23"/>
      <c r="Q41" s="23"/>
      <c r="R41" s="23"/>
      <c r="S41" s="23"/>
      <c r="T41" s="23"/>
      <c r="U41" s="23"/>
      <c r="V41" s="23"/>
      <c r="W41" s="23"/>
      <c r="X41" s="23"/>
      <c r="Y41" s="23"/>
      <c r="Z41" s="23"/>
      <c r="AA41" s="23"/>
    </row>
    <row r="42" spans="8:27">
      <c r="H42" s="23"/>
      <c r="I42" s="23"/>
      <c r="J42" s="23"/>
      <c r="K42" s="23"/>
      <c r="L42" s="23"/>
      <c r="M42" s="23"/>
      <c r="N42" s="23"/>
      <c r="O42" s="23"/>
      <c r="P42" s="23"/>
      <c r="Q42" s="23"/>
      <c r="R42" s="23"/>
      <c r="S42" s="23"/>
      <c r="T42" s="23"/>
      <c r="U42" s="23"/>
      <c r="V42" s="23"/>
      <c r="W42" s="23"/>
      <c r="X42" s="23"/>
      <c r="Y42" s="23"/>
      <c r="Z42" s="23"/>
      <c r="AA42" s="23"/>
    </row>
    <row r="43" spans="8:27">
      <c r="H43" s="23"/>
      <c r="I43" s="23"/>
      <c r="J43" s="23"/>
      <c r="K43" s="23"/>
      <c r="L43" s="23"/>
      <c r="M43" s="23"/>
      <c r="N43" s="23"/>
      <c r="O43" s="23"/>
      <c r="P43" s="23"/>
      <c r="Q43" s="23"/>
      <c r="R43" s="23"/>
      <c r="S43" s="23"/>
      <c r="T43" s="23"/>
      <c r="U43" s="23"/>
      <c r="V43" s="23"/>
      <c r="W43" s="23"/>
      <c r="X43" s="23"/>
      <c r="Y43" s="23"/>
      <c r="Z43" s="23"/>
      <c r="AA43" s="23"/>
    </row>
    <row r="44" spans="8:27">
      <c r="H44" s="23"/>
      <c r="I44" s="23"/>
      <c r="J44" s="23"/>
      <c r="K44" s="23"/>
      <c r="L44" s="23"/>
      <c r="M44" s="23"/>
      <c r="N44" s="23"/>
      <c r="O44" s="23"/>
      <c r="P44" s="23"/>
      <c r="Q44" s="23"/>
      <c r="R44" s="23"/>
      <c r="S44" s="23"/>
      <c r="T44" s="23"/>
      <c r="U44" s="23"/>
      <c r="V44" s="23"/>
      <c r="W44" s="23"/>
      <c r="X44" s="23"/>
      <c r="Y44" s="23"/>
      <c r="Z44" s="23"/>
      <c r="AA44" s="23"/>
    </row>
    <row r="45" spans="8:27">
      <c r="H45" s="23"/>
      <c r="I45" s="23"/>
      <c r="J45" s="23"/>
      <c r="K45" s="23"/>
      <c r="L45" s="23"/>
      <c r="M45" s="23"/>
      <c r="N45" s="23"/>
      <c r="O45" s="23"/>
      <c r="P45" s="23"/>
      <c r="Q45" s="23"/>
      <c r="R45" s="23"/>
      <c r="S45" s="23"/>
      <c r="T45" s="23"/>
      <c r="U45" s="23"/>
      <c r="V45" s="23"/>
      <c r="W45" s="23"/>
      <c r="X45" s="23"/>
      <c r="Y45" s="23"/>
      <c r="Z45" s="23"/>
      <c r="AA45" s="23"/>
    </row>
    <row r="46" spans="8:27">
      <c r="H46" s="23"/>
      <c r="I46" s="23"/>
      <c r="J46" s="23"/>
      <c r="K46" s="23"/>
      <c r="L46" s="23"/>
      <c r="M46" s="23"/>
      <c r="N46" s="23"/>
      <c r="O46" s="23"/>
      <c r="P46" s="23"/>
      <c r="Q46" s="23"/>
      <c r="R46" s="23"/>
      <c r="S46" s="23"/>
      <c r="T46" s="23"/>
      <c r="U46" s="23"/>
      <c r="V46" s="23"/>
      <c r="W46" s="23"/>
      <c r="X46" s="23"/>
      <c r="Y46" s="23"/>
      <c r="Z46" s="23"/>
      <c r="AA46" s="23"/>
    </row>
    <row r="47" spans="8:27">
      <c r="H47" s="23"/>
      <c r="I47" s="23"/>
      <c r="J47" s="23"/>
      <c r="K47" s="23"/>
      <c r="L47" s="23"/>
      <c r="M47" s="23"/>
      <c r="N47" s="23"/>
      <c r="O47" s="23"/>
      <c r="P47" s="23"/>
      <c r="Q47" s="23"/>
      <c r="R47" s="23"/>
      <c r="S47" s="23"/>
      <c r="T47" s="23"/>
      <c r="U47" s="23"/>
      <c r="V47" s="23"/>
      <c r="W47" s="23"/>
      <c r="X47" s="23"/>
      <c r="Y47" s="23"/>
      <c r="Z47" s="23"/>
      <c r="AA47" s="23"/>
    </row>
    <row r="48" spans="8:27">
      <c r="H48" s="23"/>
      <c r="I48" s="23"/>
      <c r="J48" s="23"/>
      <c r="K48" s="23"/>
      <c r="L48" s="23"/>
      <c r="M48" s="23"/>
      <c r="N48" s="23"/>
      <c r="O48" s="23"/>
      <c r="P48" s="23"/>
      <c r="Q48" s="23"/>
      <c r="R48" s="23"/>
      <c r="S48" s="23"/>
      <c r="T48" s="23"/>
      <c r="U48" s="23"/>
      <c r="V48" s="23"/>
      <c r="W48" s="23"/>
      <c r="X48" s="23"/>
      <c r="Y48" s="23"/>
      <c r="Z48" s="23"/>
      <c r="AA48" s="23"/>
    </row>
    <row r="49" spans="8:27">
      <c r="H49" s="23"/>
      <c r="I49" s="23"/>
      <c r="J49" s="23"/>
      <c r="K49" s="23"/>
      <c r="L49" s="23"/>
      <c r="M49" s="23"/>
      <c r="N49" s="23"/>
      <c r="O49" s="23"/>
      <c r="P49" s="23"/>
      <c r="Q49" s="23"/>
      <c r="R49" s="23"/>
      <c r="S49" s="23"/>
      <c r="T49" s="23"/>
      <c r="U49" s="23"/>
      <c r="V49" s="23"/>
      <c r="W49" s="23"/>
      <c r="X49" s="23"/>
      <c r="Y49" s="23"/>
      <c r="Z49" s="23"/>
      <c r="AA49" s="23"/>
    </row>
    <row r="50" spans="8:27">
      <c r="H50" s="23"/>
      <c r="I50" s="23"/>
      <c r="J50" s="23"/>
      <c r="K50" s="23"/>
      <c r="L50" s="23"/>
      <c r="M50" s="23"/>
      <c r="N50" s="23"/>
      <c r="O50" s="23"/>
      <c r="P50" s="23"/>
      <c r="Q50" s="23"/>
      <c r="R50" s="23"/>
      <c r="S50" s="23"/>
      <c r="T50" s="23"/>
      <c r="U50" s="23"/>
      <c r="V50" s="23"/>
      <c r="W50" s="23"/>
      <c r="X50" s="23"/>
      <c r="Y50" s="23"/>
      <c r="Z50" s="23"/>
      <c r="AA50" s="23"/>
    </row>
    <row r="51" spans="8:27">
      <c r="H51" s="23"/>
      <c r="I51" s="23"/>
      <c r="J51" s="23"/>
      <c r="K51" s="23"/>
      <c r="L51" s="23"/>
      <c r="M51" s="23"/>
      <c r="N51" s="23"/>
      <c r="O51" s="23"/>
      <c r="P51" s="23"/>
      <c r="Q51" s="23"/>
      <c r="R51" s="23"/>
      <c r="S51" s="23"/>
      <c r="T51" s="23"/>
      <c r="U51" s="23"/>
      <c r="V51" s="23"/>
      <c r="W51" s="23"/>
      <c r="X51" s="23"/>
      <c r="Y51" s="23"/>
      <c r="Z51" s="23"/>
      <c r="AA51" s="23"/>
    </row>
    <row r="52" spans="8:27">
      <c r="H52" s="23"/>
      <c r="I52" s="23"/>
      <c r="J52" s="23"/>
      <c r="K52" s="23"/>
      <c r="L52" s="23"/>
      <c r="M52" s="23"/>
      <c r="N52" s="23"/>
      <c r="O52" s="23"/>
      <c r="P52" s="23"/>
      <c r="Q52" s="23"/>
      <c r="R52" s="23"/>
      <c r="S52" s="23"/>
      <c r="T52" s="23"/>
      <c r="U52" s="23"/>
      <c r="V52" s="23"/>
      <c r="W52" s="23"/>
      <c r="X52" s="23"/>
      <c r="Y52" s="23"/>
      <c r="Z52" s="23"/>
      <c r="AA52" s="23"/>
    </row>
    <row r="53" spans="8:27">
      <c r="H53" s="23"/>
      <c r="I53" s="23"/>
      <c r="J53" s="23"/>
      <c r="K53" s="23"/>
      <c r="L53" s="23"/>
      <c r="M53" s="23"/>
      <c r="N53" s="23"/>
      <c r="O53" s="23"/>
      <c r="P53" s="23"/>
      <c r="Q53" s="23"/>
      <c r="R53" s="23"/>
      <c r="S53" s="23"/>
      <c r="T53" s="23"/>
      <c r="U53" s="23"/>
      <c r="V53" s="23"/>
      <c r="W53" s="23"/>
      <c r="X53" s="23"/>
      <c r="Y53" s="23"/>
      <c r="Z53" s="23"/>
      <c r="AA53" s="23"/>
    </row>
    <row r="54" spans="8:27">
      <c r="H54" s="23"/>
      <c r="I54" s="23"/>
      <c r="J54" s="23"/>
      <c r="K54" s="23"/>
      <c r="L54" s="23"/>
      <c r="M54" s="23"/>
      <c r="N54" s="23"/>
      <c r="O54" s="23"/>
      <c r="P54" s="23"/>
      <c r="Q54" s="23"/>
      <c r="R54" s="23"/>
      <c r="S54" s="23"/>
      <c r="T54" s="23"/>
      <c r="U54" s="23"/>
      <c r="V54" s="23"/>
      <c r="W54" s="23"/>
      <c r="X54" s="23"/>
      <c r="Y54" s="23"/>
      <c r="Z54" s="23"/>
      <c r="AA54" s="23"/>
    </row>
    <row r="55" spans="8:27">
      <c r="H55" s="23"/>
      <c r="I55" s="23"/>
      <c r="J55" s="23"/>
      <c r="K55" s="23"/>
      <c r="L55" s="23"/>
      <c r="M55" s="23"/>
      <c r="N55" s="23"/>
      <c r="O55" s="23"/>
      <c r="P55" s="23"/>
      <c r="Q55" s="23"/>
      <c r="R55" s="23"/>
      <c r="S55" s="23"/>
      <c r="T55" s="23"/>
      <c r="U55" s="23"/>
      <c r="V55" s="23"/>
      <c r="W55" s="23"/>
      <c r="X55" s="23"/>
      <c r="Y55" s="23"/>
      <c r="Z55" s="23"/>
      <c r="AA55" s="23"/>
    </row>
    <row r="56" spans="8:27">
      <c r="H56" s="23"/>
      <c r="I56" s="23"/>
      <c r="J56" s="23"/>
      <c r="K56" s="23"/>
      <c r="L56" s="23"/>
      <c r="M56" s="23"/>
      <c r="N56" s="23"/>
      <c r="O56" s="23"/>
      <c r="P56" s="23"/>
      <c r="Q56" s="23"/>
      <c r="R56" s="23"/>
      <c r="S56" s="23"/>
      <c r="T56" s="23"/>
      <c r="U56" s="23"/>
      <c r="V56" s="23"/>
      <c r="W56" s="23"/>
      <c r="X56" s="23"/>
      <c r="Y56" s="23"/>
      <c r="Z56" s="23"/>
      <c r="AA56" s="23"/>
    </row>
    <row r="57" spans="8:27">
      <c r="H57" s="23"/>
      <c r="I57" s="23"/>
      <c r="J57" s="23"/>
      <c r="K57" s="23"/>
      <c r="L57" s="23"/>
      <c r="M57" s="23"/>
      <c r="N57" s="23"/>
      <c r="O57" s="23"/>
      <c r="P57" s="23"/>
      <c r="Q57" s="23"/>
      <c r="R57" s="23"/>
      <c r="S57" s="23"/>
      <c r="T57" s="23"/>
      <c r="U57" s="23"/>
      <c r="V57" s="23"/>
      <c r="W57" s="23"/>
      <c r="X57" s="23"/>
      <c r="Y57" s="23"/>
      <c r="Z57" s="23"/>
      <c r="AA57" s="23"/>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croll Bar 1">
              <controlPr defaultSize="0" autoPict="0">
                <anchor moveWithCells="1">
                  <from>
                    <xdr:col>17</xdr:col>
                    <xdr:colOff>22860</xdr:colOff>
                    <xdr:row>42</xdr:row>
                    <xdr:rowOff>45720</xdr:rowOff>
                  </from>
                  <to>
                    <xdr:col>17</xdr:col>
                    <xdr:colOff>274320</xdr:colOff>
                    <xdr:row>52</xdr:row>
                    <xdr:rowOff>152400</xdr:rowOff>
                  </to>
                </anchor>
              </controlPr>
            </control>
          </mc:Choice>
        </mc:AlternateContent>
        <mc:AlternateContent xmlns:mc="http://schemas.openxmlformats.org/markup-compatibility/2006">
          <mc:Choice Requires="x14">
            <control shapeId="7397" r:id="rId4" name="Drop Down 229">
              <controlPr defaultSize="0" autoLine="0" autoPict="0">
                <anchor moveWithCells="1">
                  <from>
                    <xdr:col>17</xdr:col>
                    <xdr:colOff>60960</xdr:colOff>
                    <xdr:row>11</xdr:row>
                    <xdr:rowOff>182880</xdr:rowOff>
                  </from>
                  <to>
                    <xdr:col>19</xdr:col>
                    <xdr:colOff>175260</xdr:colOff>
                    <xdr:row>13</xdr:row>
                    <xdr:rowOff>121920</xdr:rowOff>
                  </to>
                </anchor>
              </controlPr>
            </control>
          </mc:Choice>
        </mc:AlternateContent>
        <mc:AlternateContent xmlns:mc="http://schemas.openxmlformats.org/markup-compatibility/2006">
          <mc:Choice Requires="x14">
            <control shapeId="7529" r:id="rId5" name="Drop Down 361">
              <controlPr defaultSize="0" autoLine="0" autoPict="0">
                <anchor moveWithCells="1">
                  <from>
                    <xdr:col>13</xdr:col>
                    <xdr:colOff>22860</xdr:colOff>
                    <xdr:row>13</xdr:row>
                    <xdr:rowOff>53340</xdr:rowOff>
                  </from>
                  <to>
                    <xdr:col>15</xdr:col>
                    <xdr:colOff>510540</xdr:colOff>
                    <xdr:row>14</xdr:row>
                    <xdr:rowOff>129540</xdr:rowOff>
                  </to>
                </anchor>
              </controlPr>
            </control>
          </mc:Choice>
        </mc:AlternateContent>
        <mc:AlternateContent xmlns:mc="http://schemas.openxmlformats.org/markup-compatibility/2006">
          <mc:Choice Requires="x14">
            <control shapeId="7572" r:id="rId6" name="Drop Down 404">
              <controlPr defaultSize="0" autoLine="0" autoPict="0">
                <anchor moveWithCells="1">
                  <from>
                    <xdr:col>19</xdr:col>
                    <xdr:colOff>822960</xdr:colOff>
                    <xdr:row>11</xdr:row>
                    <xdr:rowOff>182880</xdr:rowOff>
                  </from>
                  <to>
                    <xdr:col>22</xdr:col>
                    <xdr:colOff>114300</xdr:colOff>
                    <xdr:row>13</xdr:row>
                    <xdr:rowOff>121920</xdr:rowOff>
                  </to>
                </anchor>
              </controlPr>
            </control>
          </mc:Choice>
        </mc:AlternateContent>
        <mc:AlternateContent xmlns:mc="http://schemas.openxmlformats.org/markup-compatibility/2006">
          <mc:Choice Requires="x14">
            <control shapeId="7575" r:id="rId7" name="Drop Down 407">
              <controlPr defaultSize="0" autoLine="0" autoPict="0">
                <anchor moveWithCells="1">
                  <from>
                    <xdr:col>23</xdr:col>
                    <xdr:colOff>30480</xdr:colOff>
                    <xdr:row>11</xdr:row>
                    <xdr:rowOff>167640</xdr:rowOff>
                  </from>
                  <to>
                    <xdr:col>25</xdr:col>
                    <xdr:colOff>365760</xdr:colOff>
                    <xdr:row>13</xdr:row>
                    <xdr:rowOff>106680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disablePrompts="1" count="1">
        <x14:dataValidation type="whole" operator="greaterThanOrEqual" allowBlank="1" showInputMessage="1" showErrorMessage="1" xr:uid="{5C16CC30-80F3-4085-AD38-E7F1F06FD846}">
          <x14:formula1>
            <xm:f>YEAR(calculation!D7)</xm:f>
          </x14:formula1>
          <xm:sqref>S11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29F-0750-4B7E-B7DA-A720646DC409}">
  <dimension ref="A3:D39"/>
  <sheetViews>
    <sheetView workbookViewId="0">
      <selection activeCell="B6" sqref="B6"/>
    </sheetView>
  </sheetViews>
  <sheetFormatPr defaultRowHeight="14.4"/>
  <cols>
    <col min="1" max="1" width="37.88671875" customWidth="1"/>
    <col min="2" max="2" width="40.6640625" customWidth="1"/>
    <col min="3" max="3" width="36.88671875" customWidth="1"/>
    <col min="4" max="4" width="34" customWidth="1"/>
  </cols>
  <sheetData>
    <row r="3" spans="1:4">
      <c r="A3" s="29"/>
      <c r="B3" s="28" t="s">
        <v>195</v>
      </c>
      <c r="C3" s="28" t="s">
        <v>196</v>
      </c>
      <c r="D3" s="28" t="s">
        <v>194</v>
      </c>
    </row>
    <row r="4" spans="1:4" ht="72" customHeight="1">
      <c r="A4" s="44" t="s">
        <v>14</v>
      </c>
      <c r="B4" s="40" t="s">
        <v>297</v>
      </c>
      <c r="C4" s="40" t="s">
        <v>289</v>
      </c>
      <c r="D4" s="40" t="s">
        <v>294</v>
      </c>
    </row>
    <row r="5" spans="1:4" ht="57.6" customHeight="1">
      <c r="A5" s="44"/>
      <c r="B5" s="40" t="s">
        <v>298</v>
      </c>
      <c r="C5" s="40" t="s">
        <v>290</v>
      </c>
      <c r="D5" s="40" t="s">
        <v>295</v>
      </c>
    </row>
    <row r="6" spans="1:4" ht="86.4" customHeight="1">
      <c r="A6" s="44"/>
      <c r="B6" s="40" t="s">
        <v>299</v>
      </c>
      <c r="C6" s="40" t="s">
        <v>291</v>
      </c>
      <c r="D6" s="40" t="s">
        <v>296</v>
      </c>
    </row>
    <row r="7" spans="1:4" ht="72" customHeight="1">
      <c r="A7" s="44"/>
      <c r="B7" s="40" t="s">
        <v>300</v>
      </c>
      <c r="C7" s="40" t="s">
        <v>292</v>
      </c>
      <c r="D7" s="29"/>
    </row>
    <row r="8" spans="1:4" ht="72" customHeight="1">
      <c r="A8" s="44"/>
      <c r="B8" s="29"/>
      <c r="C8" s="40" t="s">
        <v>293</v>
      </c>
      <c r="D8" s="29"/>
    </row>
    <row r="9" spans="1:4" ht="72" customHeight="1">
      <c r="A9" s="44" t="s">
        <v>5</v>
      </c>
      <c r="B9" s="40" t="s">
        <v>309</v>
      </c>
      <c r="C9" s="40" t="s">
        <v>301</v>
      </c>
      <c r="D9" s="40" t="s">
        <v>306</v>
      </c>
    </row>
    <row r="10" spans="1:4" ht="72" customHeight="1">
      <c r="A10" s="44"/>
      <c r="B10" s="40" t="s">
        <v>310</v>
      </c>
      <c r="C10" s="40" t="s">
        <v>302</v>
      </c>
      <c r="D10" s="40" t="s">
        <v>307</v>
      </c>
    </row>
    <row r="11" spans="1:4" ht="72" customHeight="1">
      <c r="A11" s="44"/>
      <c r="B11" s="40" t="s">
        <v>311</v>
      </c>
      <c r="C11" s="40" t="s">
        <v>303</v>
      </c>
      <c r="D11" s="40" t="s">
        <v>308</v>
      </c>
    </row>
    <row r="12" spans="1:4" ht="86.4" customHeight="1">
      <c r="A12" s="44"/>
      <c r="B12" s="29"/>
      <c r="C12" s="40" t="s">
        <v>304</v>
      </c>
      <c r="D12" s="29"/>
    </row>
    <row r="13" spans="1:4" ht="72" customHeight="1">
      <c r="A13" s="44"/>
      <c r="B13" s="29"/>
      <c r="C13" s="40" t="s">
        <v>305</v>
      </c>
      <c r="D13" s="29"/>
    </row>
    <row r="14" spans="1:4" ht="57.6" customHeight="1">
      <c r="A14" s="44" t="s">
        <v>36</v>
      </c>
      <c r="B14" s="40" t="s">
        <v>317</v>
      </c>
      <c r="C14" s="40" t="s">
        <v>312</v>
      </c>
      <c r="D14" s="40" t="s">
        <v>320</v>
      </c>
    </row>
    <row r="15" spans="1:4" ht="66">
      <c r="A15" s="44"/>
      <c r="B15" s="40" t="s">
        <v>318</v>
      </c>
      <c r="C15" s="40" t="s">
        <v>313</v>
      </c>
      <c r="D15" s="40" t="s">
        <v>321</v>
      </c>
    </row>
    <row r="16" spans="1:4" ht="52.8">
      <c r="A16" s="44"/>
      <c r="B16" s="40" t="s">
        <v>319</v>
      </c>
      <c r="C16" s="40" t="s">
        <v>314</v>
      </c>
      <c r="D16" s="40" t="s">
        <v>322</v>
      </c>
    </row>
    <row r="17" spans="1:4" ht="39.6">
      <c r="A17" s="44"/>
      <c r="B17" s="29"/>
      <c r="C17" s="40" t="s">
        <v>315</v>
      </c>
      <c r="D17" s="29"/>
    </row>
    <row r="18" spans="1:4" ht="52.8">
      <c r="A18" s="44"/>
      <c r="B18" s="29"/>
      <c r="C18" s="40" t="s">
        <v>316</v>
      </c>
      <c r="D18" s="29"/>
    </row>
    <row r="19" spans="1:4" ht="52.8">
      <c r="A19" s="44" t="s">
        <v>7</v>
      </c>
      <c r="B19" s="40" t="s">
        <v>331</v>
      </c>
      <c r="C19" s="40" t="s">
        <v>323</v>
      </c>
      <c r="D19" s="40" t="s">
        <v>328</v>
      </c>
    </row>
    <row r="20" spans="1:4" ht="79.2">
      <c r="A20" s="44"/>
      <c r="B20" s="40" t="s">
        <v>332</v>
      </c>
      <c r="C20" s="40" t="s">
        <v>324</v>
      </c>
      <c r="D20" s="40" t="s">
        <v>329</v>
      </c>
    </row>
    <row r="21" spans="1:4" ht="52.8">
      <c r="A21" s="44"/>
      <c r="B21" s="40" t="s">
        <v>333</v>
      </c>
      <c r="C21" s="40" t="s">
        <v>325</v>
      </c>
      <c r="D21" s="40" t="s">
        <v>330</v>
      </c>
    </row>
    <row r="22" spans="1:4" ht="39.6">
      <c r="A22" s="44"/>
      <c r="B22" s="40" t="s">
        <v>334</v>
      </c>
      <c r="C22" s="40" t="s">
        <v>326</v>
      </c>
      <c r="D22" s="29"/>
    </row>
    <row r="23" spans="1:4" ht="39.6">
      <c r="A23" s="44"/>
      <c r="B23" s="29"/>
      <c r="C23" s="40" t="s">
        <v>327</v>
      </c>
      <c r="D23" s="29"/>
    </row>
    <row r="24" spans="1:4" ht="52.8">
      <c r="A24" s="45" t="s">
        <v>34</v>
      </c>
      <c r="B24" s="29"/>
      <c r="C24" s="40" t="s">
        <v>335</v>
      </c>
      <c r="D24" s="40" t="s">
        <v>340</v>
      </c>
    </row>
    <row r="25" spans="1:4" ht="52.8">
      <c r="A25" s="45"/>
      <c r="B25" s="29"/>
      <c r="C25" s="40" t="s">
        <v>336</v>
      </c>
      <c r="D25" s="40" t="s">
        <v>341</v>
      </c>
    </row>
    <row r="26" spans="1:4" ht="39.6">
      <c r="A26" s="45"/>
      <c r="B26" s="29"/>
      <c r="C26" s="40" t="s">
        <v>337</v>
      </c>
      <c r="D26" s="29"/>
    </row>
    <row r="27" spans="1:4" ht="52.8">
      <c r="A27" s="45"/>
      <c r="B27" s="29"/>
      <c r="C27" s="40" t="s">
        <v>338</v>
      </c>
      <c r="D27" s="29"/>
    </row>
    <row r="28" spans="1:4" ht="52.8">
      <c r="A28" s="45"/>
      <c r="B28" s="29"/>
      <c r="C28" s="40" t="s">
        <v>339</v>
      </c>
      <c r="D28" s="29"/>
    </row>
    <row r="29" spans="1:4" ht="52.8">
      <c r="A29" s="44" t="s">
        <v>35</v>
      </c>
      <c r="B29" s="40" t="s">
        <v>342</v>
      </c>
      <c r="C29" s="40" t="s">
        <v>348</v>
      </c>
      <c r="D29" s="40" t="s">
        <v>345</v>
      </c>
    </row>
    <row r="30" spans="1:4" ht="52.8">
      <c r="A30" s="44"/>
      <c r="B30" s="40" t="s">
        <v>344</v>
      </c>
      <c r="C30" s="40" t="s">
        <v>349</v>
      </c>
      <c r="D30" s="40" t="s">
        <v>346</v>
      </c>
    </row>
    <row r="31" spans="1:4" ht="52.8">
      <c r="A31" s="44"/>
      <c r="B31" s="40" t="s">
        <v>343</v>
      </c>
      <c r="C31" s="40" t="s">
        <v>350</v>
      </c>
      <c r="D31" s="40" t="s">
        <v>347</v>
      </c>
    </row>
    <row r="32" spans="1:4" ht="39.6">
      <c r="A32" s="44"/>
      <c r="B32" s="29"/>
      <c r="C32" s="40" t="s">
        <v>351</v>
      </c>
      <c r="D32" s="29"/>
    </row>
    <row r="33" spans="1:4" ht="52.8">
      <c r="A33" s="44"/>
      <c r="B33" s="29"/>
      <c r="C33" s="40" t="s">
        <v>352</v>
      </c>
      <c r="D33" s="29"/>
    </row>
    <row r="34" spans="1:4">
      <c r="A34" s="37"/>
      <c r="B34" s="8"/>
      <c r="C34" s="8"/>
      <c r="D34" s="8"/>
    </row>
    <row r="35" spans="1:4">
      <c r="A35" s="38"/>
      <c r="C35" s="8"/>
    </row>
    <row r="36" spans="1:4">
      <c r="A36" s="38"/>
      <c r="C36" s="8"/>
    </row>
    <row r="37" spans="1:4">
      <c r="A37" s="38"/>
      <c r="C37" s="8"/>
    </row>
    <row r="38" spans="1:4">
      <c r="A38" s="39"/>
      <c r="B38" s="8"/>
      <c r="C38" s="8"/>
      <c r="D38" s="8"/>
    </row>
    <row r="39" spans="1:4">
      <c r="A39" s="39"/>
      <c r="B39" s="8"/>
      <c r="C39" s="8"/>
      <c r="D39" s="8"/>
    </row>
  </sheetData>
  <mergeCells count="6">
    <mergeCell ref="A29:A33"/>
    <mergeCell ref="A4:A8"/>
    <mergeCell ref="A9:A13"/>
    <mergeCell ref="A14:A18"/>
    <mergeCell ref="A19:A23"/>
    <mergeCell ref="A24: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B9C-9DD7-4F96-905C-67E79B81D654}">
  <dimension ref="B1:BQ98"/>
  <sheetViews>
    <sheetView topLeftCell="AN22" zoomScale="83" zoomScaleNormal="61" workbookViewId="0">
      <selection activeCell="AU28" sqref="AU28"/>
    </sheetView>
  </sheetViews>
  <sheetFormatPr defaultRowHeight="14.4"/>
  <cols>
    <col min="2" max="2" width="9" bestFit="1" customWidth="1"/>
    <col min="3" max="3" width="18.44140625" customWidth="1"/>
    <col min="4" max="4" width="14.109375" customWidth="1"/>
    <col min="5" max="5" width="10.88671875" bestFit="1" customWidth="1"/>
    <col min="6" max="6" width="18.5546875" customWidth="1"/>
    <col min="7" max="7" width="10.88671875" customWidth="1"/>
    <col min="8" max="8" width="11" bestFit="1" customWidth="1"/>
    <col min="10" max="10" width="13.5546875" customWidth="1"/>
    <col min="11" max="11" width="13" customWidth="1"/>
    <col min="12" max="14" width="17.88671875" customWidth="1"/>
    <col min="15" max="15" width="9" bestFit="1" customWidth="1"/>
    <col min="16" max="16" width="29.33203125" customWidth="1"/>
    <col min="17" max="17" width="27.88671875" customWidth="1"/>
    <col min="18" max="18" width="13.6640625" bestFit="1" customWidth="1"/>
    <col min="20" max="20" width="13.6640625" bestFit="1" customWidth="1"/>
    <col min="21" max="21" width="17.44140625" bestFit="1" customWidth="1"/>
    <col min="22" max="22" width="16.6640625" bestFit="1" customWidth="1"/>
    <col min="23" max="23" width="18.33203125" bestFit="1" customWidth="1"/>
    <col min="24" max="24" width="12.21875" customWidth="1"/>
    <col min="25" max="25" width="9" bestFit="1" customWidth="1"/>
    <col min="27" max="27" width="9" bestFit="1" customWidth="1"/>
    <col min="29" max="29" width="23.109375" customWidth="1"/>
    <col min="30" max="30" width="10.44140625" bestFit="1" customWidth="1"/>
    <col min="31" max="33" width="9" bestFit="1" customWidth="1"/>
    <col min="34" max="34" width="11.21875" customWidth="1"/>
    <col min="35" max="35" width="27.77734375" customWidth="1"/>
    <col min="36" max="36" width="24.21875" customWidth="1"/>
    <col min="37" max="39" width="9" bestFit="1" customWidth="1"/>
    <col min="41" max="44" width="9" bestFit="1" customWidth="1"/>
    <col min="47" max="47" width="16.5546875" customWidth="1"/>
    <col min="48" max="48" width="12.88671875" customWidth="1"/>
    <col min="50" max="50" width="11" bestFit="1" customWidth="1"/>
    <col min="51" max="51" width="11.6640625" bestFit="1" customWidth="1"/>
    <col min="52" max="52" width="9.109375" bestFit="1" customWidth="1"/>
    <col min="53" max="53" width="9.6640625" bestFit="1" customWidth="1"/>
    <col min="54" max="55" width="9.109375" bestFit="1" customWidth="1"/>
    <col min="56" max="56" width="14.5546875" customWidth="1"/>
    <col min="57" max="57" width="13" customWidth="1"/>
    <col min="58" max="58" width="13.88671875" customWidth="1"/>
    <col min="59" max="59" width="14.77734375" customWidth="1"/>
    <col min="60" max="60" width="20" customWidth="1"/>
    <col min="61" max="61" width="13" customWidth="1"/>
    <col min="62" max="63" width="9" bestFit="1" customWidth="1"/>
    <col min="65" max="65" width="11.77734375" bestFit="1" customWidth="1"/>
    <col min="66" max="66" width="11.21875" bestFit="1" customWidth="1"/>
    <col min="67" max="70" width="9" bestFit="1" customWidth="1"/>
    <col min="71" max="71" width="10.5546875" bestFit="1" customWidth="1"/>
    <col min="72" max="72" width="11.33203125" customWidth="1"/>
    <col min="73" max="77" width="9" bestFit="1" customWidth="1"/>
    <col min="78" max="78" width="9" customWidth="1"/>
    <col min="80" max="80" width="11.88671875" customWidth="1"/>
    <col min="81" max="81" width="22.88671875" customWidth="1"/>
    <col min="82" max="83" width="16.77734375" customWidth="1"/>
    <col min="84" max="84" width="20" customWidth="1"/>
    <col min="85" max="85" width="29.6640625" customWidth="1"/>
    <col min="86" max="86" width="18.33203125" customWidth="1"/>
    <col min="87" max="87" width="21.6640625" customWidth="1"/>
  </cols>
  <sheetData>
    <row r="1" spans="2:69">
      <c r="K1" s="7"/>
    </row>
    <row r="2" spans="2:69">
      <c r="B2" s="1" t="s">
        <v>44</v>
      </c>
      <c r="C2" s="2"/>
      <c r="D2" s="2"/>
      <c r="K2" s="7"/>
    </row>
    <row r="3" spans="2:69">
      <c r="C3" t="s">
        <v>45</v>
      </c>
      <c r="D3">
        <v>2</v>
      </c>
      <c r="AI3" s="7"/>
      <c r="AU3" s="1" t="s">
        <v>181</v>
      </c>
      <c r="AV3" s="2"/>
      <c r="AW3" s="2"/>
      <c r="AX3" s="2"/>
      <c r="AY3" s="2"/>
      <c r="AZ3" s="2"/>
      <c r="BA3" s="2"/>
      <c r="BB3" s="2"/>
      <c r="BC3" s="2"/>
      <c r="BD3" s="2"/>
    </row>
    <row r="4" spans="2:69">
      <c r="C4" t="s">
        <v>170</v>
      </c>
      <c r="D4">
        <v>1</v>
      </c>
      <c r="J4" s="7"/>
      <c r="AU4" s="24" t="s">
        <v>192</v>
      </c>
      <c r="AV4" s="24"/>
    </row>
    <row r="5" spans="2:69">
      <c r="C5" t="s">
        <v>199</v>
      </c>
      <c r="D5">
        <v>1</v>
      </c>
      <c r="E5" s="7"/>
      <c r="F5" s="7"/>
      <c r="G5" s="7"/>
      <c r="K5" s="7"/>
      <c r="L5" s="7"/>
      <c r="M5" t="str" cm="1">
        <f t="array" ref="M5">INDEX(calculation!$C$22:$C$28,calculation!$D$3)</f>
        <v>Features and Components</v>
      </c>
      <c r="N5" cm="1">
        <f t="array" ref="N5">MATCH(INDEX(calculation!$C$22:$C$28,calculation!$D$3),TableTopicAspect[#Headers],0)</f>
        <v>2</v>
      </c>
      <c r="AI5" s="17" t="s">
        <v>172</v>
      </c>
      <c r="AJ5" s="17" t="str">
        <f>"Distribution Topic Period: "&amp;IF(D6&lt;&gt;1,INDEX($H$23:$H$34,$D$6-1,)&amp;" ","")&amp;INDEX(_xlfn.ANCHORARRAY($H$36),$D$5)</f>
        <v>Distribution Topic Period: 2024</v>
      </c>
      <c r="AL5" t="s">
        <v>168</v>
      </c>
      <c r="AM5">
        <f>MAX(AM8:AM14)</f>
        <v>1628</v>
      </c>
      <c r="AU5" s="17" t="s">
        <v>188</v>
      </c>
      <c r="AV5" s="17">
        <f>COUNTIFS(TableTrend[like_sum],"="&amp;"")</f>
        <v>0</v>
      </c>
      <c r="BF5" s="5"/>
    </row>
    <row r="6" spans="2:69">
      <c r="C6" t="s">
        <v>200</v>
      </c>
      <c r="D6">
        <v>1</v>
      </c>
      <c r="E6" s="7"/>
      <c r="F6" s="1" t="s">
        <v>193</v>
      </c>
      <c r="G6" s="2"/>
      <c r="J6" s="1" t="s">
        <v>49</v>
      </c>
      <c r="K6" s="2"/>
      <c r="L6" s="2"/>
      <c r="M6" s="2"/>
      <c r="N6" s="2"/>
      <c r="O6" s="2"/>
      <c r="P6" s="2"/>
      <c r="Q6" s="2"/>
      <c r="R6" s="2"/>
      <c r="S6" s="2"/>
      <c r="T6" s="2"/>
      <c r="U6" s="2"/>
      <c r="V6" s="2"/>
      <c r="W6" s="2"/>
      <c r="X6" s="2"/>
      <c r="Y6" s="2"/>
      <c r="Z6" s="2"/>
      <c r="AA6" s="2"/>
      <c r="AB6" s="2"/>
      <c r="AC6" s="2"/>
      <c r="AD6" s="2"/>
      <c r="AE6" s="2"/>
      <c r="AF6" s="2"/>
      <c r="AG6" s="2"/>
      <c r="AI6" s="1" t="s">
        <v>171</v>
      </c>
      <c r="AJ6" s="2"/>
      <c r="AK6" s="2"/>
      <c r="AL6" s="2"/>
      <c r="AM6" s="2"/>
      <c r="AN6" s="2"/>
      <c r="AO6" s="2"/>
      <c r="AP6" s="2"/>
      <c r="AQ6" s="2"/>
      <c r="AR6" s="2"/>
      <c r="AU6" s="17" t="s">
        <v>189</v>
      </c>
      <c r="AV6" s="17">
        <f>ROWS(TableTrend[like_sum])</f>
        <v>258</v>
      </c>
    </row>
    <row r="7" spans="2:69">
      <c r="D7" s="7"/>
      <c r="E7" s="7"/>
      <c r="F7" s="7" t="str" cm="1">
        <f t="array" ref="F7">"Sentiment Poisitive Rate Period: "&amp;INDEX(_xlfn.ANCHORARRAY($H$36),$D$5)</f>
        <v>Sentiment Poisitive Rate Period: 2024</v>
      </c>
      <c r="H7" s="13" cm="1">
        <f t="array" ref="H7">SUMIFS(TableTrend[positive],TableTrend[year],"="&amp;DATE(INDEX(_xlfn.ANCHORARRAY($H$36),$D$5),1,1))/SUMIFS(TableTrend[total],TableTrend[year],"="&amp;DATE(INDEX(_xlfn.ANCHORARRAY($H$36),$D$5),1,1))</f>
        <v>0.28260869565217389</v>
      </c>
      <c r="J7" s="12" t="s">
        <v>1</v>
      </c>
      <c r="K7" s="10" t="s">
        <v>50</v>
      </c>
      <c r="L7" s="18"/>
      <c r="M7" s="10" t="s">
        <v>50</v>
      </c>
      <c r="N7" s="10" t="s">
        <v>53</v>
      </c>
      <c r="O7" s="10" t="s">
        <v>52</v>
      </c>
      <c r="P7" s="10" t="s">
        <v>51</v>
      </c>
      <c r="Q7" s="11" t="s">
        <v>54</v>
      </c>
      <c r="R7" s="16" t="s">
        <v>179</v>
      </c>
      <c r="S7" s="19"/>
      <c r="T7" s="16" t="s">
        <v>180</v>
      </c>
      <c r="U7" s="16" t="s">
        <v>50</v>
      </c>
      <c r="V7" s="16" t="s">
        <v>53</v>
      </c>
      <c r="W7" s="16" t="s">
        <v>52</v>
      </c>
      <c r="X7" s="16" t="s">
        <v>51</v>
      </c>
      <c r="Y7" s="16" t="s">
        <v>54</v>
      </c>
      <c r="Z7" s="19"/>
      <c r="AC7" s="28" t="s">
        <v>50</v>
      </c>
      <c r="AD7" s="28" t="s">
        <v>53</v>
      </c>
      <c r="AE7" s="28" t="s">
        <v>52</v>
      </c>
      <c r="AF7" s="28" t="s">
        <v>51</v>
      </c>
      <c r="AG7" s="28" t="s">
        <v>54</v>
      </c>
      <c r="AI7" t="s">
        <v>47</v>
      </c>
      <c r="AJ7" t="s">
        <v>53</v>
      </c>
      <c r="AK7" t="s">
        <v>52</v>
      </c>
      <c r="AL7" t="s">
        <v>51</v>
      </c>
      <c r="AM7" t="s">
        <v>54</v>
      </c>
      <c r="AN7" t="s">
        <v>9211</v>
      </c>
      <c r="AO7" t="s">
        <v>184</v>
      </c>
      <c r="AP7" t="s">
        <v>173</v>
      </c>
      <c r="AQ7" t="s">
        <v>174</v>
      </c>
      <c r="AR7" t="s">
        <v>175</v>
      </c>
      <c r="AS7" t="s">
        <v>176</v>
      </c>
      <c r="AU7" s="25" t="s">
        <v>190</v>
      </c>
      <c r="AV7" s="25">
        <f>IF($AV$5&lt;&gt;$AV$6,1,0)</f>
        <v>1</v>
      </c>
      <c r="AW7" t="s">
        <v>214</v>
      </c>
      <c r="BJ7" s="22"/>
      <c r="BK7" s="22"/>
      <c r="BL7" s="22"/>
      <c r="BQ7" s="22"/>
    </row>
    <row r="8" spans="2:69">
      <c r="D8" s="7"/>
      <c r="F8" t="str" cm="1">
        <f t="array" ref="F8">"Sentiment Negative Rate Period: "&amp;INDEX(_xlfn.ANCHORARRAY($H$36),$D$5)</f>
        <v>Sentiment Negative Rate Period: 2024</v>
      </c>
      <c r="H8" s="13" cm="1">
        <f t="array" ref="H8">SUMIFS(TableTrend[negative],TableTrend[year],"="&amp;DATE(INDEX(_xlfn.ANCHORARRAY($H$36),$D$5),1,1))/SUMIFS(TableTrend[total],TableTrend[year],"="&amp;DATE(INDEX(_xlfn.ANCHORARRAY($H$36),$D$5),1,1))</f>
        <v>0.59420289855072461</v>
      </c>
      <c r="J8" s="7"/>
      <c r="K8" s="8"/>
      <c r="L8" s="9"/>
      <c r="M8" s="8" t="str" cm="1">
        <f t="array" ref="M8:M58">INDEX(TableTopicAspect[],,MATCH(INDEX(calculation!$C$22:$C$28,calculation!$D$3),TableTopicAspect[#Headers],0))</f>
        <v>steering mechanism</v>
      </c>
      <c r="N8" s="8" cm="1">
        <f t="array" ref="N8">IF($D$6&lt;&gt;1,SUMIFS(TableAspect[positive],TableAspect[aspect],"="&amp;$M8,TableAspect[month],"="&amp;DATE(INDEX(_xlfn.ANCHORARRAY($H$36),$D$5),$D$6-1,1)),SUMIFS(TableAspect[positive],TableAspect[aspect],"="&amp;$M8,TableAspect[year],"="&amp;DATE(INDEX(_xlfn.ANCHORARRAY($H$36),$D$5),1,1)))</f>
        <v>0</v>
      </c>
      <c r="O8" s="8" cm="1">
        <f t="array" ref="O8">IF($D$6&lt;&gt;1,SUMIFS(TableAspect[neutral],TableAspect[aspect],"="&amp;$M8,TableAspect[month],"="&amp;DATE(INDEX(_xlfn.ANCHORARRAY($H$36),$D$5),$D$6-1,1)),SUMIFS(TableAspect[neutral],TableAspect[aspect],"="&amp;$M8,TableAspect[year],"="&amp;DATE(INDEX(_xlfn.ANCHORARRAY($H$36),$D$5),1,1)))</f>
        <v>0</v>
      </c>
      <c r="P8" s="8" cm="1">
        <f t="array" ref="P8">IF($D$6&lt;&gt;1,SUMIFS(TableAspect[negative],TableAspect[aspect],"="&amp;$M8,TableAspect[month],"="&amp;DATE(INDEX(_xlfn.ANCHORARRAY($H$36),$D$5),$D$6-1,1)),SUMIFS(TableAspect[negative],TableAspect[aspect],"="&amp;$M8,TableAspect[year],"="&amp;DATE(INDEX(_xlfn.ANCHORARRAY($H$36),$D$5),1,1)))</f>
        <v>1</v>
      </c>
      <c r="Q8" cm="1">
        <f t="array" ref="Q8">IF($D$6&lt;&gt;1,SUMIFS(TableAspect[total],TableAspect[aspect],"="&amp;$M8,TableAspect[month],"="&amp;DATE(INDEX(_xlfn.ANCHORARRAY($H$36),$D$5),$D$6-1,1)),SUMIFS(TableAspect[total],TableAspect[aspect],"="&amp;$M8,TableAspect[year],"="&amp;DATE(INDEX(_xlfn.ANCHORARRAY($H$36),$D$5),1,1)))</f>
        <v>1</v>
      </c>
      <c r="R8">
        <f>IF(M8&lt;&gt;0,Q8+(COUNTIFS($Q$8:Q8,Q8) - 1) * 0.000000001,"")</f>
        <v>1</v>
      </c>
      <c r="T8">
        <f>IFERROR(LARGE($R$8:$R$1048505,ROW()-ROW($T$7)),"")</f>
        <v>5</v>
      </c>
      <c r="U8" t="str">
        <f>IFERROR(INDEX($M$8:$M$1048505,MATCH(T8,$R$8:$R$1048505,0)),"")</f>
        <v>pedestrian safety</v>
      </c>
      <c r="V8">
        <f>IFERROR(INDEX($N$8:$N$1048505,MATCH(T8,$R$8:$R$1048505,0)),"")</f>
        <v>1</v>
      </c>
      <c r="W8">
        <f>IFERROR(INDEX($O$8:$O$1048505,MATCH(T8,$R$8:$R$1048505,0)),"")</f>
        <v>0</v>
      </c>
      <c r="X8">
        <f>IFERROR(INDEX($P$8:$P$1048505,MATCH(T8,$R$8:$R$1048505,0)),"")</f>
        <v>4</v>
      </c>
      <c r="Y8">
        <f>IFERROR(INDEX($Q$8:$Q$1048505,MATCH(T8,$R$8:$R$1048505,0)),"")</f>
        <v>5</v>
      </c>
      <c r="Z8" s="17" t="s">
        <v>167</v>
      </c>
      <c r="AA8" s="17"/>
      <c r="AC8" s="29" t="str" cm="1">
        <f t="array" ref="AC8">IFERROR(IF(INDEX(U8:$U$1048505,$D$4,)=0,"",INDEX(U8:$U$1048505,$D$4,)),"")</f>
        <v>pedestrian safety</v>
      </c>
      <c r="AD8" s="30" cm="1">
        <f t="array" ref="AD8">IFERROR(IF(INDEX(V8:$V$1048505,$D$4,)=0,"",INDEX(V8:$V$1048505,$D$4,)),"")</f>
        <v>1</v>
      </c>
      <c r="AE8" s="30" t="str" cm="1">
        <f t="array" ref="AE8">IFERROR(IF(INDEX(W8:$W$1048505,$D$4,)=0,"",INDEX(W8:$W$1048505,$D$4,)),"")</f>
        <v/>
      </c>
      <c r="AF8" s="30" cm="1">
        <f t="array" ref="AF8">IFERROR(IF(INDEX(X8:$X$1048505,$D$4,)=0,"",INDEX(X8:$X$1048505,$D$4,)),"")</f>
        <v>4</v>
      </c>
      <c r="AG8" s="30" cm="1">
        <f t="array" ref="AG8">IFERROR(IF(INDEX(Y8:$Y$1048505,$D$4,)=0,"",INDEX(Y8:$Y$1048505,$D$4,)),"")</f>
        <v>5</v>
      </c>
      <c r="AI8" t="str">
        <f>IF(C22&lt;&gt;"",C22,"")</f>
        <v>Automotive Terms</v>
      </c>
      <c r="AJ8" cm="1">
        <f t="array" ref="AJ8">IF($D$6&lt;&gt;1,SUMIFS(TableTrend[positive],TableTrend[topic],"="&amp;$AI8,TableTrend[month],"="&amp;DATE(INDEX(_xlfn.ANCHORARRAY($H$36),$D$5,),$D$6-1,1)),SUMIFS(TableTrend[positive],TableTrend[topic],"="&amp;$AI8,TableTrend[year],"="&amp;DATE(INDEX(_xlfn.ANCHORARRAY($H$36),$D$5,),1,1)))</f>
        <v>34</v>
      </c>
      <c r="AK8" cm="1">
        <f t="array" ref="AK8">IF($D$6&lt;&gt;1,SUMIFS(TableTrend[neutral],TableTrend[topic],"="&amp;$AI8,TableTrend[month],"="&amp;DATE(INDEX(_xlfn.ANCHORARRAY($H$36),$D$5,),$D$6-1,1)),SUMIFS(TableTrend[neutral],TableTrend[topic],"="&amp;$AI8,TableTrend[year],"="&amp;DATE(INDEX(_xlfn.ANCHORARRAY($H$36),$D$5,),1,1)))</f>
        <v>10</v>
      </c>
      <c r="AL8" cm="1">
        <f t="array" ref="AL8">IF($D$6&lt;&gt;1,SUMIFS(TableTrend[negative],TableTrend[topic],"="&amp;$AI8,TableTrend[month],"="&amp;DATE(INDEX(_xlfn.ANCHORARRAY($H$36),$D$5,),$D$6-1,1)),SUMIFS(TableTrend[negative],TableTrend[topic],"="&amp;$AI8,TableTrend[year],"="&amp;DATE(INDEX(_xlfn.ANCHORARRAY($H$36),$D$5,),1,1)))</f>
        <v>59</v>
      </c>
      <c r="AM8" cm="1">
        <f t="array" ref="AM8">IF($D$6&lt;&gt;1,SUMIFS(TableTrend[total],TableTrend[topic],"="&amp;$AI8,TableTrend[month],"="&amp;DATE(INDEX(_xlfn.ANCHORARRAY($H$36),$D$5,),$D$6-1,1)),SUMIFS(TableTrend[total],TableTrend[topic],"="&amp;$AI8,TableTrend[year],"="&amp;DATE(INDEX(_xlfn.ANCHORARRAY($H$36),$D$5,),1,1)))</f>
        <v>103</v>
      </c>
      <c r="AN8" s="13">
        <f>AM8/$AM$5</f>
        <v>6.3267813267813264E-2</v>
      </c>
      <c r="AO8" t="str">
        <f>IF(AND(AM8&lt;&gt;0,AN8&gt;0.25),AM8,"")</f>
        <v/>
      </c>
      <c r="AP8">
        <v>0.25</v>
      </c>
      <c r="AQ8" s="13">
        <f>IFERROR(IF(AND(AJ8/AM8 &gt; 0.1, AJ8/AM8 &lt;&gt; 1),AJ8/AM8,""), "")</f>
        <v>0.3300970873786408</v>
      </c>
      <c r="AR8" s="13" t="str">
        <f>IFERROR(IF(AND(AK8/AM8 &gt; 0.1, AK8/AM8 &lt;&gt; 1),AK8/AM8,""), "")</f>
        <v/>
      </c>
      <c r="AS8" s="13">
        <f>IFERROR(IF(AND(AL8/AM8 &gt; 0.1, AL8/AM8 &lt;&gt; 1),AL8/AM8,""), "")</f>
        <v>0.57281553398058249</v>
      </c>
      <c r="AU8" s="17" t="s">
        <v>191</v>
      </c>
      <c r="AV8" s="17" t="str" cm="1">
        <f t="array" ref="AV8">"Trend Sentiment "&amp;CHOOSE($D$13,"","and Rating ")&amp;"Topic: "&amp;INDEX($C$22:$C$28,$D$3)&amp;" (Period: "&amp;IF($D$6&lt;&gt;1,INDEX($H$23:$H$34,$D$6-1)&amp;" ","")&amp;INDEX(_xlfn.ANCHORARRAY($H$36),$D$5)&amp;")"</f>
        <v>Trend Sentiment Topic: Features and Components (Period: 2024)</v>
      </c>
      <c r="BJ8" s="22"/>
      <c r="BK8" s="22"/>
      <c r="BL8" s="22"/>
      <c r="BQ8" s="22"/>
    </row>
    <row r="9" spans="2:69">
      <c r="C9" t="s">
        <v>48</v>
      </c>
      <c r="D9" s="7"/>
      <c r="F9" t="str" cm="1">
        <f t="array" ref="F9">"Sentiment Neutral Rate Period: "&amp;INDEX(_xlfn.ANCHORARRAY($H$36),$D$5)</f>
        <v>Sentiment Neutral Rate Period: 2024</v>
      </c>
      <c r="H9" s="13" cm="1">
        <f t="array" ref="H9">SUMIFS(TableTrend[neutral],TableTrend[year],"="&amp;DATE(INDEX(_xlfn.ANCHORARRAY($H$36),$D$5),1,1))/SUMIFS(TableTrend[total],TableTrend[year],"="&amp;DATE(INDEX(_xlfn.ANCHORARRAY($H$36),$D$5),1,1))</f>
        <v>0.12318840579710146</v>
      </c>
      <c r="J9" s="9"/>
      <c r="K9" s="8"/>
      <c r="L9" s="9"/>
      <c r="M9" s="8" t="str">
        <v>power steering</v>
      </c>
      <c r="N9" s="8" cm="1">
        <f t="array" ref="N9">IF($D$6&lt;&gt;1,SUMIFS(TableAspect[positive],TableAspect[aspect],"="&amp;$M9,TableAspect[month],"="&amp;DATE(INDEX(_xlfn.ANCHORARRAY($H$36),$D$5),$D$6-1,1)),SUMIFS(TableAspect[positive],TableAspect[aspect],"="&amp;$M9,TableAspect[year],"="&amp;DATE(INDEX(_xlfn.ANCHORARRAY($H$36),$D$5),1,1)))</f>
        <v>1</v>
      </c>
      <c r="O9" s="8" cm="1">
        <f t="array" ref="O9">IF($D$6&lt;&gt;1,SUMIFS(TableAspect[neutral],TableAspect[aspect],"="&amp;$M9,TableAspect[month],"="&amp;DATE(INDEX(_xlfn.ANCHORARRAY($H$36),$D$5),$D$6-1,1)),SUMIFS(TableAspect[neutral],TableAspect[aspect],"="&amp;$M9,TableAspect[year],"="&amp;DATE(INDEX(_xlfn.ANCHORARRAY($H$36),$D$5),1,1)))</f>
        <v>0</v>
      </c>
      <c r="P9" s="8" cm="1">
        <f t="array" ref="P9">IF($D$6&lt;&gt;1,SUMIFS(TableAspect[negative],TableAspect[aspect],"="&amp;$M9,TableAspect[month],"="&amp;DATE(INDEX(_xlfn.ANCHORARRAY($H$36),$D$5),$D$6-1,1)),SUMIFS(TableAspect[negative],TableAspect[aspect],"="&amp;$M9,TableAspect[year],"="&amp;DATE(INDEX(_xlfn.ANCHORARRAY($H$36),$D$5),1,1)))</f>
        <v>1</v>
      </c>
      <c r="Q9" cm="1">
        <f t="array" ref="Q9">IF($D$6&lt;&gt;1,SUMIFS(TableAspect[total],TableAspect[aspect],"="&amp;$M9,TableAspect[month],"="&amp;DATE(INDEX(_xlfn.ANCHORARRAY($H$36),$D$5),$D$6-1,1)),SUMIFS(TableAspect[total],TableAspect[aspect],"="&amp;$M9,TableAspect[year],"="&amp;DATE(INDEX(_xlfn.ANCHORARRAY($H$36),$D$5),1,1)))</f>
        <v>2</v>
      </c>
      <c r="R9">
        <f>IF(M9&lt;&gt;0,Q9+(COUNTIFS($Q$8:Q9,Q9) - 1) * 0.000000001,"")</f>
        <v>2</v>
      </c>
      <c r="T9">
        <f t="shared" ref="T9:T72" si="0">IFERROR(LARGE($R$8:$R$1048505,ROW()-ROW($T$7)),"")</f>
        <v>3</v>
      </c>
      <c r="U9" t="str">
        <f t="shared" ref="U9:U72" si="1">IFERROR(INDEX($M$8:$M$1048505,MATCH(T9,$R$8:$R$1048505,0)),"")</f>
        <v>accelerator pedal</v>
      </c>
      <c r="V9">
        <f t="shared" ref="V9:V72" si="2">IFERROR(INDEX($N$8:$N$1048505,MATCH(T9,$R$8:$R$1048505,0)),"")</f>
        <v>0</v>
      </c>
      <c r="W9">
        <f t="shared" ref="W9:W72" si="3">IFERROR(INDEX($O$8:$O$1048505,MATCH(T9,$R$8:$R$1048505,0)),"")</f>
        <v>0</v>
      </c>
      <c r="X9">
        <f t="shared" ref="X9:X72" si="4">IFERROR(INDEX($P$8:$P$1048505,MATCH(T9,$R$8:$R$1048505,0)),"")</f>
        <v>3</v>
      </c>
      <c r="Y9">
        <f t="shared" ref="Y9:Y72" si="5">IFERROR(INDEX($Q$8:$Q$1048505,MATCH(T9,$R$8:$R$1048505,0)),"")</f>
        <v>3</v>
      </c>
      <c r="Z9" s="17" t="s">
        <v>168</v>
      </c>
      <c r="AA9" s="17">
        <f>Y8 + 3</f>
        <v>8</v>
      </c>
      <c r="AC9" s="29" t="str" cm="1">
        <f t="array" ref="AC9">IFERROR(IF(INDEX(U9:$U$1048505,$D$4,)=0,"",INDEX(U9:$U$1048505,$D$4,)),"")</f>
        <v>accelerator pedal</v>
      </c>
      <c r="AD9" s="30" t="str" cm="1">
        <f t="array" ref="AD9">IFERROR(IF(INDEX(V9:$V$1048505,$D$4,)=0,"",INDEX(V9:$V$1048505,$D$4,)),"")</f>
        <v/>
      </c>
      <c r="AE9" s="30" t="str" cm="1">
        <f t="array" ref="AE9">IFERROR(IF(INDEX(W9:$W$1048505,$D$4,)=0,"",INDEX(W9:$W$1048505,$D$4,)),"")</f>
        <v/>
      </c>
      <c r="AF9" s="30" cm="1">
        <f t="array" ref="AF9">IFERROR(IF(INDEX(X9:$X$1048505,$D$4,)=0,"",INDEX(X9:$X$1048505,$D$4,)),"")</f>
        <v>3</v>
      </c>
      <c r="AG9" s="30" cm="1">
        <f t="array" ref="AG9">IFERROR(IF(INDEX(Y9:$Y$1048505,$D$4,)=0,"",INDEX(Y9:$Y$1048505,$D$4,)),"")</f>
        <v>3</v>
      </c>
      <c r="AI9" t="str">
        <f t="shared" ref="AI9:AI14" si="6">IF(C23&lt;&gt;"",C23,"")</f>
        <v>Features and Components</v>
      </c>
      <c r="AJ9" cm="1">
        <f t="array" ref="AJ9">IF($D$6&lt;&gt;1,SUMIFS(TableTrend[positive],TableTrend[topic],"="&amp;$AI9,TableTrend[month],"="&amp;DATE(INDEX(_xlfn.ANCHORARRAY($H$36),$D$5,),$D$6-1,1)),SUMIFS(TableTrend[positive],TableTrend[topic],"="&amp;$AI9,TableTrend[year],"="&amp;DATE(INDEX(_xlfn.ANCHORARRAY($H$36),$D$5,),1,1)))</f>
        <v>2</v>
      </c>
      <c r="AK9" cm="1">
        <f t="array" ref="AK9">IF($D$6&lt;&gt;1,SUMIFS(TableTrend[neutral],TableTrend[topic],"="&amp;$AI9,TableTrend[month],"="&amp;DATE(INDEX(_xlfn.ANCHORARRAY($H$36),$D$5,),$D$6-1,1)),SUMIFS(TableTrend[neutral],TableTrend[topic],"="&amp;$AI9,TableTrend[year],"="&amp;DATE(INDEX(_xlfn.ANCHORARRAY($H$36),$D$5,),1,1)))</f>
        <v>0</v>
      </c>
      <c r="AL9" cm="1">
        <f t="array" ref="AL9">IF($D$6&lt;&gt;1,SUMIFS(TableTrend[negative],TableTrend[topic],"="&amp;$AI9,TableTrend[month],"="&amp;DATE(INDEX(_xlfn.ANCHORARRAY($H$36),$D$5,),$D$6-1,1)),SUMIFS(TableTrend[negative],TableTrend[topic],"="&amp;$AI9,TableTrend[year],"="&amp;DATE(INDEX(_xlfn.ANCHORARRAY($H$36),$D$5,),1,1)))</f>
        <v>22</v>
      </c>
      <c r="AM9" cm="1">
        <f t="array" ref="AM9">IF($D$6&lt;&gt;1,SUMIFS(TableTrend[total],TableTrend[topic],"="&amp;$AI9,TableTrend[month],"="&amp;DATE(INDEX(_xlfn.ANCHORARRAY($H$36),$D$5,),$D$6-1,1)),SUMIFS(TableTrend[total],TableTrend[topic],"="&amp;$AI9,TableTrend[year],"="&amp;DATE(INDEX(_xlfn.ANCHORARRAY($H$36),$D$5,),1,1)))</f>
        <v>24</v>
      </c>
      <c r="AN9" s="13">
        <f t="shared" ref="AN9:AN14" si="7">AM9/$AM$5</f>
        <v>1.4742014742014743E-2</v>
      </c>
      <c r="AO9" t="str">
        <f t="shared" ref="AO9:AO14" si="8">IF(AND(AM9&lt;&gt;0,AN9&gt;0.25),AM9,"")</f>
        <v/>
      </c>
      <c r="AP9">
        <v>0.25</v>
      </c>
      <c r="AQ9" s="13" t="str">
        <f>IFERROR(IF(AND(AJ9/AM9 &gt; 0.1, AJ9/AM9 &lt;&gt; 1),AJ9/AM9,""), "")</f>
        <v/>
      </c>
      <c r="AR9" s="13" t="str">
        <f>IFERROR(IF(AND(AK9/AM9 &gt; 0.1, AK9/AM9 &lt;&gt; 1),AK9/AM9,""), "")</f>
        <v/>
      </c>
      <c r="AS9" s="13">
        <f>IFERROR(IF(AND(AL9/AM9 &gt; 0.1, AL9/AM9 &lt;&gt; 1),AL9/AM9,""), "")</f>
        <v>0.91666666666666663</v>
      </c>
      <c r="AU9" s="17" t="s">
        <v>216</v>
      </c>
      <c r="AV9" s="17" t="str" cm="1">
        <f t="array" ref="AV9">INDEX($E$22:$E$23,$D$13)</f>
        <v>Frequency</v>
      </c>
      <c r="BJ9" s="22"/>
      <c r="BK9" s="22"/>
      <c r="BL9" s="22"/>
    </row>
    <row r="10" spans="2:69">
      <c r="C10" t="s">
        <v>197</v>
      </c>
      <c r="D10" s="7"/>
      <c r="J10" s="9"/>
      <c r="K10" s="8"/>
      <c r="L10" s="9"/>
      <c r="M10" s="8" t="str">
        <v>drive by wire</v>
      </c>
      <c r="N10" s="8" cm="1">
        <f t="array" ref="N10">IF($D$6&lt;&gt;1,SUMIFS(TableAspect[positive],TableAspect[aspect],"="&amp;$M10,TableAspect[month],"="&amp;DATE(INDEX(_xlfn.ANCHORARRAY($H$36),$D$5),$D$6-1,1)),SUMIFS(TableAspect[positive],TableAspect[aspect],"="&amp;$M10,TableAspect[year],"="&amp;DATE(INDEX(_xlfn.ANCHORARRAY($H$36),$D$5),1,1)))</f>
        <v>0</v>
      </c>
      <c r="O10" s="8" cm="1">
        <f t="array" ref="O10">IF($D$6&lt;&gt;1,SUMIFS(TableAspect[neutral],TableAspect[aspect],"="&amp;$M10,TableAspect[month],"="&amp;DATE(INDEX(_xlfn.ANCHORARRAY($H$36),$D$5),$D$6-1,1)),SUMIFS(TableAspect[neutral],TableAspect[aspect],"="&amp;$M10,TableAspect[year],"="&amp;DATE(INDEX(_xlfn.ANCHORARRAY($H$36),$D$5),1,1)))</f>
        <v>0</v>
      </c>
      <c r="P10" s="8" cm="1">
        <f t="array" ref="P10">IF($D$6&lt;&gt;1,SUMIFS(TableAspect[negative],TableAspect[aspect],"="&amp;$M10,TableAspect[month],"="&amp;DATE(INDEX(_xlfn.ANCHORARRAY($H$36),$D$5),$D$6-1,1)),SUMIFS(TableAspect[negative],TableAspect[aspect],"="&amp;$M10,TableAspect[year],"="&amp;DATE(INDEX(_xlfn.ANCHORARRAY($H$36),$D$5),1,1)))</f>
        <v>1</v>
      </c>
      <c r="Q10" cm="1">
        <f t="array" ref="Q10">IF($D$6&lt;&gt;1,SUMIFS(TableAspect[total],TableAspect[aspect],"="&amp;$M10,TableAspect[month],"="&amp;DATE(INDEX(_xlfn.ANCHORARRAY($H$36),$D$5),$D$6-1,1)),SUMIFS(TableAspect[total],TableAspect[aspect],"="&amp;$M10,TableAspect[year],"="&amp;DATE(INDEX(_xlfn.ANCHORARRAY($H$36),$D$5),1,1)))</f>
        <v>1</v>
      </c>
      <c r="R10">
        <f>IF(M10&lt;&gt;0,Q10+(COUNTIFS($Q$8:Q10,Q10) - 1) * 0.000000001,"")</f>
        <v>1.0000000010000001</v>
      </c>
      <c r="T10">
        <f t="shared" si="0"/>
        <v>2.0000000010000001</v>
      </c>
      <c r="U10" t="str">
        <f t="shared" si="1"/>
        <v>dashboard</v>
      </c>
      <c r="V10">
        <f t="shared" si="2"/>
        <v>0</v>
      </c>
      <c r="W10">
        <f t="shared" si="3"/>
        <v>0</v>
      </c>
      <c r="X10">
        <f t="shared" si="4"/>
        <v>2</v>
      </c>
      <c r="Y10">
        <f t="shared" si="5"/>
        <v>2</v>
      </c>
      <c r="Z10" s="17" t="s">
        <v>169</v>
      </c>
      <c r="AA10" s="17">
        <v>0</v>
      </c>
      <c r="AC10" s="29" t="str" cm="1">
        <f t="array" ref="AC10">IFERROR(IF(INDEX(U10:$U$1048505,$D$4,)=0,"",INDEX(U10:$U$1048505,$D$4,)),"")</f>
        <v>dashboard</v>
      </c>
      <c r="AD10" s="30" t="str" cm="1">
        <f t="array" ref="AD10">IFERROR(IF(INDEX(V10:$V$1048505,$D$4,)=0,"",INDEX(V10:$V$1048505,$D$4,)),"")</f>
        <v/>
      </c>
      <c r="AE10" s="30" t="str" cm="1">
        <f t="array" ref="AE10">IFERROR(IF(INDEX(W10:$W$1048505,$D$4,)=0,"",INDEX(W10:$W$1048505,$D$4,)),"")</f>
        <v/>
      </c>
      <c r="AF10" s="30" cm="1">
        <f t="array" ref="AF10">IFERROR(IF(INDEX(X10:$X$1048505,$D$4,)=0,"",INDEX(X10:$X$1048505,$D$4,)),"")</f>
        <v>2</v>
      </c>
      <c r="AG10" s="30" cm="1">
        <f t="array" ref="AG10">IFERROR(IF(INDEX(Y10:$Y$1048505,$D$4,)=0,"",INDEX(Y10:$Y$1048505,$D$4,)),"")</f>
        <v>2</v>
      </c>
      <c r="AI10" t="str">
        <f t="shared" si="6"/>
        <v>Performance Metrics</v>
      </c>
      <c r="AJ10" cm="1">
        <f t="array" ref="AJ10">IF($D$6&lt;&gt;1,SUMIFS(TableTrend[positive],TableTrend[topic],"="&amp;$AI10,TableTrend[month],"="&amp;DATE(INDEX(_xlfn.ANCHORARRAY($H$36),$D$5,),$D$6-1,1)),SUMIFS(TableTrend[positive],TableTrend[topic],"="&amp;$AI10,TableTrend[year],"="&amp;DATE(INDEX(_xlfn.ANCHORARRAY($H$36),$D$5,),1,1)))</f>
        <v>6</v>
      </c>
      <c r="AK10" cm="1">
        <f t="array" ref="AK10">IF($D$6&lt;&gt;1,SUMIFS(TableTrend[neutral],TableTrend[topic],"="&amp;$AI10,TableTrend[month],"="&amp;DATE(INDEX(_xlfn.ANCHORARRAY($H$36),$D$5,),$D$6-1,1)),SUMIFS(TableTrend[neutral],TableTrend[topic],"="&amp;$AI10,TableTrend[year],"="&amp;DATE(INDEX(_xlfn.ANCHORARRAY($H$36),$D$5,),1,1)))</f>
        <v>3</v>
      </c>
      <c r="AL10" cm="1">
        <f t="array" ref="AL10">IF($D$6&lt;&gt;1,SUMIFS(TableTrend[negative],TableTrend[topic],"="&amp;$AI10,TableTrend[month],"="&amp;DATE(INDEX(_xlfn.ANCHORARRAY($H$36),$D$5,),$D$6-1,1)),SUMIFS(TableTrend[negative],TableTrend[topic],"="&amp;$AI10,TableTrend[year],"="&amp;DATE(INDEX(_xlfn.ANCHORARRAY($H$36),$D$5,),1,1)))</f>
        <v>21</v>
      </c>
      <c r="AM10" cm="1">
        <f t="array" ref="AM10">IF($D$6&lt;&gt;1,SUMIFS(TableTrend[total],TableTrend[topic],"="&amp;$AI10,TableTrend[month],"="&amp;DATE(INDEX(_xlfn.ANCHORARRAY($H$36),$D$5,),$D$6-1,1)),SUMIFS(TableTrend[total],TableTrend[topic],"="&amp;$AI10,TableTrend[year],"="&amp;DATE(INDEX(_xlfn.ANCHORARRAY($H$36),$D$5,),1,1)))</f>
        <v>30</v>
      </c>
      <c r="AN10" s="13">
        <f t="shared" si="7"/>
        <v>1.8427518427518427E-2</v>
      </c>
      <c r="AO10" t="str">
        <f t="shared" si="8"/>
        <v/>
      </c>
      <c r="AP10">
        <v>0.25</v>
      </c>
      <c r="AQ10" s="13">
        <f>IFERROR(IF(AND(AJ10/AM10 &gt; 0.1, AJ10/AM10 &lt;&gt; 1),AJ10/AM10,""), "")</f>
        <v>0.2</v>
      </c>
      <c r="AR10" s="13" t="str">
        <f>IFERROR(IF(AND(AK10/AM10 &gt; 0.1, AK10/AM10 &lt;&gt; 1),AK10/AM10,""), "")</f>
        <v/>
      </c>
      <c r="AS10" s="13">
        <f>IFERROR(IF(AND(AL10/AM10 &gt; 0.1, AL10/AM10 &lt;&gt; 1),AL10/AM10,""), "")</f>
        <v>0.7</v>
      </c>
      <c r="BJ10" s="22"/>
      <c r="BK10" s="22"/>
      <c r="BL10" s="22"/>
    </row>
    <row r="11" spans="2:69">
      <c r="J11" s="9"/>
      <c r="K11" s="8"/>
      <c r="L11" s="9"/>
      <c r="M11" s="8" t="str">
        <v>autopilot feature</v>
      </c>
      <c r="N11" s="8" cm="1">
        <f t="array" ref="N11">IF($D$6&lt;&gt;1,SUMIFS(TableAspect[positive],TableAspect[aspect],"="&amp;$M11,TableAspect[month],"="&amp;DATE(INDEX(_xlfn.ANCHORARRAY($H$36),$D$5),$D$6-1,1)),SUMIFS(TableAspect[positive],TableAspect[aspect],"="&amp;$M11,TableAspect[year],"="&amp;DATE(INDEX(_xlfn.ANCHORARRAY($H$36),$D$5),1,1)))</f>
        <v>0</v>
      </c>
      <c r="O11" s="8" cm="1">
        <f t="array" ref="O11">IF($D$6&lt;&gt;1,SUMIFS(TableAspect[neutral],TableAspect[aspect],"="&amp;$M11,TableAspect[month],"="&amp;DATE(INDEX(_xlfn.ANCHORARRAY($H$36),$D$5),$D$6-1,1)),SUMIFS(TableAspect[neutral],TableAspect[aspect],"="&amp;$M11,TableAspect[year],"="&amp;DATE(INDEX(_xlfn.ANCHORARRAY($H$36),$D$5),1,1)))</f>
        <v>0</v>
      </c>
      <c r="P11" s="8" cm="1">
        <f t="array" ref="P11">IF($D$6&lt;&gt;1,SUMIFS(TableAspect[negative],TableAspect[aspect],"="&amp;$M11,TableAspect[month],"="&amp;DATE(INDEX(_xlfn.ANCHORARRAY($H$36),$D$5),$D$6-1,1)),SUMIFS(TableAspect[negative],TableAspect[aspect],"="&amp;$M11,TableAspect[year],"="&amp;DATE(INDEX(_xlfn.ANCHORARRAY($H$36),$D$5),1,1)))</f>
        <v>1</v>
      </c>
      <c r="Q11" cm="1">
        <f t="array" ref="Q11">IF($D$6&lt;&gt;1,SUMIFS(TableAspect[total],TableAspect[aspect],"="&amp;$M11,TableAspect[month],"="&amp;DATE(INDEX(_xlfn.ANCHORARRAY($H$36),$D$5),$D$6-1,1)),SUMIFS(TableAspect[total],TableAspect[aspect],"="&amp;$M11,TableAspect[year],"="&amp;DATE(INDEX(_xlfn.ANCHORARRAY($H$36),$D$5),1,1)))</f>
        <v>1</v>
      </c>
      <c r="R11">
        <f>IF(M11&lt;&gt;0,Q11+(COUNTIFS($Q$8:Q11,Q11) - 1) * 0.000000001,"")</f>
        <v>1.0000000019999999</v>
      </c>
      <c r="T11">
        <f t="shared" si="0"/>
        <v>2</v>
      </c>
      <c r="U11" t="str">
        <f t="shared" si="1"/>
        <v>power steering</v>
      </c>
      <c r="V11">
        <f t="shared" si="2"/>
        <v>1</v>
      </c>
      <c r="W11">
        <f t="shared" si="3"/>
        <v>0</v>
      </c>
      <c r="X11">
        <f t="shared" si="4"/>
        <v>1</v>
      </c>
      <c r="Y11">
        <f t="shared" si="5"/>
        <v>2</v>
      </c>
      <c r="Z11" s="17" t="s">
        <v>191</v>
      </c>
      <c r="AA11" t="str" cm="1">
        <f t="array" ref="AA11">"Table Frequency Sentiment per Aspect"&amp;" Period: "&amp;IF($D$6&lt;&gt;1,INDEX($H$23:$H$34,$D$6-1)&amp;" ","")&amp;INDEX(_xlfn.ANCHORARRAY($H$36),$D$5)</f>
        <v>Table Frequency Sentiment per Aspect Period: 2024</v>
      </c>
      <c r="AC11" s="29" t="str" cm="1">
        <f t="array" ref="AC11">IFERROR(IF(INDEX(U11:$U$1048505,$D$4,)=0,"",INDEX(U11:$U$1048505,$D$4,)),"")</f>
        <v>power steering</v>
      </c>
      <c r="AD11" s="30" cm="1">
        <f t="array" ref="AD11">IFERROR(IF(INDEX(V11:$V$1048505,$D$4,)=0,"",INDEX(V11:$V$1048505,$D$4,)),"")</f>
        <v>1</v>
      </c>
      <c r="AE11" s="30" t="str" cm="1">
        <f t="array" ref="AE11">IFERROR(IF(INDEX(W11:$W$1048505,$D$4,)=0,"",INDEX(W11:$W$1048505,$D$4,)),"")</f>
        <v/>
      </c>
      <c r="AF11" s="30" cm="1">
        <f t="array" ref="AF11">IFERROR(IF(INDEX(X11:$X$1048505,$D$4,)=0,"",INDEX(X11:$X$1048505,$D$4,)),"")</f>
        <v>1</v>
      </c>
      <c r="AG11" s="30" cm="1">
        <f t="array" ref="AG11">IFERROR(IF(INDEX(Y11:$Y$1048505,$D$4,)=0,"",INDEX(Y11:$Y$1048505,$D$4,)),"")</f>
        <v>2</v>
      </c>
      <c r="AI11" t="str">
        <f t="shared" si="6"/>
        <v>Design and Aesthetics</v>
      </c>
      <c r="AJ11" cm="1">
        <f t="array" ref="AJ11">IF($D$6&lt;&gt;1,SUMIFS(TableTrend[positive],TableTrend[topic],"="&amp;$AI11,TableTrend[month],"="&amp;DATE(INDEX(_xlfn.ANCHORARRAY($H$36),$D$5,),$D$6-1,1)),SUMIFS(TableTrend[positive],TableTrend[topic],"="&amp;$AI11,TableTrend[year],"="&amp;DATE(INDEX(_xlfn.ANCHORARRAY($H$36),$D$5,),1,1)))</f>
        <v>5</v>
      </c>
      <c r="AK11" cm="1">
        <f t="array" ref="AK11">IF($D$6&lt;&gt;1,SUMIFS(TableTrend[neutral],TableTrend[topic],"="&amp;$AI11,TableTrend[month],"="&amp;DATE(INDEX(_xlfn.ANCHORARRAY($H$36),$D$5,),$D$6-1,1)),SUMIFS(TableTrend[neutral],TableTrend[topic],"="&amp;$AI11,TableTrend[year],"="&amp;DATE(INDEX(_xlfn.ANCHORARRAY($H$36),$D$5,),1,1)))</f>
        <v>0</v>
      </c>
      <c r="AL11" cm="1">
        <f t="array" ref="AL11">IF($D$6&lt;&gt;1,SUMIFS(TableTrend[negative],TableTrend[topic],"="&amp;$AI11,TableTrend[month],"="&amp;DATE(INDEX(_xlfn.ANCHORARRAY($H$36),$D$5,),$D$6-1,1)),SUMIFS(TableTrend[negative],TableTrend[topic],"="&amp;$AI11,TableTrend[year],"="&amp;DATE(INDEX(_xlfn.ANCHORARRAY($H$36),$D$5,),1,1)))</f>
        <v>4</v>
      </c>
      <c r="AM11" cm="1">
        <f t="array" ref="AM11">IF($D$6&lt;&gt;1,SUMIFS(TableTrend[total],TableTrend[topic],"="&amp;$AI11,TableTrend[month],"="&amp;DATE(INDEX(_xlfn.ANCHORARRAY($H$36),$D$5,),$D$6-1,1)),SUMIFS(TableTrend[total],TableTrend[topic],"="&amp;$AI11,TableTrend[year],"="&amp;DATE(INDEX(_xlfn.ANCHORARRAY($H$36),$D$5,),1,1)))</f>
        <v>9</v>
      </c>
      <c r="AN11" s="13">
        <f t="shared" si="7"/>
        <v>5.528255528255528E-3</v>
      </c>
      <c r="AO11" t="str">
        <f t="shared" si="8"/>
        <v/>
      </c>
      <c r="AP11">
        <v>0.25</v>
      </c>
      <c r="AQ11" s="13">
        <f>IFERROR(IF(AND(AJ11/AM11 &gt; 0.1, AJ11/AM11 &lt;&gt; 1),AJ11/AM11,""), "")</f>
        <v>0.55555555555555558</v>
      </c>
      <c r="AR11" s="13" t="str">
        <f>IFERROR(IF(AND(AK11/AM11 &gt; 0.1, AK11/AM11 &lt;&gt; 1),AK11/AM11,""), "")</f>
        <v/>
      </c>
      <c r="AS11" s="13">
        <f>IFERROR(IF(AND(AL11/AM11 &gt; 0.1, AL11/AM11 &lt;&gt; 1),AL11/AM11,""), "")</f>
        <v>0.44444444444444442</v>
      </c>
      <c r="AU11" s="26"/>
      <c r="AV11" s="26" t="s">
        <v>182</v>
      </c>
      <c r="AW11" s="26" t="s">
        <v>53</v>
      </c>
      <c r="AX11" s="26" t="s">
        <v>52</v>
      </c>
      <c r="AY11" s="26" t="s">
        <v>51</v>
      </c>
      <c r="AZ11" s="26" t="s">
        <v>54</v>
      </c>
      <c r="BA11" s="26" t="s">
        <v>2</v>
      </c>
      <c r="BB11" s="26" t="s">
        <v>174</v>
      </c>
      <c r="BC11" s="26" t="s">
        <v>175</v>
      </c>
      <c r="BD11" s="26" t="s">
        <v>176</v>
      </c>
      <c r="BE11" s="26" t="s">
        <v>215</v>
      </c>
      <c r="BF11" s="26" t="s">
        <v>173</v>
      </c>
      <c r="BJ11" s="22"/>
      <c r="BK11" s="22"/>
      <c r="BL11" s="22"/>
    </row>
    <row r="12" spans="2:69">
      <c r="C12" t="s">
        <v>183</v>
      </c>
      <c r="D12">
        <v>3</v>
      </c>
      <c r="J12" s="9"/>
      <c r="L12" s="9"/>
      <c r="M12" s="8" t="str">
        <v>battery capacity</v>
      </c>
      <c r="N12" s="8" cm="1">
        <f t="array" ref="N12">IF($D$6&lt;&gt;1,SUMIFS(TableAspect[positive],TableAspect[aspect],"="&amp;$M12,TableAspect[month],"="&amp;DATE(INDEX(_xlfn.ANCHORARRAY($H$36),$D$5),$D$6-1,1)),SUMIFS(TableAspect[positive],TableAspect[aspect],"="&amp;$M12,TableAspect[year],"="&amp;DATE(INDEX(_xlfn.ANCHORARRAY($H$36),$D$5),1,1)))</f>
        <v>0</v>
      </c>
      <c r="O12" s="8" cm="1">
        <f t="array" ref="O12">IF($D$6&lt;&gt;1,SUMIFS(TableAspect[neutral],TableAspect[aspect],"="&amp;$M12,TableAspect[month],"="&amp;DATE(INDEX(_xlfn.ANCHORARRAY($H$36),$D$5),$D$6-1,1)),SUMIFS(TableAspect[neutral],TableAspect[aspect],"="&amp;$M12,TableAspect[year],"="&amp;DATE(INDEX(_xlfn.ANCHORARRAY($H$36),$D$5),1,1)))</f>
        <v>0</v>
      </c>
      <c r="P12" s="8" cm="1">
        <f t="array" ref="P12">IF($D$6&lt;&gt;1,SUMIFS(TableAspect[negative],TableAspect[aspect],"="&amp;$M12,TableAspect[month],"="&amp;DATE(INDEX(_xlfn.ANCHORARRAY($H$36),$D$5),$D$6-1,1)),SUMIFS(TableAspect[negative],TableAspect[aspect],"="&amp;$M12,TableAspect[year],"="&amp;DATE(INDEX(_xlfn.ANCHORARRAY($H$36),$D$5),1,1)))</f>
        <v>1</v>
      </c>
      <c r="Q12" cm="1">
        <f t="array" ref="Q12">IF($D$6&lt;&gt;1,SUMIFS(TableAspect[total],TableAspect[aspect],"="&amp;$M12,TableAspect[month],"="&amp;DATE(INDEX(_xlfn.ANCHORARRAY($H$36),$D$5),$D$6-1,1)),SUMIFS(TableAspect[total],TableAspect[aspect],"="&amp;$M12,TableAspect[year],"="&amp;DATE(INDEX(_xlfn.ANCHORARRAY($H$36),$D$5),1,1)))</f>
        <v>1</v>
      </c>
      <c r="R12">
        <f>IF(M12&lt;&gt;0,Q12+(COUNTIFS($Q$8:Q12,Q12) - 1) * 0.000000001,"")</f>
        <v>1.000000003</v>
      </c>
      <c r="T12">
        <f t="shared" si="0"/>
        <v>1.000000011</v>
      </c>
      <c r="U12" t="str">
        <f t="shared" si="1"/>
        <v>battery life</v>
      </c>
      <c r="V12">
        <f t="shared" si="2"/>
        <v>0</v>
      </c>
      <c r="W12">
        <f t="shared" si="3"/>
        <v>0</v>
      </c>
      <c r="X12">
        <f t="shared" si="4"/>
        <v>1</v>
      </c>
      <c r="Y12">
        <f t="shared" si="5"/>
        <v>1</v>
      </c>
      <c r="AC12" s="29" t="str" cm="1">
        <f t="array" ref="AC12">IFERROR(IF(INDEX(U12:$U$1048505,$D$4,)=0,"",INDEX(U12:$U$1048505,$D$4,)),"")</f>
        <v>battery life</v>
      </c>
      <c r="AD12" s="30" t="str" cm="1">
        <f t="array" ref="AD12">IFERROR(IF(INDEX(V12:$V$1048505,$D$4,)=0,"",INDEX(V12:$V$1048505,$D$4,)),"")</f>
        <v/>
      </c>
      <c r="AE12" s="30" t="str" cm="1">
        <f t="array" ref="AE12">IFERROR(IF(INDEX(W12:$W$1048505,$D$4,)=0,"",INDEX(W12:$W$1048505,$D$4,)),"")</f>
        <v/>
      </c>
      <c r="AF12" s="30" cm="1">
        <f t="array" ref="AF12">IFERROR(IF(INDEX(X12:$X$1048505,$D$4,)=0,"",INDEX(X12:$X$1048505,$D$4,)),"")</f>
        <v>1</v>
      </c>
      <c r="AG12" s="30" cm="1">
        <f t="array" ref="AG12">IFERROR(IF(INDEX(Y12:$Y$1048505,$D$4,)=0,"",INDEX(Y12:$Y$1048505,$D$4,)),"")</f>
        <v>1</v>
      </c>
      <c r="AI12" t="str">
        <f t="shared" si="6"/>
        <v>Miscellaneous</v>
      </c>
      <c r="AJ12" cm="1">
        <f t="array" ref="AJ12">IF($D$6&lt;&gt;1,SUMIFS(TableTrend[positive],TableTrend[topic],"="&amp;$AI12,TableTrend[month],"="&amp;DATE(INDEX(_xlfn.ANCHORARRAY($H$36),$D$5,),$D$6-1,1)),SUMIFS(TableTrend[positive],TableTrend[topic],"="&amp;$AI12,TableTrend[year],"="&amp;DATE(INDEX(_xlfn.ANCHORARRAY($H$36),$D$5,),1,1)))</f>
        <v>460</v>
      </c>
      <c r="AK12" cm="1">
        <f t="array" ref="AK12">IF($D$6&lt;&gt;1,SUMIFS(TableTrend[neutral],TableTrend[topic],"="&amp;$AI12,TableTrend[month],"="&amp;DATE(INDEX(_xlfn.ANCHORARRAY($H$36),$D$5,),$D$6-1,1)),SUMIFS(TableTrend[neutral],TableTrend[topic],"="&amp;$AI12,TableTrend[year],"="&amp;DATE(INDEX(_xlfn.ANCHORARRAY($H$36),$D$5,),1,1)))</f>
        <v>208</v>
      </c>
      <c r="AL12" cm="1">
        <f t="array" ref="AL12">IF($D$6&lt;&gt;1,SUMIFS(TableTrend[negative],TableTrend[topic],"="&amp;$AI12,TableTrend[month],"="&amp;DATE(INDEX(_xlfn.ANCHORARRAY($H$36),$D$5,),$D$6-1,1)),SUMIFS(TableTrend[negative],TableTrend[topic],"="&amp;$AI12,TableTrend[year],"="&amp;DATE(INDEX(_xlfn.ANCHORARRAY($H$36),$D$5,),1,1)))</f>
        <v>960</v>
      </c>
      <c r="AM12" cm="1">
        <f t="array" ref="AM12">IF($D$6&lt;&gt;1,SUMIFS(TableTrend[total],TableTrend[topic],"="&amp;$AI12,TableTrend[month],"="&amp;DATE(INDEX(_xlfn.ANCHORARRAY($H$36),$D$5,),$D$6-1,1)),SUMIFS(TableTrend[total],TableTrend[topic],"="&amp;$AI12,TableTrend[year],"="&amp;DATE(INDEX(_xlfn.ANCHORARRAY($H$36),$D$5,),1,1)))</f>
        <v>1628</v>
      </c>
      <c r="AN12" s="13">
        <f t="shared" si="7"/>
        <v>1</v>
      </c>
      <c r="AO12">
        <f t="shared" si="8"/>
        <v>1628</v>
      </c>
      <c r="AP12">
        <v>0.25</v>
      </c>
      <c r="AQ12" s="13">
        <f>IFERROR(IF(AND(AJ12/AM12 &gt; 0.1, AJ12/AM12 &lt;&gt; 1),AJ12/AM12,""), "")</f>
        <v>0.28255528255528256</v>
      </c>
      <c r="AR12" s="13">
        <f>IFERROR(IF(AND(AK12/AM12 &gt; 0.1, AK12/AM12 &lt;&gt; 1),AK12/AM12,""), "")</f>
        <v>0.12776412776412777</v>
      </c>
      <c r="AS12" s="13">
        <f>IFERROR(IF(AND(AL12/AM12 &gt; 0.1, AL12/AM12 &lt;&gt; 1),AL12/AM12,""), "")</f>
        <v>0.58968058968058967</v>
      </c>
      <c r="AU12" s="26">
        <v>1</v>
      </c>
      <c r="AV12" s="33" cm="1">
        <f t="array" ref="AV12">DATE(INDEX(_xlfn.ANCHORARRAY($H$36),$D$5),$AU12,1)</f>
        <v>45292</v>
      </c>
      <c r="AW12" s="26" cm="1">
        <f t="array" ref="AW12">SUMIFS(TableTrend[positive],TableTrend[month],"="&amp;$AV12,TableTrend[topic],"="&amp;INDEX($C$22:$C$28,$D$3))</f>
        <v>0</v>
      </c>
      <c r="AX12" s="26" cm="1">
        <f t="array" ref="AX12">SUMIFS(TableTrend[neutral],TableTrend[month],"="&amp;$AV12,TableTrend[topic],"="&amp;INDEX($C$22:$C$28,$D$3))</f>
        <v>0</v>
      </c>
      <c r="AY12" s="26" cm="1">
        <f t="array" ref="AY12">SUMIFS(TableTrend[negative],TableTrend[month],"="&amp;$AV12,TableTrend[topic],"="&amp;INDEX($C$22:$C$28,$D$3))</f>
        <v>0</v>
      </c>
      <c r="AZ12" s="26" cm="1">
        <f t="array" ref="AZ12">SUMIFS(TableTrend[total],TableTrend[month],"="&amp;$AV12,TableTrend[topic],"="&amp;INDEX($C$22:$C$28,$D$3))</f>
        <v>0</v>
      </c>
      <c r="BA12" s="32" cm="1">
        <f t="array" ref="BA12">IF($AV$7,IFERROR(SUMIFS(TableTrend[like_sum],TableTrend[month],"="&amp;$AV12,TableTrend[topic],"="&amp;INDEX($C$22:$C$28,$D$3)) / SUMIFS(TableTrend[like_count],TableTrend[month],"="&amp;$AV12,TableTrend[topic],"="&amp;INDEX($C$22:$C$28,$D$3)),0),NA())</f>
        <v>0</v>
      </c>
      <c r="BB12" s="27" t="str">
        <f t="shared" ref="BB12:BB23" si="9">_xlfn.IFNA(IF($AW12=0,"",$AW12/$AZ12),"")</f>
        <v/>
      </c>
      <c r="BC12" s="27" t="str">
        <f t="shared" ref="BC12:BC23" si="10">_xlfn.IFNA(IF($AX12=0,"",$AX12/$AZ12),"")</f>
        <v/>
      </c>
      <c r="BD12" s="27" t="str">
        <f t="shared" ref="BD12:BD23" si="11">_xlfn.IFNA(IF($AY12=0,"",$AY12/$AZ12),"")</f>
        <v/>
      </c>
      <c r="BE12" s="22">
        <f>CHOOSE($D$13,$AZ12,$BA12)</f>
        <v>0</v>
      </c>
      <c r="BJ12" s="22"/>
      <c r="BK12" s="22"/>
      <c r="BL12" s="22"/>
    </row>
    <row r="13" spans="2:69">
      <c r="C13" t="s">
        <v>186</v>
      </c>
      <c r="D13">
        <v>1</v>
      </c>
      <c r="J13" s="9"/>
      <c r="K13" s="8"/>
      <c r="L13" s="9"/>
      <c r="M13" s="8" t="str">
        <v>lithium battery</v>
      </c>
      <c r="N13" s="8" cm="1">
        <f t="array" ref="N13">IF($D$6&lt;&gt;1,SUMIFS(TableAspect[positive],TableAspect[aspect],"="&amp;$M13,TableAspect[month],"="&amp;DATE(INDEX(_xlfn.ANCHORARRAY($H$36),$D$5),$D$6-1,1)),SUMIFS(TableAspect[positive],TableAspect[aspect],"="&amp;$M13,TableAspect[year],"="&amp;DATE(INDEX(_xlfn.ANCHORARRAY($H$36),$D$5),1,1)))</f>
        <v>0</v>
      </c>
      <c r="O13" s="8" cm="1">
        <f t="array" ref="O13">IF($D$6&lt;&gt;1,SUMIFS(TableAspect[neutral],TableAspect[aspect],"="&amp;$M13,TableAspect[month],"="&amp;DATE(INDEX(_xlfn.ANCHORARRAY($H$36),$D$5),$D$6-1,1)),SUMIFS(TableAspect[neutral],TableAspect[aspect],"="&amp;$M13,TableAspect[year],"="&amp;DATE(INDEX(_xlfn.ANCHORARRAY($H$36),$D$5),1,1)))</f>
        <v>0</v>
      </c>
      <c r="P13" s="8" cm="1">
        <f t="array" ref="P13">IF($D$6&lt;&gt;1,SUMIFS(TableAspect[negative],TableAspect[aspect],"="&amp;$M13,TableAspect[month],"="&amp;DATE(INDEX(_xlfn.ANCHORARRAY($H$36),$D$5),$D$6-1,1)),SUMIFS(TableAspect[negative],TableAspect[aspect],"="&amp;$M13,TableAspect[year],"="&amp;DATE(INDEX(_xlfn.ANCHORARRAY($H$36),$D$5),1,1)))</f>
        <v>1</v>
      </c>
      <c r="Q13" cm="1">
        <f t="array" ref="Q13">IF($D$6&lt;&gt;1,SUMIFS(TableAspect[total],TableAspect[aspect],"="&amp;$M13,TableAspect[month],"="&amp;DATE(INDEX(_xlfn.ANCHORARRAY($H$36),$D$5),$D$6-1,1)),SUMIFS(TableAspect[total],TableAspect[aspect],"="&amp;$M13,TableAspect[year],"="&amp;DATE(INDEX(_xlfn.ANCHORARRAY($H$36),$D$5),1,1)))</f>
        <v>1</v>
      </c>
      <c r="R13">
        <f>IF(M13&lt;&gt;0,Q13+(COUNTIFS($Q$8:Q13,Q13) - 1) * 0.000000001,"")</f>
        <v>1.0000000040000001</v>
      </c>
      <c r="T13">
        <f t="shared" si="0"/>
        <v>1.0000000099999999</v>
      </c>
      <c r="U13" t="str">
        <f t="shared" si="1"/>
        <v>power plant</v>
      </c>
      <c r="V13">
        <f t="shared" si="2"/>
        <v>0</v>
      </c>
      <c r="W13">
        <f t="shared" si="3"/>
        <v>0</v>
      </c>
      <c r="X13">
        <f t="shared" si="4"/>
        <v>1</v>
      </c>
      <c r="Y13">
        <f t="shared" si="5"/>
        <v>1</v>
      </c>
      <c r="AC13" s="29" t="str" cm="1">
        <f t="array" ref="AC13">IFERROR(IF(INDEX(U13:$U$1048505,$D$4,)=0,"",INDEX(U13:$U$1048505,$D$4,)),"")</f>
        <v>power plant</v>
      </c>
      <c r="AD13" s="30" t="str" cm="1">
        <f t="array" ref="AD13">IFERROR(IF(INDEX(V13:$V$1048505,$D$4,)=0,"",INDEX(V13:$V$1048505,$D$4,)),"")</f>
        <v/>
      </c>
      <c r="AE13" s="30" t="str" cm="1">
        <f t="array" ref="AE13">IFERROR(IF(INDEX(W13:$W$1048505,$D$4,)=0,"",INDEX(W13:$W$1048505,$D$4,)),"")</f>
        <v/>
      </c>
      <c r="AF13" s="30" cm="1">
        <f t="array" ref="AF13">IFERROR(IF(INDEX(X13:$X$1048505,$D$4,)=0,"",INDEX(X13:$X$1048505,$D$4,)),"")</f>
        <v>1</v>
      </c>
      <c r="AG13" s="30" cm="1">
        <f t="array" ref="AG13">IFERROR(IF(INDEX(Y13:$Y$1048505,$D$4,)=0,"",INDEX(Y13:$Y$1048505,$D$4,)),"")</f>
        <v>1</v>
      </c>
      <c r="AI13" t="str">
        <f t="shared" si="6"/>
        <v/>
      </c>
      <c r="AJ13" cm="1">
        <f t="array" ref="AJ13">IF($D$6&lt;&gt;1,SUMIFS(TableTrend[positive],TableTrend[topic],"="&amp;$AI13,TableTrend[month],"="&amp;DATE(INDEX(_xlfn.ANCHORARRAY($H$36),$D$5,),$D$6-1,1)),SUMIFS(TableTrend[positive],TableTrend[topic],"="&amp;$AI13,TableTrend[year],"="&amp;DATE(INDEX(_xlfn.ANCHORARRAY($H$36),$D$5,),1,1)))</f>
        <v>0</v>
      </c>
      <c r="AK13" cm="1">
        <f t="array" ref="AK13">IF($D$6&lt;&gt;1,SUMIFS(TableTrend[neutral],TableTrend[topic],"="&amp;$AI13,TableTrend[month],"="&amp;DATE(INDEX(_xlfn.ANCHORARRAY($H$36),$D$5,),$D$6-1,1)),SUMIFS(TableTrend[neutral],TableTrend[topic],"="&amp;$AI13,TableTrend[year],"="&amp;DATE(INDEX(_xlfn.ANCHORARRAY($H$36),$D$5,),1,1)))</f>
        <v>0</v>
      </c>
      <c r="AL13" cm="1">
        <f t="array" ref="AL13">IF($D$6&lt;&gt;1,SUMIFS(TableTrend[negative],TableTrend[topic],"="&amp;$AI13,TableTrend[month],"="&amp;DATE(INDEX(_xlfn.ANCHORARRAY($H$36),$D$5,),$D$6-1,1)),SUMIFS(TableTrend[negative],TableTrend[topic],"="&amp;$AI13,TableTrend[year],"="&amp;DATE(INDEX(_xlfn.ANCHORARRAY($H$36),$D$5,),1,1)))</f>
        <v>0</v>
      </c>
      <c r="AM13" cm="1">
        <f t="array" ref="AM13">IF($D$6&lt;&gt;1,SUMIFS(TableTrend[total],TableTrend[topic],"="&amp;$AI13,TableTrend[month],"="&amp;DATE(INDEX(_xlfn.ANCHORARRAY($H$36),$D$5,),$D$6-1,1)),SUMIFS(TableTrend[total],TableTrend[topic],"="&amp;$AI13,TableTrend[year],"="&amp;DATE(INDEX(_xlfn.ANCHORARRAY($H$36),$D$5,),1,1)))</f>
        <v>0</v>
      </c>
      <c r="AN13" s="13">
        <f t="shared" si="7"/>
        <v>0</v>
      </c>
      <c r="AO13" t="str">
        <f t="shared" si="8"/>
        <v/>
      </c>
      <c r="AP13">
        <v>0.25</v>
      </c>
      <c r="AQ13" s="13" t="str">
        <f>IFERROR(IF(AND(AJ13/AM13 &gt; 0.1, AJ13/AM13 &lt;&gt; 1),AJ13/AM13,""), "")</f>
        <v/>
      </c>
      <c r="AR13" s="13" t="str">
        <f>IFERROR(IF(AND(AK13/AM13 &gt; 0.1, AK13/AM13 &lt;&gt; 1),AK13/AM13,""), "")</f>
        <v/>
      </c>
      <c r="AS13" s="13" t="str">
        <f>IFERROR(IF(AND(AL13/AM13 &gt; 0.1, AL13/AM13 &lt;&gt; 1),AL13/AM13,""), "")</f>
        <v/>
      </c>
      <c r="AU13" s="26">
        <v>2</v>
      </c>
      <c r="AV13" s="33" cm="1">
        <f t="array" ref="AV13">DATE(INDEX(_xlfn.ANCHORARRAY($H$36),$D$5),$AU13,1)</f>
        <v>45323</v>
      </c>
      <c r="AW13" s="26" cm="1">
        <f t="array" ref="AW13">SUMIFS(TableTrend[positive],TableTrend[month],"="&amp;$AV13,TableTrend[topic],"="&amp;INDEX($C$22:$C$28,$D$3))</f>
        <v>0</v>
      </c>
      <c r="AX13" s="26" cm="1">
        <f t="array" ref="AX13">SUMIFS(TableTrend[neutral],TableTrend[month],"="&amp;$AV13,TableTrend[topic],"="&amp;INDEX($C$22:$C$28,$D$3))</f>
        <v>0</v>
      </c>
      <c r="AY13" s="26" cm="1">
        <f t="array" ref="AY13">SUMIFS(TableTrend[negative],TableTrend[month],"="&amp;$AV13,TableTrend[topic],"="&amp;INDEX($C$22:$C$28,$D$3))</f>
        <v>0</v>
      </c>
      <c r="AZ13" s="26" cm="1">
        <f t="array" ref="AZ13">SUMIFS(TableTrend[total],TableTrend[month],"="&amp;$AV13,TableTrend[topic],"="&amp;INDEX($C$22:$C$28,$D$3))</f>
        <v>0</v>
      </c>
      <c r="BA13" s="32" cm="1">
        <f t="array" ref="BA13">IF($AV$7,IFERROR(SUMIFS(TableTrend[like_sum],TableTrend[month],"="&amp;$AV13,TableTrend[topic],"="&amp;INDEX($C$22:$C$28,$D$3)) / SUMIFS(TableTrend[like_count],TableTrend[month],"="&amp;$AV13,TableTrend[topic],"="&amp;INDEX($C$22:$C$28,$D$3)),0),NA())</f>
        <v>0</v>
      </c>
      <c r="BB13" s="27" t="str">
        <f t="shared" si="9"/>
        <v/>
      </c>
      <c r="BC13" s="27" t="str">
        <f t="shared" si="10"/>
        <v/>
      </c>
      <c r="BD13" s="27" t="str">
        <f t="shared" si="11"/>
        <v/>
      </c>
      <c r="BE13" s="22">
        <f t="shared" ref="BE13:BE23" si="12">CHOOSE($D$13,$AZ13,$BA13)</f>
        <v>0</v>
      </c>
      <c r="BJ13" s="22"/>
      <c r="BK13" s="22"/>
      <c r="BL13" s="22"/>
    </row>
    <row r="14" spans="2:69">
      <c r="J14" s="9"/>
      <c r="K14" s="8"/>
      <c r="L14" s="9"/>
      <c r="M14" s="8" t="str">
        <v>solar panels</v>
      </c>
      <c r="N14" s="8" cm="1">
        <f t="array" ref="N14">IF($D$6&lt;&gt;1,SUMIFS(TableAspect[positive],TableAspect[aspect],"="&amp;$M14,TableAspect[month],"="&amp;DATE(INDEX(_xlfn.ANCHORARRAY($H$36),$D$5),$D$6-1,1)),SUMIFS(TableAspect[positive],TableAspect[aspect],"="&amp;$M14,TableAspect[year],"="&amp;DATE(INDEX(_xlfn.ANCHORARRAY($H$36),$D$5),1,1)))</f>
        <v>0</v>
      </c>
      <c r="O14" s="8" cm="1">
        <f t="array" ref="O14">IF($D$6&lt;&gt;1,SUMIFS(TableAspect[neutral],TableAspect[aspect],"="&amp;$M14,TableAspect[month],"="&amp;DATE(INDEX(_xlfn.ANCHORARRAY($H$36),$D$5),$D$6-1,1)),SUMIFS(TableAspect[neutral],TableAspect[aspect],"="&amp;$M14,TableAspect[year],"="&amp;DATE(INDEX(_xlfn.ANCHORARRAY($H$36),$D$5),1,1)))</f>
        <v>0</v>
      </c>
      <c r="P14" s="8" cm="1">
        <f t="array" ref="P14">IF($D$6&lt;&gt;1,SUMIFS(TableAspect[negative],TableAspect[aspect],"="&amp;$M14,TableAspect[month],"="&amp;DATE(INDEX(_xlfn.ANCHORARRAY($H$36),$D$5),$D$6-1,1)),SUMIFS(TableAspect[negative],TableAspect[aspect],"="&amp;$M14,TableAspect[year],"="&amp;DATE(INDEX(_xlfn.ANCHORARRAY($H$36),$D$5),1,1)))</f>
        <v>0</v>
      </c>
      <c r="Q14" cm="1">
        <f t="array" ref="Q14">IF($D$6&lt;&gt;1,SUMIFS(TableAspect[total],TableAspect[aspect],"="&amp;$M14,TableAspect[month],"="&amp;DATE(INDEX(_xlfn.ANCHORARRAY($H$36),$D$5),$D$6-1,1)),SUMIFS(TableAspect[total],TableAspect[aspect],"="&amp;$M14,TableAspect[year],"="&amp;DATE(INDEX(_xlfn.ANCHORARRAY($H$36),$D$5),1,1)))</f>
        <v>0</v>
      </c>
      <c r="R14">
        <f>IF(M14&lt;&gt;0,Q14+(COUNTIFS($Q$8:Q14,Q14) - 1) * 0.000000001,"")</f>
        <v>0</v>
      </c>
      <c r="T14">
        <f t="shared" si="0"/>
        <v>1.0000000090000001</v>
      </c>
      <c r="U14" t="str">
        <f t="shared" si="1"/>
        <v>override</v>
      </c>
      <c r="V14">
        <f t="shared" si="2"/>
        <v>0</v>
      </c>
      <c r="W14">
        <f t="shared" si="3"/>
        <v>0</v>
      </c>
      <c r="X14">
        <f t="shared" si="4"/>
        <v>1</v>
      </c>
      <c r="Y14">
        <f t="shared" si="5"/>
        <v>1</v>
      </c>
      <c r="AC14" s="29" t="str" cm="1">
        <f t="array" ref="AC14">IFERROR(IF(INDEX(U14:$U$1048505,$D$4,)=0,"",INDEX(U14:$U$1048505,$D$4,)),"")</f>
        <v>override</v>
      </c>
      <c r="AD14" s="30" t="str" cm="1">
        <f t="array" ref="AD14">IFERROR(IF(INDEX(V14:$V$1048505,$D$4,)=0,"",INDEX(V14:$V$1048505,$D$4,)),"")</f>
        <v/>
      </c>
      <c r="AE14" s="30" t="str" cm="1">
        <f t="array" ref="AE14">IFERROR(IF(INDEX(W14:$W$1048505,$D$4,)=0,"",INDEX(W14:$W$1048505,$D$4,)),"")</f>
        <v/>
      </c>
      <c r="AF14" s="30" cm="1">
        <f t="array" ref="AF14">IFERROR(IF(INDEX(X14:$X$1048505,$D$4,)=0,"",INDEX(X14:$X$1048505,$D$4,)),"")</f>
        <v>1</v>
      </c>
      <c r="AG14" s="30" cm="1">
        <f t="array" ref="AG14">IFERROR(IF(INDEX(Y14:$Y$1048505,$D$4,)=0,"",INDEX(Y14:$Y$1048505,$D$4,)),"")</f>
        <v>1</v>
      </c>
      <c r="AI14" t="str">
        <f t="shared" si="6"/>
        <v/>
      </c>
      <c r="AJ14" cm="1">
        <f t="array" ref="AJ14">IF($D$6&lt;&gt;1,SUMIFS(TableTrend[positive],TableTrend[topic],"="&amp;$AI14,TableTrend[month],"="&amp;DATE(INDEX(_xlfn.ANCHORARRAY($H$36),$D$5,),$D$6-1,1)),SUMIFS(TableTrend[positive],TableTrend[topic],"="&amp;$AI14,TableTrend[year],"="&amp;DATE(INDEX(_xlfn.ANCHORARRAY($H$36),$D$5,),1,1)))</f>
        <v>0</v>
      </c>
      <c r="AK14" cm="1">
        <f t="array" ref="AK14">IF($D$6&lt;&gt;1,SUMIFS(TableTrend[neutral],TableTrend[topic],"="&amp;$AI14,TableTrend[month],"="&amp;DATE(INDEX(_xlfn.ANCHORARRAY($H$36),$D$5,),$D$6-1,1)),SUMIFS(TableTrend[neutral],TableTrend[topic],"="&amp;$AI14,TableTrend[year],"="&amp;DATE(INDEX(_xlfn.ANCHORARRAY($H$36),$D$5,),1,1)))</f>
        <v>0</v>
      </c>
      <c r="AL14" cm="1">
        <f t="array" ref="AL14">IF($D$6&lt;&gt;1,SUMIFS(TableTrend[negative],TableTrend[topic],"="&amp;$AI14,TableTrend[month],"="&amp;DATE(INDEX(_xlfn.ANCHORARRAY($H$36),$D$5,),$D$6-1,1)),SUMIFS(TableTrend[negative],TableTrend[topic],"="&amp;$AI14,TableTrend[year],"="&amp;DATE(INDEX(_xlfn.ANCHORARRAY($H$36),$D$5,),1,1)))</f>
        <v>0</v>
      </c>
      <c r="AM14" cm="1">
        <f t="array" ref="AM14">IF($D$6&lt;&gt;1,SUMIFS(TableTrend[total],TableTrend[topic],"="&amp;$AI14,TableTrend[month],"="&amp;DATE(INDEX(_xlfn.ANCHORARRAY($H$36),$D$5,),$D$6-1,1)),SUMIFS(TableTrend[total],TableTrend[topic],"="&amp;$AI14,TableTrend[year],"="&amp;DATE(INDEX(_xlfn.ANCHORARRAY($H$36),$D$5,),1,1)))</f>
        <v>0</v>
      </c>
      <c r="AN14" s="13">
        <f t="shared" si="7"/>
        <v>0</v>
      </c>
      <c r="AO14" t="str">
        <f t="shared" si="8"/>
        <v/>
      </c>
      <c r="AP14">
        <v>0.25</v>
      </c>
      <c r="AQ14" s="13" t="str">
        <f>IFERROR(IF(AND(AJ14/AM14 &gt; 0.1, AJ14/AM14 &lt;&gt; 1),AJ14/AM14,""), "")</f>
        <v/>
      </c>
      <c r="AR14" s="13" t="str">
        <f>IFERROR(IF(AND(AK14/AM14 &gt; 0.1, AK14/AM14 &lt;&gt; 1),AK14/AM14,""), "")</f>
        <v/>
      </c>
      <c r="AS14" s="13" t="str">
        <f>IFERROR(IF(AND(AL14/AM14 &gt; 0.1, AL14/AM14 &lt;&gt; 1),AL14/AM14,""), "")</f>
        <v/>
      </c>
      <c r="AU14" s="26">
        <v>3</v>
      </c>
      <c r="AV14" s="33" cm="1">
        <f t="array" ref="AV14">DATE(INDEX(_xlfn.ANCHORARRAY($H$36),$D$5),AU$14,1)</f>
        <v>45352</v>
      </c>
      <c r="AW14" s="26" cm="1">
        <f t="array" ref="AW14">SUMIFS(TableTrend[positive],TableTrend[month],"="&amp;$AV14,TableTrend[topic],"="&amp;INDEX($C$22:$C$28,$D$3))</f>
        <v>0</v>
      </c>
      <c r="AX14" s="26" cm="1">
        <f t="array" ref="AX14">SUMIFS(TableTrend[neutral],TableTrend[month],"="&amp;$AV14,TableTrend[topic],"="&amp;INDEX($C$22:$C$28,$D$3))</f>
        <v>0</v>
      </c>
      <c r="AY14" s="26" cm="1">
        <f t="array" ref="AY14">SUMIFS(TableTrend[negative],TableTrend[month],"="&amp;$AV14,TableTrend[topic],"="&amp;INDEX($C$22:$C$28,$D$3))</f>
        <v>0</v>
      </c>
      <c r="AZ14" s="26" cm="1">
        <f t="array" ref="AZ14">SUMIFS(TableTrend[total],TableTrend[month],"="&amp;$AV14,TableTrend[topic],"="&amp;INDEX($C$22:$C$28,$D$3))</f>
        <v>0</v>
      </c>
      <c r="BA14" s="32" cm="1">
        <f t="array" ref="BA14">IF($AV$7,IFERROR(SUMIFS(TableTrend[like_sum],TableTrend[month],"="&amp;$AV14,TableTrend[topic],"="&amp;INDEX($C$22:$C$28,$D$3)) / SUMIFS(TableTrend[like_count],TableTrend[month],"="&amp;$AV14,TableTrend[topic],"="&amp;INDEX($C$22:$C$28,$D$3)),0),NA())</f>
        <v>0</v>
      </c>
      <c r="BB14" s="27" t="str">
        <f t="shared" si="9"/>
        <v/>
      </c>
      <c r="BC14" s="27" t="str">
        <f t="shared" si="10"/>
        <v/>
      </c>
      <c r="BD14" s="27" t="str">
        <f t="shared" si="11"/>
        <v/>
      </c>
      <c r="BE14" s="22">
        <f t="shared" si="12"/>
        <v>0</v>
      </c>
      <c r="BJ14" s="22"/>
      <c r="BK14" s="22"/>
      <c r="BL14" s="22"/>
    </row>
    <row r="15" spans="2:69">
      <c r="J15" s="9"/>
      <c r="K15" s="8"/>
      <c r="L15" s="9"/>
      <c r="M15" s="8" t="str">
        <v>infotainment system</v>
      </c>
      <c r="N15" s="8" cm="1">
        <f t="array" ref="N15">IF($D$6&lt;&gt;1,SUMIFS(TableAspect[positive],TableAspect[aspect],"="&amp;$M15,TableAspect[month],"="&amp;DATE(INDEX(_xlfn.ANCHORARRAY($H$36),$D$5),$D$6-1,1)),SUMIFS(TableAspect[positive],TableAspect[aspect],"="&amp;$M15,TableAspect[year],"="&amp;DATE(INDEX(_xlfn.ANCHORARRAY($H$36),$D$5),1,1)))</f>
        <v>0</v>
      </c>
      <c r="O15" s="8" cm="1">
        <f t="array" ref="O15">IF($D$6&lt;&gt;1,SUMIFS(TableAspect[neutral],TableAspect[aspect],"="&amp;$M15,TableAspect[month],"="&amp;DATE(INDEX(_xlfn.ANCHORARRAY($H$36),$D$5),$D$6-1,1)),SUMIFS(TableAspect[neutral],TableAspect[aspect],"="&amp;$M15,TableAspect[year],"="&amp;DATE(INDEX(_xlfn.ANCHORARRAY($H$36),$D$5),1,1)))</f>
        <v>0</v>
      </c>
      <c r="P15" s="8" cm="1">
        <f t="array" ref="P15">IF($D$6&lt;&gt;1,SUMIFS(TableAspect[negative],TableAspect[aspect],"="&amp;$M15,TableAspect[month],"="&amp;DATE(INDEX(_xlfn.ANCHORARRAY($H$36),$D$5),$D$6-1,1)),SUMIFS(TableAspect[negative],TableAspect[aspect],"="&amp;$M15,TableAspect[year],"="&amp;DATE(INDEX(_xlfn.ANCHORARRAY($H$36),$D$5),1,1)))</f>
        <v>1</v>
      </c>
      <c r="Q15" cm="1">
        <f t="array" ref="Q15">IF($D$6&lt;&gt;1,SUMIFS(TableAspect[total],TableAspect[aspect],"="&amp;$M15,TableAspect[month],"="&amp;DATE(INDEX(_xlfn.ANCHORARRAY($H$36),$D$5),$D$6-1,1)),SUMIFS(TableAspect[total],TableAspect[aspect],"="&amp;$M15,TableAspect[year],"="&amp;DATE(INDEX(_xlfn.ANCHORARRAY($H$36),$D$5),1,1)))</f>
        <v>1</v>
      </c>
      <c r="R15">
        <f>IF(M15&lt;&gt;0,Q15+(COUNTIFS($Q$8:Q15,Q15) - 1) * 0.000000001,"")</f>
        <v>1.000000005</v>
      </c>
      <c r="T15">
        <f t="shared" si="0"/>
        <v>1.000000008</v>
      </c>
      <c r="U15" t="str">
        <f t="shared" si="1"/>
        <v>mechanical control</v>
      </c>
      <c r="V15">
        <f t="shared" si="2"/>
        <v>0</v>
      </c>
      <c r="W15">
        <f t="shared" si="3"/>
        <v>0</v>
      </c>
      <c r="X15">
        <f t="shared" si="4"/>
        <v>1</v>
      </c>
      <c r="Y15">
        <f t="shared" si="5"/>
        <v>1</v>
      </c>
      <c r="AC15" s="29" t="str" cm="1">
        <f t="array" ref="AC15">IFERROR(IF(INDEX(U15:$U$1048505,$D$4,)=0,"",INDEX(U15:$U$1048505,$D$4,)),"")</f>
        <v>mechanical control</v>
      </c>
      <c r="AD15" s="30" t="str" cm="1">
        <f t="array" ref="AD15">IFERROR(IF(INDEX(V15:$V$1048505,$D$4,)=0,"",INDEX(V15:$V$1048505,$D$4,)),"")</f>
        <v/>
      </c>
      <c r="AE15" s="30" t="str" cm="1">
        <f t="array" ref="AE15">IFERROR(IF(INDEX(W15:$W$1048505,$D$4,)=0,"",INDEX(W15:$W$1048505,$D$4,)),"")</f>
        <v/>
      </c>
      <c r="AF15" s="30" cm="1">
        <f t="array" ref="AF15">IFERROR(IF(INDEX(X15:$X$1048505,$D$4,)=0,"",INDEX(X15:$X$1048505,$D$4,)),"")</f>
        <v>1</v>
      </c>
      <c r="AG15" s="30" cm="1">
        <f t="array" ref="AG15">IFERROR(IF(INDEX(Y15:$Y$1048505,$D$4,)=0,"",INDEX(Y15:$Y$1048505,$D$4,)),"")</f>
        <v>1</v>
      </c>
      <c r="AU15" s="26">
        <v>4</v>
      </c>
      <c r="AV15" s="33" cm="1">
        <f t="array" ref="AV15">DATE(INDEX(_xlfn.ANCHORARRAY($H$36),$D$5),AU$15,1)</f>
        <v>45383</v>
      </c>
      <c r="AW15" s="26" cm="1">
        <f t="array" ref="AW15">SUMIFS(TableTrend[positive],TableTrend[month],"="&amp;$AV15,TableTrend[topic],"="&amp;INDEX($C$22:$C$28,$D$3))</f>
        <v>1</v>
      </c>
      <c r="AX15" s="26" cm="1">
        <f t="array" ref="AX15">SUMIFS(TableTrend[neutral],TableTrend[month],"="&amp;$AV15,TableTrend[topic],"="&amp;INDEX($C$22:$C$28,$D$3))</f>
        <v>0</v>
      </c>
      <c r="AY15" s="26" cm="1">
        <f t="array" ref="AY15">SUMIFS(TableTrend[negative],TableTrend[month],"="&amp;$AV15,TableTrend[topic],"="&amp;INDEX($C$22:$C$28,$D$3))</f>
        <v>16</v>
      </c>
      <c r="AZ15" s="26" cm="1">
        <f t="array" ref="AZ15">SUMIFS(TableTrend[total],TableTrend[month],"="&amp;$AV15,TableTrend[topic],"="&amp;INDEX($C$22:$C$28,$D$3))</f>
        <v>17</v>
      </c>
      <c r="BA15" s="32" cm="1">
        <f t="array" ref="BA15">IF($AV$7,IFERROR(SUMIFS(TableTrend[like_sum],TableTrend[month],"="&amp;$AV15,TableTrend[topic],"="&amp;INDEX($C$22:$C$28,$D$3)) / SUMIFS(TableTrend[like_count],TableTrend[month],"="&amp;$AV15,TableTrend[topic],"="&amp;INDEX($C$22:$C$28,$D$3)),0),NA())</f>
        <v>7.882352941176471</v>
      </c>
      <c r="BB15" s="27">
        <f t="shared" si="9"/>
        <v>5.8823529411764705E-2</v>
      </c>
      <c r="BC15" s="27" t="str">
        <f t="shared" si="10"/>
        <v/>
      </c>
      <c r="BD15" s="27">
        <f t="shared" si="11"/>
        <v>0.94117647058823528</v>
      </c>
      <c r="BE15" s="22">
        <f t="shared" si="12"/>
        <v>17</v>
      </c>
      <c r="BJ15" s="22"/>
      <c r="BK15" s="22"/>
      <c r="BL15" s="22"/>
    </row>
    <row r="16" spans="2:69">
      <c r="J16" s="9"/>
      <c r="K16" s="8"/>
      <c r="L16" s="9"/>
      <c r="M16" s="8" t="str">
        <v>sound systems</v>
      </c>
      <c r="N16" s="8" cm="1">
        <f t="array" ref="N16">IF($D$6&lt;&gt;1,SUMIFS(TableAspect[positive],TableAspect[aspect],"="&amp;$M16,TableAspect[month],"="&amp;DATE(INDEX(_xlfn.ANCHORARRAY($H$36),$D$5),$D$6-1,1)),SUMIFS(TableAspect[positive],TableAspect[aspect],"="&amp;$M16,TableAspect[year],"="&amp;DATE(INDEX(_xlfn.ANCHORARRAY($H$36),$D$5),1,1)))</f>
        <v>0</v>
      </c>
      <c r="O16" s="8" cm="1">
        <f t="array" ref="O16">IF($D$6&lt;&gt;1,SUMIFS(TableAspect[neutral],TableAspect[aspect],"="&amp;$M16,TableAspect[month],"="&amp;DATE(INDEX(_xlfn.ANCHORARRAY($H$36),$D$5),$D$6-1,1)),SUMIFS(TableAspect[neutral],TableAspect[aspect],"="&amp;$M16,TableAspect[year],"="&amp;DATE(INDEX(_xlfn.ANCHORARRAY($H$36),$D$5),1,1)))</f>
        <v>0</v>
      </c>
      <c r="P16" s="8" cm="1">
        <f t="array" ref="P16">IF($D$6&lt;&gt;1,SUMIFS(TableAspect[negative],TableAspect[aspect],"="&amp;$M16,TableAspect[month],"="&amp;DATE(INDEX(_xlfn.ANCHORARRAY($H$36),$D$5),$D$6-1,1)),SUMIFS(TableAspect[negative],TableAspect[aspect],"="&amp;$M16,TableAspect[year],"="&amp;DATE(INDEX(_xlfn.ANCHORARRAY($H$36),$D$5),1,1)))</f>
        <v>0</v>
      </c>
      <c r="Q16" cm="1">
        <f t="array" ref="Q16">IF($D$6&lt;&gt;1,SUMIFS(TableAspect[total],TableAspect[aspect],"="&amp;$M16,TableAspect[month],"="&amp;DATE(INDEX(_xlfn.ANCHORARRAY($H$36),$D$5),$D$6-1,1)),SUMIFS(TableAspect[total],TableAspect[aspect],"="&amp;$M16,TableAspect[year],"="&amp;DATE(INDEX(_xlfn.ANCHORARRAY($H$36),$D$5),1,1)))</f>
        <v>0</v>
      </c>
      <c r="R16">
        <f>IF(M16&lt;&gt;0,Q16+(COUNTIFS($Q$8:Q16,Q16) - 1) * 0.000000001,"")</f>
        <v>1.0000000000000001E-9</v>
      </c>
      <c r="T16">
        <f t="shared" si="0"/>
        <v>1.0000000069999999</v>
      </c>
      <c r="U16" t="str">
        <f t="shared" si="1"/>
        <v>audio volume</v>
      </c>
      <c r="V16">
        <f t="shared" si="2"/>
        <v>0</v>
      </c>
      <c r="W16">
        <f t="shared" si="3"/>
        <v>0</v>
      </c>
      <c r="X16">
        <f t="shared" si="4"/>
        <v>1</v>
      </c>
      <c r="Y16">
        <f t="shared" si="5"/>
        <v>1</v>
      </c>
      <c r="AC16" s="29" t="str" cm="1">
        <f t="array" ref="AC16">IFERROR(IF(INDEX(U16:$U$1048505,$D$4,)=0,"",INDEX(U16:$U$1048505,$D$4,)),"")</f>
        <v>audio volume</v>
      </c>
      <c r="AD16" s="30" t="str" cm="1">
        <f t="array" ref="AD16">IFERROR(IF(INDEX(V16:$V$1048505,$D$4,)=0,"",INDEX(V16:$V$1048505,$D$4,)),"")</f>
        <v/>
      </c>
      <c r="AE16" s="30" t="str" cm="1">
        <f t="array" ref="AE16">IFERROR(IF(INDEX(W16:$W$1048505,$D$4,)=0,"",INDEX(W16:$W$1048505,$D$4,)),"")</f>
        <v/>
      </c>
      <c r="AF16" s="30" cm="1">
        <f t="array" ref="AF16">IFERROR(IF(INDEX(X16:$X$1048505,$D$4,)=0,"",INDEX(X16:$X$1048505,$D$4,)),"")</f>
        <v>1</v>
      </c>
      <c r="AG16" s="30" cm="1">
        <f t="array" ref="AG16">IFERROR(IF(INDEX(Y16:$Y$1048505,$D$4,)=0,"",INDEX(Y16:$Y$1048505,$D$4,)),"")</f>
        <v>1</v>
      </c>
      <c r="AU16" s="26">
        <v>5</v>
      </c>
      <c r="AV16" s="33" cm="1">
        <f t="array" ref="AV16">DATE(INDEX(_xlfn.ANCHORARRAY($H$36),$D$5),AU$16,1)</f>
        <v>45413</v>
      </c>
      <c r="AW16" s="26" cm="1">
        <f t="array" ref="AW16">SUMIFS(TableTrend[positive],TableTrend[month],"="&amp;$AV16,TableTrend[topic],"="&amp;INDEX($C$22:$C$28,$D$3))</f>
        <v>0</v>
      </c>
      <c r="AX16" s="26" cm="1">
        <f t="array" ref="AX16">SUMIFS(TableTrend[neutral],TableTrend[month],"="&amp;$AV16,TableTrend[topic],"="&amp;INDEX($C$22:$C$28,$D$3))</f>
        <v>0</v>
      </c>
      <c r="AY16" s="26" cm="1">
        <f t="array" ref="AY16">SUMIFS(TableTrend[negative],TableTrend[month],"="&amp;$AV16,TableTrend[topic],"="&amp;INDEX($C$22:$C$28,$D$3))</f>
        <v>2</v>
      </c>
      <c r="AZ16" s="26" cm="1">
        <f t="array" ref="AZ16">SUMIFS(TableTrend[total],TableTrend[month],"="&amp;$AV16,TableTrend[topic],"="&amp;INDEX($C$22:$C$28,$D$3))</f>
        <v>2</v>
      </c>
      <c r="BA16" s="32" cm="1">
        <f t="array" ref="BA16">IF($AV$7,IFERROR(SUMIFS(TableTrend[like_sum],TableTrend[month],"="&amp;$AV16,TableTrend[topic],"="&amp;INDEX($C$22:$C$28,$D$3)) / SUMIFS(TableTrend[like_count],TableTrend[month],"="&amp;$AV16,TableTrend[topic],"="&amp;INDEX($C$22:$C$28,$D$3)),0),NA())</f>
        <v>1</v>
      </c>
      <c r="BB16" s="27" t="str">
        <f t="shared" si="9"/>
        <v/>
      </c>
      <c r="BC16" s="27" t="str">
        <f t="shared" si="10"/>
        <v/>
      </c>
      <c r="BD16" s="27">
        <f t="shared" si="11"/>
        <v>1</v>
      </c>
      <c r="BE16" s="22">
        <f t="shared" si="12"/>
        <v>2</v>
      </c>
      <c r="BJ16" s="22"/>
      <c r="BK16" s="22"/>
      <c r="BL16" s="22"/>
    </row>
    <row r="17" spans="2:64">
      <c r="J17" s="9"/>
      <c r="K17" s="8"/>
      <c r="L17" s="9"/>
      <c r="M17" s="8" t="str">
        <v>safety features</v>
      </c>
      <c r="N17" s="8" cm="1">
        <f t="array" ref="N17">IF($D$6&lt;&gt;1,SUMIFS(TableAspect[positive],TableAspect[aspect],"="&amp;$M17,TableAspect[month],"="&amp;DATE(INDEX(_xlfn.ANCHORARRAY($H$36),$D$5),$D$6-1,1)),SUMIFS(TableAspect[positive],TableAspect[aspect],"="&amp;$M17,TableAspect[year],"="&amp;DATE(INDEX(_xlfn.ANCHORARRAY($H$36),$D$5),1,1)))</f>
        <v>0</v>
      </c>
      <c r="O17" s="8" cm="1">
        <f t="array" ref="O17">IF($D$6&lt;&gt;1,SUMIFS(TableAspect[neutral],TableAspect[aspect],"="&amp;$M17,TableAspect[month],"="&amp;DATE(INDEX(_xlfn.ANCHORARRAY($H$36),$D$5),$D$6-1,1)),SUMIFS(TableAspect[neutral],TableAspect[aspect],"="&amp;$M17,TableAspect[year],"="&amp;DATE(INDEX(_xlfn.ANCHORARRAY($H$36),$D$5),1,1)))</f>
        <v>0</v>
      </c>
      <c r="P17" s="8" cm="1">
        <f t="array" ref="P17">IF($D$6&lt;&gt;1,SUMIFS(TableAspect[negative],TableAspect[aspect],"="&amp;$M17,TableAspect[month],"="&amp;DATE(INDEX(_xlfn.ANCHORARRAY($H$36),$D$5),$D$6-1,1)),SUMIFS(TableAspect[negative],TableAspect[aspect],"="&amp;$M17,TableAspect[year],"="&amp;DATE(INDEX(_xlfn.ANCHORARRAY($H$36),$D$5),1,1)))</f>
        <v>0</v>
      </c>
      <c r="Q17" cm="1">
        <f t="array" ref="Q17">IF($D$6&lt;&gt;1,SUMIFS(TableAspect[total],TableAspect[aspect],"="&amp;$M17,TableAspect[month],"="&amp;DATE(INDEX(_xlfn.ANCHORARRAY($H$36),$D$5),$D$6-1,1)),SUMIFS(TableAspect[total],TableAspect[aspect],"="&amp;$M17,TableAspect[year],"="&amp;DATE(INDEX(_xlfn.ANCHORARRAY($H$36),$D$5),1,1)))</f>
        <v>0</v>
      </c>
      <c r="R17">
        <f>IF(M17&lt;&gt;0,Q17+(COUNTIFS($Q$8:Q17,Q17) - 1) * 0.000000001,"")</f>
        <v>2.0000000000000001E-9</v>
      </c>
      <c r="T17">
        <f t="shared" si="0"/>
        <v>1.0000000060000001</v>
      </c>
      <c r="U17" t="str">
        <f t="shared" si="1"/>
        <v>touchscreens</v>
      </c>
      <c r="V17">
        <f t="shared" si="2"/>
        <v>0</v>
      </c>
      <c r="W17">
        <f t="shared" si="3"/>
        <v>0</v>
      </c>
      <c r="X17">
        <f t="shared" si="4"/>
        <v>1</v>
      </c>
      <c r="Y17">
        <f t="shared" si="5"/>
        <v>1</v>
      </c>
      <c r="AC17" s="29" t="str" cm="1">
        <f t="array" ref="AC17">IFERROR(IF(INDEX(U17:$U$1048505,$D$4,)=0,"",INDEX(U17:$U$1048505,$D$4,)),"")</f>
        <v>touchscreens</v>
      </c>
      <c r="AD17" s="30" t="str" cm="1">
        <f t="array" ref="AD17">IFERROR(IF(INDEX(V17:$V$1048505,$D$4,)=0,"",INDEX(V17:$V$1048505,$D$4,)),"")</f>
        <v/>
      </c>
      <c r="AE17" s="30" t="str" cm="1">
        <f t="array" ref="AE17">IFERROR(IF(INDEX(W17:$W$1048505,$D$4,)=0,"",INDEX(W17:$W$1048505,$D$4,)),"")</f>
        <v/>
      </c>
      <c r="AF17" s="30" cm="1">
        <f t="array" ref="AF17">IFERROR(IF(INDEX(X17:$X$1048505,$D$4,)=0,"",INDEX(X17:$X$1048505,$D$4,)),"")</f>
        <v>1</v>
      </c>
      <c r="AG17" s="30" cm="1">
        <f t="array" ref="AG17">IFERROR(IF(INDEX(Y17:$Y$1048505,$D$4,)=0,"",INDEX(Y17:$Y$1048505,$D$4,)),"")</f>
        <v>1</v>
      </c>
      <c r="AU17" s="26">
        <v>6</v>
      </c>
      <c r="AV17" s="33" cm="1">
        <f t="array" ref="AV17">DATE(INDEX(_xlfn.ANCHORARRAY($H$36),$D$5),AU$17,1)</f>
        <v>45444</v>
      </c>
      <c r="AW17" s="26" cm="1">
        <f t="array" ref="AW17">SUMIFS(TableTrend[positive],TableTrend[month],"="&amp;$AV17,TableTrend[topic],"="&amp;INDEX($C$22:$C$28,$D$3))</f>
        <v>0</v>
      </c>
      <c r="AX17" s="26" cm="1">
        <f t="array" ref="AX17">SUMIFS(TableTrend[neutral],TableTrend[month],"="&amp;$AV17,TableTrend[topic],"="&amp;INDEX($C$22:$C$28,$D$3))</f>
        <v>0</v>
      </c>
      <c r="AY17" s="26" cm="1">
        <f t="array" ref="AY17">SUMIFS(TableTrend[negative],TableTrend[month],"="&amp;$AV17,TableTrend[topic],"="&amp;INDEX($C$22:$C$28,$D$3))</f>
        <v>1</v>
      </c>
      <c r="AZ17" s="26" cm="1">
        <f t="array" ref="AZ17">SUMIFS(TableTrend[total],TableTrend[month],"="&amp;$AV17,TableTrend[topic],"="&amp;INDEX($C$22:$C$28,$D$3))</f>
        <v>1</v>
      </c>
      <c r="BA17" s="32" cm="1">
        <f t="array" ref="BA17">IF($AV$7,IFERROR(SUMIFS(TableTrend[like_sum],TableTrend[month],"="&amp;$AV17,TableTrend[topic],"="&amp;INDEX($C$22:$C$28,$D$3)) / SUMIFS(TableTrend[like_count],TableTrend[month],"="&amp;$AV17,TableTrend[topic],"="&amp;INDEX($C$22:$C$28,$D$3)),0),NA())</f>
        <v>1</v>
      </c>
      <c r="BB17" s="27" t="str">
        <f t="shared" si="9"/>
        <v/>
      </c>
      <c r="BC17" s="27" t="str">
        <f t="shared" si="10"/>
        <v/>
      </c>
      <c r="BD17" s="27">
        <f t="shared" si="11"/>
        <v>1</v>
      </c>
      <c r="BE17" s="22">
        <f t="shared" si="12"/>
        <v>1</v>
      </c>
      <c r="BJ17" s="22"/>
      <c r="BK17" s="22"/>
      <c r="BL17" s="22"/>
    </row>
    <row r="18" spans="2:64">
      <c r="J18" s="9"/>
      <c r="K18" s="8"/>
      <c r="L18" s="9"/>
      <c r="M18" s="8" t="str">
        <v>crumple zones</v>
      </c>
      <c r="N18" s="8" cm="1">
        <f t="array" ref="N18">IF($D$6&lt;&gt;1,SUMIFS(TableAspect[positive],TableAspect[aspect],"="&amp;$M18,TableAspect[month],"="&amp;DATE(INDEX(_xlfn.ANCHORARRAY($H$36),$D$5),$D$6-1,1)),SUMIFS(TableAspect[positive],TableAspect[aspect],"="&amp;$M18,TableAspect[year],"="&amp;DATE(INDEX(_xlfn.ANCHORARRAY($H$36),$D$5),1,1)))</f>
        <v>0</v>
      </c>
      <c r="O18" s="8" cm="1">
        <f t="array" ref="O18">IF($D$6&lt;&gt;1,SUMIFS(TableAspect[neutral],TableAspect[aspect],"="&amp;$M18,TableAspect[month],"="&amp;DATE(INDEX(_xlfn.ANCHORARRAY($H$36),$D$5),$D$6-1,1)),SUMIFS(TableAspect[neutral],TableAspect[aspect],"="&amp;$M18,TableAspect[year],"="&amp;DATE(INDEX(_xlfn.ANCHORARRAY($H$36),$D$5),1,1)))</f>
        <v>0</v>
      </c>
      <c r="P18" s="8" cm="1">
        <f t="array" ref="P18">IF($D$6&lt;&gt;1,SUMIFS(TableAspect[negative],TableAspect[aspect],"="&amp;$M18,TableAspect[month],"="&amp;DATE(INDEX(_xlfn.ANCHORARRAY($H$36),$D$5),$D$6-1,1)),SUMIFS(TableAspect[negative],TableAspect[aspect],"="&amp;$M18,TableAspect[year],"="&amp;DATE(INDEX(_xlfn.ANCHORARRAY($H$36),$D$5),1,1)))</f>
        <v>0</v>
      </c>
      <c r="Q18" cm="1">
        <f t="array" ref="Q18">IF($D$6&lt;&gt;1,SUMIFS(TableAspect[total],TableAspect[aspect],"="&amp;$M18,TableAspect[month],"="&amp;DATE(INDEX(_xlfn.ANCHORARRAY($H$36),$D$5),$D$6-1,1)),SUMIFS(TableAspect[total],TableAspect[aspect],"="&amp;$M18,TableAspect[year],"="&amp;DATE(INDEX(_xlfn.ANCHORARRAY($H$36),$D$5),1,1)))</f>
        <v>0</v>
      </c>
      <c r="R18">
        <f>IF(M18&lt;&gt;0,Q18+(COUNTIFS($Q$8:Q18,Q18) - 1) * 0.000000001,"")</f>
        <v>3.0000000000000004E-9</v>
      </c>
      <c r="T18">
        <f t="shared" si="0"/>
        <v>1.000000005</v>
      </c>
      <c r="U18" t="str">
        <f t="shared" si="1"/>
        <v>infotainment system</v>
      </c>
      <c r="V18">
        <f t="shared" si="2"/>
        <v>0</v>
      </c>
      <c r="W18">
        <f t="shared" si="3"/>
        <v>0</v>
      </c>
      <c r="X18">
        <f t="shared" si="4"/>
        <v>1</v>
      </c>
      <c r="Y18">
        <f t="shared" si="5"/>
        <v>1</v>
      </c>
      <c r="AD18" s="20"/>
      <c r="AU18" s="26">
        <v>7</v>
      </c>
      <c r="AV18" s="33" cm="1">
        <f t="array" ref="AV18">DATE(INDEX(_xlfn.ANCHORARRAY($H$36),$D$5),AU$18,1)</f>
        <v>45474</v>
      </c>
      <c r="AW18" s="26" cm="1">
        <f t="array" ref="AW18">SUMIFS(TableTrend[positive],TableTrend[month],"="&amp;$AV18,TableTrend[topic],"="&amp;INDEX($C$22:$C$28,$D$3))</f>
        <v>1</v>
      </c>
      <c r="AX18" s="26" cm="1">
        <f t="array" ref="AX18">SUMIFS(TableTrend[neutral],TableTrend[month],"="&amp;$AV18,TableTrend[topic],"="&amp;INDEX($C$22:$C$28,$D$3))</f>
        <v>0</v>
      </c>
      <c r="AY18" s="26" cm="1">
        <f t="array" ref="AY18">SUMIFS(TableTrend[negative],TableTrend[month],"="&amp;$AV18,TableTrend[topic],"="&amp;INDEX($C$22:$C$28,$D$3))</f>
        <v>2</v>
      </c>
      <c r="AZ18" s="26" cm="1">
        <f t="array" ref="AZ18">SUMIFS(TableTrend[total],TableTrend[month],"="&amp;$AV18,TableTrend[topic],"="&amp;INDEX($C$22:$C$28,$D$3))</f>
        <v>3</v>
      </c>
      <c r="BA18" s="32" cm="1">
        <f t="array" ref="BA18">IF($AV$7,IFERROR(SUMIFS(TableTrend[like_sum],TableTrend[month],"="&amp;$AV18,TableTrend[topic],"="&amp;INDEX($C$22:$C$28,$D$3)) / SUMIFS(TableTrend[like_count],TableTrend[month],"="&amp;$AV18,TableTrend[topic],"="&amp;INDEX($C$22:$C$28,$D$3)),0),NA())</f>
        <v>0</v>
      </c>
      <c r="BB18" s="27">
        <f t="shared" si="9"/>
        <v>0.33333333333333331</v>
      </c>
      <c r="BC18" s="27" t="str">
        <f t="shared" si="10"/>
        <v/>
      </c>
      <c r="BD18" s="27">
        <f t="shared" si="11"/>
        <v>0.66666666666666663</v>
      </c>
      <c r="BE18" s="22">
        <f t="shared" si="12"/>
        <v>3</v>
      </c>
      <c r="BJ18" s="22"/>
      <c r="BK18" s="22"/>
      <c r="BL18" s="22"/>
    </row>
    <row r="19" spans="2:64">
      <c r="B19" s="3" t="s">
        <v>46</v>
      </c>
      <c r="C19" s="4"/>
      <c r="D19" s="4"/>
      <c r="E19" s="4"/>
      <c r="J19" s="9"/>
      <c r="K19" s="8"/>
      <c r="L19" s="9"/>
      <c r="M19" s="8" t="str">
        <v>airbags</v>
      </c>
      <c r="N19" s="8" cm="1">
        <f t="array" ref="N19">IF($D$6&lt;&gt;1,SUMIFS(TableAspect[positive],TableAspect[aspect],"="&amp;$M19,TableAspect[month],"="&amp;DATE(INDEX(_xlfn.ANCHORARRAY($H$36),$D$5),$D$6-1,1)),SUMIFS(TableAspect[positive],TableAspect[aspect],"="&amp;$M19,TableAspect[year],"="&amp;DATE(INDEX(_xlfn.ANCHORARRAY($H$36),$D$5),1,1)))</f>
        <v>0</v>
      </c>
      <c r="O19" s="8" cm="1">
        <f t="array" ref="O19">IF($D$6&lt;&gt;1,SUMIFS(TableAspect[neutral],TableAspect[aspect],"="&amp;$M19,TableAspect[month],"="&amp;DATE(INDEX(_xlfn.ANCHORARRAY($H$36),$D$5),$D$6-1,1)),SUMIFS(TableAspect[neutral],TableAspect[aspect],"="&amp;$M19,TableAspect[year],"="&amp;DATE(INDEX(_xlfn.ANCHORARRAY($H$36),$D$5),1,1)))</f>
        <v>0</v>
      </c>
      <c r="P19" s="8" cm="1">
        <f t="array" ref="P19">IF($D$6&lt;&gt;1,SUMIFS(TableAspect[negative],TableAspect[aspect],"="&amp;$M19,TableAspect[month],"="&amp;DATE(INDEX(_xlfn.ANCHORARRAY($H$36),$D$5),$D$6-1,1)),SUMIFS(TableAspect[negative],TableAspect[aspect],"="&amp;$M19,TableAspect[year],"="&amp;DATE(INDEX(_xlfn.ANCHORARRAY($H$36),$D$5),1,1)))</f>
        <v>0</v>
      </c>
      <c r="Q19" cm="1">
        <f t="array" ref="Q19">IF($D$6&lt;&gt;1,SUMIFS(TableAspect[total],TableAspect[aspect],"="&amp;$M19,TableAspect[month],"="&amp;DATE(INDEX(_xlfn.ANCHORARRAY($H$36),$D$5),$D$6-1,1)),SUMIFS(TableAspect[total],TableAspect[aspect],"="&amp;$M19,TableAspect[year],"="&amp;DATE(INDEX(_xlfn.ANCHORARRAY($H$36),$D$5),1,1)))</f>
        <v>0</v>
      </c>
      <c r="R19">
        <f>IF(M19&lt;&gt;0,Q19+(COUNTIFS($Q$8:Q19,Q19) - 1) * 0.000000001,"")</f>
        <v>4.0000000000000002E-9</v>
      </c>
      <c r="T19">
        <f t="shared" si="0"/>
        <v>1.0000000040000001</v>
      </c>
      <c r="U19" t="str">
        <f t="shared" si="1"/>
        <v>lithium battery</v>
      </c>
      <c r="V19">
        <f t="shared" si="2"/>
        <v>0</v>
      </c>
      <c r="W19">
        <f t="shared" si="3"/>
        <v>0</v>
      </c>
      <c r="X19">
        <f t="shared" si="4"/>
        <v>1</v>
      </c>
      <c r="Y19">
        <f t="shared" si="5"/>
        <v>1</v>
      </c>
      <c r="AU19" s="26">
        <v>8</v>
      </c>
      <c r="AV19" s="33" cm="1">
        <f t="array" ref="AV19">DATE(INDEX(_xlfn.ANCHORARRAY($H$36),$D$5),AU$19,1)</f>
        <v>45505</v>
      </c>
      <c r="AW19" s="26" cm="1">
        <f t="array" ref="AW19">SUMIFS(TableTrend[positive],TableTrend[month],"="&amp;$AV19,TableTrend[topic],"="&amp;INDEX($C$22:$C$28,$D$3))</f>
        <v>0</v>
      </c>
      <c r="AX19" s="26" cm="1">
        <f t="array" ref="AX19">SUMIFS(TableTrend[neutral],TableTrend[month],"="&amp;$AV19,TableTrend[topic],"="&amp;INDEX($C$22:$C$28,$D$3))</f>
        <v>0</v>
      </c>
      <c r="AY19" s="26" cm="1">
        <f t="array" ref="AY19">SUMIFS(TableTrend[negative],TableTrend[month],"="&amp;$AV19,TableTrend[topic],"="&amp;INDEX($C$22:$C$28,$D$3))</f>
        <v>0</v>
      </c>
      <c r="AZ19" s="26" cm="1">
        <f t="array" ref="AZ19">SUMIFS(TableTrend[total],TableTrend[month],"="&amp;$AV19,TableTrend[topic],"="&amp;INDEX($C$22:$C$28,$D$3))</f>
        <v>0</v>
      </c>
      <c r="BA19" s="32" cm="1">
        <f t="array" ref="BA19">IF($AV$7,IFERROR(SUMIFS(TableTrend[like_sum],TableTrend[month],"="&amp;$AV19,TableTrend[topic],"="&amp;INDEX($C$22:$C$28,$D$3)) / SUMIFS(TableTrend[like_count],TableTrend[month],"="&amp;$AV19,TableTrend[topic],"="&amp;INDEX($C$22:$C$28,$D$3)),0),NA())</f>
        <v>0</v>
      </c>
      <c r="BB19" s="27" t="str">
        <f t="shared" si="9"/>
        <v/>
      </c>
      <c r="BC19" s="27" t="str">
        <f t="shared" si="10"/>
        <v/>
      </c>
      <c r="BD19" s="27" t="str">
        <f t="shared" si="11"/>
        <v/>
      </c>
      <c r="BE19" s="22">
        <f t="shared" si="12"/>
        <v>0</v>
      </c>
      <c r="BJ19" s="22"/>
      <c r="BK19" s="22"/>
      <c r="BL19" s="22"/>
    </row>
    <row r="20" spans="2:64">
      <c r="J20" s="9"/>
      <c r="K20" s="8"/>
      <c r="L20" s="9"/>
      <c r="M20" s="8" t="str">
        <v>headlights</v>
      </c>
      <c r="N20" s="8" cm="1">
        <f t="array" ref="N20">IF($D$6&lt;&gt;1,SUMIFS(TableAspect[positive],TableAspect[aspect],"="&amp;$M20,TableAspect[month],"="&amp;DATE(INDEX(_xlfn.ANCHORARRAY($H$36),$D$5),$D$6-1,1)),SUMIFS(TableAspect[positive],TableAspect[aspect],"="&amp;$M20,TableAspect[year],"="&amp;DATE(INDEX(_xlfn.ANCHORARRAY($H$36),$D$5),1,1)))</f>
        <v>0</v>
      </c>
      <c r="O20" s="8" cm="1">
        <f t="array" ref="O20">IF($D$6&lt;&gt;1,SUMIFS(TableAspect[neutral],TableAspect[aspect],"="&amp;$M20,TableAspect[month],"="&amp;DATE(INDEX(_xlfn.ANCHORARRAY($H$36),$D$5),$D$6-1,1)),SUMIFS(TableAspect[neutral],TableAspect[aspect],"="&amp;$M20,TableAspect[year],"="&amp;DATE(INDEX(_xlfn.ANCHORARRAY($H$36),$D$5),1,1)))</f>
        <v>0</v>
      </c>
      <c r="P20" s="8" cm="1">
        <f t="array" ref="P20">IF($D$6&lt;&gt;1,SUMIFS(TableAspect[negative],TableAspect[aspect],"="&amp;$M20,TableAspect[month],"="&amp;DATE(INDEX(_xlfn.ANCHORARRAY($H$36),$D$5),$D$6-1,1)),SUMIFS(TableAspect[negative],TableAspect[aspect],"="&amp;$M20,TableAspect[year],"="&amp;DATE(INDEX(_xlfn.ANCHORARRAY($H$36),$D$5),1,1)))</f>
        <v>0</v>
      </c>
      <c r="Q20" cm="1">
        <f t="array" ref="Q20">IF($D$6&lt;&gt;1,SUMIFS(TableAspect[total],TableAspect[aspect],"="&amp;$M20,TableAspect[month],"="&amp;DATE(INDEX(_xlfn.ANCHORARRAY($H$36),$D$5),$D$6-1,1)),SUMIFS(TableAspect[total],TableAspect[aspect],"="&amp;$M20,TableAspect[year],"="&amp;DATE(INDEX(_xlfn.ANCHORARRAY($H$36),$D$5),1,1)))</f>
        <v>0</v>
      </c>
      <c r="R20">
        <f>IF(M20&lt;&gt;0,Q20+(COUNTIFS($Q$8:Q20,Q20) - 1) * 0.000000001,"")</f>
        <v>5.0000000000000001E-9</v>
      </c>
      <c r="T20">
        <f t="shared" si="0"/>
        <v>1.000000003</v>
      </c>
      <c r="U20" t="str">
        <f t="shared" si="1"/>
        <v>battery capacity</v>
      </c>
      <c r="V20">
        <f t="shared" si="2"/>
        <v>0</v>
      </c>
      <c r="W20">
        <f t="shared" si="3"/>
        <v>0</v>
      </c>
      <c r="X20">
        <f t="shared" si="4"/>
        <v>1</v>
      </c>
      <c r="Y20">
        <f t="shared" si="5"/>
        <v>1</v>
      </c>
      <c r="AU20" s="26">
        <v>9</v>
      </c>
      <c r="AV20" s="33" cm="1">
        <f t="array" ref="AV20">DATE(INDEX(_xlfn.ANCHORARRAY($H$36),$D$5),AU$20,1)</f>
        <v>45536</v>
      </c>
      <c r="AW20" s="26" cm="1">
        <f t="array" ref="AW20">SUMIFS(TableTrend[positive],TableTrend[month],"="&amp;$AV20,TableTrend[topic],"="&amp;INDEX($C$22:$C$28,$D$3))</f>
        <v>0</v>
      </c>
      <c r="AX20" s="26" cm="1">
        <f t="array" ref="AX20">SUMIFS(TableTrend[neutral],TableTrend[month],"="&amp;$AV20,TableTrend[topic],"="&amp;INDEX($C$22:$C$28,$D$3))</f>
        <v>0</v>
      </c>
      <c r="AY20" s="26" cm="1">
        <f t="array" ref="AY20">SUMIFS(TableTrend[negative],TableTrend[month],"="&amp;$AV20,TableTrend[topic],"="&amp;INDEX($C$22:$C$28,$D$3))</f>
        <v>0</v>
      </c>
      <c r="AZ20" s="26" cm="1">
        <f t="array" ref="AZ20">SUMIFS(TableTrend[total],TableTrend[month],"="&amp;$AV20,TableTrend[topic],"="&amp;INDEX($C$22:$C$28,$D$3))</f>
        <v>0</v>
      </c>
      <c r="BA20" s="32" cm="1">
        <f t="array" ref="BA20">IF($AV$7,IFERROR(SUMIFS(TableTrend[like_sum],TableTrend[month],"="&amp;$AV20,TableTrend[topic],"="&amp;INDEX($C$22:$C$28,$D$3)) / SUMIFS(TableTrend[like_count],TableTrend[month],"="&amp;$AV20,TableTrend[topic],"="&amp;INDEX($C$22:$C$28,$D$3)),0),NA())</f>
        <v>0</v>
      </c>
      <c r="BB20" s="27" t="str">
        <f t="shared" si="9"/>
        <v/>
      </c>
      <c r="BC20" s="27" t="str">
        <f t="shared" si="10"/>
        <v/>
      </c>
      <c r="BD20" s="27" t="str">
        <f t="shared" si="11"/>
        <v/>
      </c>
      <c r="BE20" s="22">
        <f t="shared" si="12"/>
        <v>0</v>
      </c>
      <c r="BJ20" s="22"/>
      <c r="BK20" s="22"/>
      <c r="BL20" s="22"/>
    </row>
    <row r="21" spans="2:64">
      <c r="B21" s="5" t="s">
        <v>47</v>
      </c>
      <c r="C21" s="5" t="s">
        <v>0</v>
      </c>
      <c r="D21" s="5"/>
      <c r="E21" s="5" t="s">
        <v>187</v>
      </c>
      <c r="G21" s="5" t="s">
        <v>198</v>
      </c>
      <c r="H21" s="5" t="s">
        <v>178</v>
      </c>
      <c r="J21" s="9"/>
      <c r="K21" s="8"/>
      <c r="L21" s="9"/>
      <c r="M21" s="8" t="str">
        <v>taillights</v>
      </c>
      <c r="N21" s="8" cm="1">
        <f t="array" ref="N21">IF($D$6&lt;&gt;1,SUMIFS(TableAspect[positive],TableAspect[aspect],"="&amp;$M21,TableAspect[month],"="&amp;DATE(INDEX(_xlfn.ANCHORARRAY($H$36),$D$5),$D$6-1,1)),SUMIFS(TableAspect[positive],TableAspect[aspect],"="&amp;$M21,TableAspect[year],"="&amp;DATE(INDEX(_xlfn.ANCHORARRAY($H$36),$D$5),1,1)))</f>
        <v>0</v>
      </c>
      <c r="O21" s="8" cm="1">
        <f t="array" ref="O21">IF($D$6&lt;&gt;1,SUMIFS(TableAspect[neutral],TableAspect[aspect],"="&amp;$M21,TableAspect[month],"="&amp;DATE(INDEX(_xlfn.ANCHORARRAY($H$36),$D$5),$D$6-1,1)),SUMIFS(TableAspect[neutral],TableAspect[aspect],"="&amp;$M21,TableAspect[year],"="&amp;DATE(INDEX(_xlfn.ANCHORARRAY($H$36),$D$5),1,1)))</f>
        <v>0</v>
      </c>
      <c r="P21" s="8" cm="1">
        <f t="array" ref="P21">IF($D$6&lt;&gt;1,SUMIFS(TableAspect[negative],TableAspect[aspect],"="&amp;$M21,TableAspect[month],"="&amp;DATE(INDEX(_xlfn.ANCHORARRAY($H$36),$D$5),$D$6-1,1)),SUMIFS(TableAspect[negative],TableAspect[aspect],"="&amp;$M21,TableAspect[year],"="&amp;DATE(INDEX(_xlfn.ANCHORARRAY($H$36),$D$5),1,1)))</f>
        <v>0</v>
      </c>
      <c r="Q21" cm="1">
        <f t="array" ref="Q21">IF($D$6&lt;&gt;1,SUMIFS(TableAspect[total],TableAspect[aspect],"="&amp;$M21,TableAspect[month],"="&amp;DATE(INDEX(_xlfn.ANCHORARRAY($H$36),$D$5),$D$6-1,1)),SUMIFS(TableAspect[total],TableAspect[aspect],"="&amp;$M21,TableAspect[year],"="&amp;DATE(INDEX(_xlfn.ANCHORARRAY($H$36),$D$5),1,1)))</f>
        <v>0</v>
      </c>
      <c r="R21">
        <f>IF(M21&lt;&gt;0,Q21+(COUNTIFS($Q$8:Q21,Q21) - 1) * 0.000000001,"")</f>
        <v>6.0000000000000008E-9</v>
      </c>
      <c r="T21">
        <f t="shared" si="0"/>
        <v>1.0000000019999999</v>
      </c>
      <c r="U21" t="str">
        <f t="shared" si="1"/>
        <v>autopilot feature</v>
      </c>
      <c r="V21">
        <f t="shared" si="2"/>
        <v>0</v>
      </c>
      <c r="W21">
        <f t="shared" si="3"/>
        <v>0</v>
      </c>
      <c r="X21">
        <f t="shared" si="4"/>
        <v>1</v>
      </c>
      <c r="Y21">
        <f t="shared" si="5"/>
        <v>1</v>
      </c>
      <c r="AU21" s="26">
        <v>10</v>
      </c>
      <c r="AV21" s="33" cm="1">
        <f t="array" ref="AV21">DATE(INDEX(_xlfn.ANCHORARRAY($H$36),$D$5),AU$21,1)</f>
        <v>45566</v>
      </c>
      <c r="AW21" s="26" cm="1">
        <f t="array" ref="AW21">SUMIFS(TableTrend[positive],TableTrend[month],"="&amp;$AV21,TableTrend[topic],"="&amp;INDEX($C$22:$C$28,$D$3))</f>
        <v>0</v>
      </c>
      <c r="AX21" s="26" cm="1">
        <f t="array" ref="AX21">SUMIFS(TableTrend[neutral],TableTrend[month],"="&amp;$AV21,TableTrend[topic],"="&amp;INDEX($C$22:$C$28,$D$3))</f>
        <v>0</v>
      </c>
      <c r="AY21" s="26" cm="1">
        <f t="array" ref="AY21">SUMIFS(TableTrend[negative],TableTrend[month],"="&amp;$AV21,TableTrend[topic],"="&amp;INDEX($C$22:$C$28,$D$3))</f>
        <v>0</v>
      </c>
      <c r="AZ21" s="26" cm="1">
        <f t="array" ref="AZ21">SUMIFS(TableTrend[total],TableTrend[month],"="&amp;$AV21,TableTrend[topic],"="&amp;INDEX($C$22:$C$28,$D$3))</f>
        <v>0</v>
      </c>
      <c r="BA21" s="32" cm="1">
        <f t="array" ref="BA21">IF($AV$7,IFERROR(SUMIFS(TableTrend[like_sum],TableTrend[month],"="&amp;$AV21,TableTrend[topic],"="&amp;INDEX($C$22:$C$28,$D$3)) / SUMIFS(TableTrend[like_count],TableTrend[month],"="&amp;$AV21,TableTrend[topic],"="&amp;INDEX($C$22:$C$28,$D$3)),0),NA())</f>
        <v>0</v>
      </c>
      <c r="BB21" s="27" t="str">
        <f t="shared" si="9"/>
        <v/>
      </c>
      <c r="BC21" s="27" t="str">
        <f t="shared" si="10"/>
        <v/>
      </c>
      <c r="BD21" s="27" t="str">
        <f t="shared" si="11"/>
        <v/>
      </c>
      <c r="BE21" s="22">
        <f t="shared" si="12"/>
        <v>0</v>
      </c>
      <c r="BJ21" s="22"/>
      <c r="BK21" s="22"/>
      <c r="BL21" s="22"/>
    </row>
    <row r="22" spans="2:64">
      <c r="B22">
        <v>1</v>
      </c>
      <c r="C22" s="43" t="s">
        <v>6153</v>
      </c>
      <c r="E22" t="s">
        <v>185</v>
      </c>
      <c r="G22">
        <v>0</v>
      </c>
      <c r="H22" t="s">
        <v>213</v>
      </c>
      <c r="J22" s="9"/>
      <c r="K22" s="8"/>
      <c r="L22" s="9"/>
      <c r="M22" s="8" t="str">
        <v>dashboard</v>
      </c>
      <c r="N22" s="8" cm="1">
        <f t="array" ref="N22">IF($D$6&lt;&gt;1,SUMIFS(TableAspect[positive],TableAspect[aspect],"="&amp;$M22,TableAspect[month],"="&amp;DATE(INDEX(_xlfn.ANCHORARRAY($H$36),$D$5),$D$6-1,1)),SUMIFS(TableAspect[positive],TableAspect[aspect],"="&amp;$M22,TableAspect[year],"="&amp;DATE(INDEX(_xlfn.ANCHORARRAY($H$36),$D$5),1,1)))</f>
        <v>0</v>
      </c>
      <c r="O22" s="8" cm="1">
        <f t="array" ref="O22">IF($D$6&lt;&gt;1,SUMIFS(TableAspect[neutral],TableAspect[aspect],"="&amp;$M22,TableAspect[month],"="&amp;DATE(INDEX(_xlfn.ANCHORARRAY($H$36),$D$5),$D$6-1,1)),SUMIFS(TableAspect[neutral],TableAspect[aspect],"="&amp;$M22,TableAspect[year],"="&amp;DATE(INDEX(_xlfn.ANCHORARRAY($H$36),$D$5),1,1)))</f>
        <v>0</v>
      </c>
      <c r="P22" s="8" cm="1">
        <f t="array" ref="P22">IF($D$6&lt;&gt;1,SUMIFS(TableAspect[negative],TableAspect[aspect],"="&amp;$M22,TableAspect[month],"="&amp;DATE(INDEX(_xlfn.ANCHORARRAY($H$36),$D$5),$D$6-1,1)),SUMIFS(TableAspect[negative],TableAspect[aspect],"="&amp;$M22,TableAspect[year],"="&amp;DATE(INDEX(_xlfn.ANCHORARRAY($H$36),$D$5),1,1)))</f>
        <v>2</v>
      </c>
      <c r="Q22" cm="1">
        <f t="array" ref="Q22">IF($D$6&lt;&gt;1,SUMIFS(TableAspect[total],TableAspect[aspect],"="&amp;$M22,TableAspect[month],"="&amp;DATE(INDEX(_xlfn.ANCHORARRAY($H$36),$D$5),$D$6-1,1)),SUMIFS(TableAspect[total],TableAspect[aspect],"="&amp;$M22,TableAspect[year],"="&amp;DATE(INDEX(_xlfn.ANCHORARRAY($H$36),$D$5),1,1)))</f>
        <v>2</v>
      </c>
      <c r="R22">
        <f>IF(M22&lt;&gt;0,Q22+(COUNTIFS($Q$8:Q22,Q22) - 1) * 0.000000001,"")</f>
        <v>2.0000000010000001</v>
      </c>
      <c r="T22">
        <f t="shared" si="0"/>
        <v>1.0000000010000001</v>
      </c>
      <c r="U22" t="str">
        <f t="shared" si="1"/>
        <v>drive by wire</v>
      </c>
      <c r="V22">
        <f t="shared" si="2"/>
        <v>0</v>
      </c>
      <c r="W22">
        <f t="shared" si="3"/>
        <v>0</v>
      </c>
      <c r="X22">
        <f t="shared" si="4"/>
        <v>1</v>
      </c>
      <c r="Y22">
        <f t="shared" si="5"/>
        <v>1</v>
      </c>
      <c r="AU22" s="26">
        <v>11</v>
      </c>
      <c r="AV22" s="33" cm="1">
        <f t="array" ref="AV22">DATE(INDEX(_xlfn.ANCHORARRAY($H$36),$D$5),AU$22,1)</f>
        <v>45597</v>
      </c>
      <c r="AW22" s="26" cm="1">
        <f t="array" ref="AW22">SUMIFS(TableTrend[positive],TableTrend[month],"="&amp;$AV22,TableTrend[topic],"="&amp;INDEX($C$22:$C$28,$D$3))</f>
        <v>0</v>
      </c>
      <c r="AX22" s="26" cm="1">
        <f t="array" ref="AX22">SUMIFS(TableTrend[neutral],TableTrend[month],"="&amp;$AV22,TableTrend[topic],"="&amp;INDEX($C$22:$C$28,$D$3))</f>
        <v>0</v>
      </c>
      <c r="AY22" s="26" cm="1">
        <f t="array" ref="AY22">SUMIFS(TableTrend[negative],TableTrend[month],"="&amp;$AV22,TableTrend[topic],"="&amp;INDEX($C$22:$C$28,$D$3))</f>
        <v>1</v>
      </c>
      <c r="AZ22" s="26" cm="1">
        <f t="array" ref="AZ22">SUMIFS(TableTrend[total],TableTrend[month],"="&amp;$AV22,TableTrend[topic],"="&amp;INDEX($C$22:$C$28,$D$3))</f>
        <v>1</v>
      </c>
      <c r="BA22" s="32" cm="1">
        <f t="array" ref="BA22">IF($AV$7,IFERROR(SUMIFS(TableTrend[like_sum],TableTrend[month],"="&amp;$AV22,TableTrend[topic],"="&amp;INDEX($C$22:$C$28,$D$3)) / SUMIFS(TableTrend[like_count],TableTrend[month],"="&amp;$AV22,TableTrend[topic],"="&amp;INDEX($C$22:$C$28,$D$3)),0),NA())</f>
        <v>0</v>
      </c>
      <c r="BB22" s="27" t="str">
        <f t="shared" si="9"/>
        <v/>
      </c>
      <c r="BC22" s="27" t="str">
        <f t="shared" si="10"/>
        <v/>
      </c>
      <c r="BD22" s="27">
        <f t="shared" si="11"/>
        <v>1</v>
      </c>
      <c r="BE22" s="22">
        <f t="shared" si="12"/>
        <v>1</v>
      </c>
      <c r="BJ22" s="22"/>
      <c r="BK22" s="22"/>
      <c r="BL22" s="22"/>
    </row>
    <row r="23" spans="2:64">
      <c r="B23">
        <v>2</v>
      </c>
      <c r="C23" s="43" t="s">
        <v>6249</v>
      </c>
      <c r="E23" t="s">
        <v>9212</v>
      </c>
      <c r="G23">
        <v>1</v>
      </c>
      <c r="H23" t="s">
        <v>201</v>
      </c>
      <c r="J23" s="9"/>
      <c r="K23" s="8"/>
      <c r="L23" s="9"/>
      <c r="M23" s="8" t="str">
        <v>touchscreens</v>
      </c>
      <c r="N23" s="8" cm="1">
        <f t="array" ref="N23">IF($D$6&lt;&gt;1,SUMIFS(TableAspect[positive],TableAspect[aspect],"="&amp;$M23,TableAspect[month],"="&amp;DATE(INDEX(_xlfn.ANCHORARRAY($H$36),$D$5),$D$6-1,1)),SUMIFS(TableAspect[positive],TableAspect[aspect],"="&amp;$M23,TableAspect[year],"="&amp;DATE(INDEX(_xlfn.ANCHORARRAY($H$36),$D$5),1,1)))</f>
        <v>0</v>
      </c>
      <c r="O23" s="8" cm="1">
        <f t="array" ref="O23">IF($D$6&lt;&gt;1,SUMIFS(TableAspect[neutral],TableAspect[aspect],"="&amp;$M23,TableAspect[month],"="&amp;DATE(INDEX(_xlfn.ANCHORARRAY($H$36),$D$5),$D$6-1,1)),SUMIFS(TableAspect[neutral],TableAspect[aspect],"="&amp;$M23,TableAspect[year],"="&amp;DATE(INDEX(_xlfn.ANCHORARRAY($H$36),$D$5),1,1)))</f>
        <v>0</v>
      </c>
      <c r="P23" s="8" cm="1">
        <f t="array" ref="P23">IF($D$6&lt;&gt;1,SUMIFS(TableAspect[negative],TableAspect[aspect],"="&amp;$M23,TableAspect[month],"="&amp;DATE(INDEX(_xlfn.ANCHORARRAY($H$36),$D$5),$D$6-1,1)),SUMIFS(TableAspect[negative],TableAspect[aspect],"="&amp;$M23,TableAspect[year],"="&amp;DATE(INDEX(_xlfn.ANCHORARRAY($H$36),$D$5),1,1)))</f>
        <v>1</v>
      </c>
      <c r="Q23" cm="1">
        <f t="array" ref="Q23">IF($D$6&lt;&gt;1,SUMIFS(TableAspect[total],TableAspect[aspect],"="&amp;$M23,TableAspect[month],"="&amp;DATE(INDEX(_xlfn.ANCHORARRAY($H$36),$D$5),$D$6-1,1)),SUMIFS(TableAspect[total],TableAspect[aspect],"="&amp;$M23,TableAspect[year],"="&amp;DATE(INDEX(_xlfn.ANCHORARRAY($H$36),$D$5),1,1)))</f>
        <v>1</v>
      </c>
      <c r="R23">
        <f>IF(M23&lt;&gt;0,Q23+(COUNTIFS($Q$8:Q23,Q23) - 1) * 0.000000001,"")</f>
        <v>1.0000000060000001</v>
      </c>
      <c r="T23">
        <f t="shared" si="0"/>
        <v>1</v>
      </c>
      <c r="U23" t="str">
        <f t="shared" si="1"/>
        <v>steering mechanism</v>
      </c>
      <c r="V23">
        <f t="shared" si="2"/>
        <v>0</v>
      </c>
      <c r="W23">
        <f t="shared" si="3"/>
        <v>0</v>
      </c>
      <c r="X23">
        <f t="shared" si="4"/>
        <v>1</v>
      </c>
      <c r="Y23">
        <f t="shared" si="5"/>
        <v>1</v>
      </c>
      <c r="AU23" s="26">
        <v>12</v>
      </c>
      <c r="AV23" s="33" cm="1">
        <f t="array" ref="AV23">DATE(INDEX(_xlfn.ANCHORARRAY($H$36),$D$5),AU$23,1)</f>
        <v>45627</v>
      </c>
      <c r="AW23" s="26" cm="1">
        <f t="array" ref="AW23">SUMIFS(TableTrend[positive],TableTrend[month],"="&amp;$AV23,TableTrend[topic],"="&amp;INDEX($C$22:$C$28,$D$3))</f>
        <v>0</v>
      </c>
      <c r="AX23" s="26" cm="1">
        <f t="array" ref="AX23">SUMIFS(TableTrend[neutral],TableTrend[month],"="&amp;$AV23,TableTrend[topic],"="&amp;INDEX($C$22:$C$28,$D$3))</f>
        <v>0</v>
      </c>
      <c r="AY23" s="26" cm="1">
        <f t="array" ref="AY23">SUMIFS(TableTrend[negative],TableTrend[month],"="&amp;$AV23,TableTrend[topic],"="&amp;INDEX($C$22:$C$28,$D$3))</f>
        <v>0</v>
      </c>
      <c r="AZ23" s="26" cm="1">
        <f t="array" ref="AZ23">SUMIFS(TableTrend[total],TableTrend[month],"="&amp;$AV23,TableTrend[topic],"="&amp;INDEX($C$22:$C$28,$D$3))</f>
        <v>0</v>
      </c>
      <c r="BA23" s="32" cm="1">
        <f t="array" ref="BA23">IF($AV$7,IFERROR(SUMIFS(TableTrend[like_sum],TableTrend[month],"="&amp;$AV23,TableTrend[topic],"="&amp;INDEX($C$22:$C$28,$D$3)) / SUMIFS(TableTrend[like_count],TableTrend[month],"="&amp;$AV23,TableTrend[topic],"="&amp;INDEX($C$22:$C$28,$D$3)),0),NA())</f>
        <v>0</v>
      </c>
      <c r="BB23" s="27" t="str">
        <f t="shared" si="9"/>
        <v/>
      </c>
      <c r="BC23" s="27" t="str">
        <f t="shared" si="10"/>
        <v/>
      </c>
      <c r="BD23" s="27" t="str">
        <f t="shared" si="11"/>
        <v/>
      </c>
      <c r="BE23" s="22">
        <f t="shared" si="12"/>
        <v>0</v>
      </c>
      <c r="BJ23" s="22"/>
      <c r="BK23" s="22"/>
      <c r="BL23" s="22"/>
    </row>
    <row r="24" spans="2:64">
      <c r="B24">
        <v>3</v>
      </c>
      <c r="C24" s="43" t="s">
        <v>6216</v>
      </c>
      <c r="G24">
        <v>2</v>
      </c>
      <c r="H24" t="s">
        <v>202</v>
      </c>
      <c r="J24" s="9"/>
      <c r="K24" s="8"/>
      <c r="L24" s="9"/>
      <c r="M24" s="8" t="str">
        <v>sensors</v>
      </c>
      <c r="N24" s="8" cm="1">
        <f t="array" ref="N24">IF($D$6&lt;&gt;1,SUMIFS(TableAspect[positive],TableAspect[aspect],"="&amp;$M24,TableAspect[month],"="&amp;DATE(INDEX(_xlfn.ANCHORARRAY($H$36),$D$5),$D$6-1,1)),SUMIFS(TableAspect[positive],TableAspect[aspect],"="&amp;$M24,TableAspect[year],"="&amp;DATE(INDEX(_xlfn.ANCHORARRAY($H$36),$D$5),1,1)))</f>
        <v>0</v>
      </c>
      <c r="O24" s="8" cm="1">
        <f t="array" ref="O24">IF($D$6&lt;&gt;1,SUMIFS(TableAspect[neutral],TableAspect[aspect],"="&amp;$M24,TableAspect[month],"="&amp;DATE(INDEX(_xlfn.ANCHORARRAY($H$36),$D$5),$D$6-1,1)),SUMIFS(TableAspect[neutral],TableAspect[aspect],"="&amp;$M24,TableAspect[year],"="&amp;DATE(INDEX(_xlfn.ANCHORARRAY($H$36),$D$5),1,1)))</f>
        <v>0</v>
      </c>
      <c r="P24" s="8" cm="1">
        <f t="array" ref="P24">IF($D$6&lt;&gt;1,SUMIFS(TableAspect[negative],TableAspect[aspect],"="&amp;$M24,TableAspect[month],"="&amp;DATE(INDEX(_xlfn.ANCHORARRAY($H$36),$D$5),$D$6-1,1)),SUMIFS(TableAspect[negative],TableAspect[aspect],"="&amp;$M24,TableAspect[year],"="&amp;DATE(INDEX(_xlfn.ANCHORARRAY($H$36),$D$5),1,1)))</f>
        <v>0</v>
      </c>
      <c r="Q24" cm="1">
        <f t="array" ref="Q24">IF($D$6&lt;&gt;1,SUMIFS(TableAspect[total],TableAspect[aspect],"="&amp;$M24,TableAspect[month],"="&amp;DATE(INDEX(_xlfn.ANCHORARRAY($H$36),$D$5),$D$6-1,1)),SUMIFS(TableAspect[total],TableAspect[aspect],"="&amp;$M24,TableAspect[year],"="&amp;DATE(INDEX(_xlfn.ANCHORARRAY($H$36),$D$5),1,1)))</f>
        <v>0</v>
      </c>
      <c r="R24">
        <f>IF(M24&lt;&gt;0,Q24+(COUNTIFS($Q$8:Q24,Q24) - 1) * 0.000000001,"")</f>
        <v>7.0000000000000006E-9</v>
      </c>
      <c r="T24">
        <f t="shared" si="0"/>
        <v>1.2000000000000002E-8</v>
      </c>
      <c r="U24" t="str">
        <f t="shared" si="1"/>
        <v>charging stations</v>
      </c>
      <c r="V24">
        <f t="shared" si="2"/>
        <v>0</v>
      </c>
      <c r="W24">
        <f t="shared" si="3"/>
        <v>0</v>
      </c>
      <c r="X24">
        <f t="shared" si="4"/>
        <v>0</v>
      </c>
      <c r="Y24">
        <f t="shared" si="5"/>
        <v>0</v>
      </c>
      <c r="BJ24" s="22"/>
      <c r="BK24" s="22"/>
      <c r="BL24" s="22"/>
    </row>
    <row r="25" spans="2:64" ht="28.8">
      <c r="B25">
        <v>4</v>
      </c>
      <c r="C25" s="43" t="s">
        <v>6142</v>
      </c>
      <c r="G25">
        <v>3</v>
      </c>
      <c r="H25" t="s">
        <v>203</v>
      </c>
      <c r="J25" s="9"/>
      <c r="K25" s="8"/>
      <c r="L25" s="9"/>
      <c r="M25" s="8" t="str">
        <v>cameras</v>
      </c>
      <c r="N25" s="8" cm="1">
        <f t="array" ref="N25">IF($D$6&lt;&gt;1,SUMIFS(TableAspect[positive],TableAspect[aspect],"="&amp;$M25,TableAspect[month],"="&amp;DATE(INDEX(_xlfn.ANCHORARRAY($H$36),$D$5),$D$6-1,1)),SUMIFS(TableAspect[positive],TableAspect[aspect],"="&amp;$M25,TableAspect[year],"="&amp;DATE(INDEX(_xlfn.ANCHORARRAY($H$36),$D$5),1,1)))</f>
        <v>0</v>
      </c>
      <c r="O25" s="8" cm="1">
        <f t="array" ref="O25">IF($D$6&lt;&gt;1,SUMIFS(TableAspect[neutral],TableAspect[aspect],"="&amp;$M25,TableAspect[month],"="&amp;DATE(INDEX(_xlfn.ANCHORARRAY($H$36),$D$5),$D$6-1,1)),SUMIFS(TableAspect[neutral],TableAspect[aspect],"="&amp;$M25,TableAspect[year],"="&amp;DATE(INDEX(_xlfn.ANCHORARRAY($H$36),$D$5),1,1)))</f>
        <v>0</v>
      </c>
      <c r="P25" s="8" cm="1">
        <f t="array" ref="P25">IF($D$6&lt;&gt;1,SUMIFS(TableAspect[negative],TableAspect[aspect],"="&amp;$M25,TableAspect[month],"="&amp;DATE(INDEX(_xlfn.ANCHORARRAY($H$36),$D$5),$D$6-1,1)),SUMIFS(TableAspect[negative],TableAspect[aspect],"="&amp;$M25,TableAspect[year],"="&amp;DATE(INDEX(_xlfn.ANCHORARRAY($H$36),$D$5),1,1)))</f>
        <v>0</v>
      </c>
      <c r="Q25" cm="1">
        <f t="array" ref="Q25">IF($D$6&lt;&gt;1,SUMIFS(TableAspect[total],TableAspect[aspect],"="&amp;$M25,TableAspect[month],"="&amp;DATE(INDEX(_xlfn.ANCHORARRAY($H$36),$D$5),$D$6-1,1)),SUMIFS(TableAspect[total],TableAspect[aspect],"="&amp;$M25,TableAspect[year],"="&amp;DATE(INDEX(_xlfn.ANCHORARRAY($H$36),$D$5),1,1)))</f>
        <v>0</v>
      </c>
      <c r="R25">
        <f>IF(M25&lt;&gt;0,Q25+(COUNTIFS($Q$8:Q25,Q25) - 1) * 0.000000001,"")</f>
        <v>8.0000000000000005E-9</v>
      </c>
      <c r="T25">
        <f t="shared" si="0"/>
        <v>1.1000000000000001E-8</v>
      </c>
      <c r="U25" t="str">
        <f t="shared" si="1"/>
        <v>brakes</v>
      </c>
      <c r="V25">
        <f t="shared" si="2"/>
        <v>0</v>
      </c>
      <c r="W25">
        <f t="shared" si="3"/>
        <v>0</v>
      </c>
      <c r="X25">
        <f t="shared" si="4"/>
        <v>0</v>
      </c>
      <c r="Y25">
        <f t="shared" si="5"/>
        <v>0</v>
      </c>
      <c r="BJ25" s="22"/>
      <c r="BK25" s="22"/>
      <c r="BL25" s="22"/>
    </row>
    <row r="26" spans="2:64">
      <c r="B26">
        <v>5</v>
      </c>
      <c r="C26" s="43" t="s">
        <v>28</v>
      </c>
      <c r="G26">
        <v>4</v>
      </c>
      <c r="H26" t="s">
        <v>204</v>
      </c>
      <c r="J26" s="9"/>
      <c r="K26" s="8"/>
      <c r="L26" s="9"/>
      <c r="M26" s="8" t="str">
        <v>navigation system</v>
      </c>
      <c r="N26" s="8" cm="1">
        <f t="array" ref="N26">IF($D$6&lt;&gt;1,SUMIFS(TableAspect[positive],TableAspect[aspect],"="&amp;$M26,TableAspect[month],"="&amp;DATE(INDEX(_xlfn.ANCHORARRAY($H$36),$D$5),$D$6-1,1)),SUMIFS(TableAspect[positive],TableAspect[aspect],"="&amp;$M26,TableAspect[year],"="&amp;DATE(INDEX(_xlfn.ANCHORARRAY($H$36),$D$5),1,1)))</f>
        <v>0</v>
      </c>
      <c r="O26" s="8" cm="1">
        <f t="array" ref="O26">IF($D$6&lt;&gt;1,SUMIFS(TableAspect[neutral],TableAspect[aspect],"="&amp;$M26,TableAspect[month],"="&amp;DATE(INDEX(_xlfn.ANCHORARRAY($H$36),$D$5),$D$6-1,1)),SUMIFS(TableAspect[neutral],TableAspect[aspect],"="&amp;$M26,TableAspect[year],"="&amp;DATE(INDEX(_xlfn.ANCHORARRAY($H$36),$D$5),1,1)))</f>
        <v>0</v>
      </c>
      <c r="P26" s="8" cm="1">
        <f t="array" ref="P26">IF($D$6&lt;&gt;1,SUMIFS(TableAspect[negative],TableAspect[aspect],"="&amp;$M26,TableAspect[month],"="&amp;DATE(INDEX(_xlfn.ANCHORARRAY($H$36),$D$5),$D$6-1,1)),SUMIFS(TableAspect[negative],TableAspect[aspect],"="&amp;$M26,TableAspect[year],"="&amp;DATE(INDEX(_xlfn.ANCHORARRAY($H$36),$D$5),1,1)))</f>
        <v>0</v>
      </c>
      <c r="Q26" cm="1">
        <f t="array" ref="Q26">IF($D$6&lt;&gt;1,SUMIFS(TableAspect[total],TableAspect[aspect],"="&amp;$M26,TableAspect[month],"="&amp;DATE(INDEX(_xlfn.ANCHORARRAY($H$36),$D$5),$D$6-1,1)),SUMIFS(TableAspect[total],TableAspect[aspect],"="&amp;$M26,TableAspect[year],"="&amp;DATE(INDEX(_xlfn.ANCHORARRAY($H$36),$D$5),1,1)))</f>
        <v>0</v>
      </c>
      <c r="R26">
        <f>IF(M26&lt;&gt;0,Q26+(COUNTIFS($Q$8:Q26,Q26) - 1) * 0.000000001,"")</f>
        <v>9.0000000000000012E-9</v>
      </c>
      <c r="T26">
        <f t="shared" si="0"/>
        <v>1E-8</v>
      </c>
      <c r="U26" t="str">
        <f t="shared" si="1"/>
        <v>steering rates</v>
      </c>
      <c r="V26">
        <f t="shared" si="2"/>
        <v>0</v>
      </c>
      <c r="W26">
        <f t="shared" si="3"/>
        <v>0</v>
      </c>
      <c r="X26">
        <f t="shared" si="4"/>
        <v>0</v>
      </c>
      <c r="Y26">
        <f t="shared" si="5"/>
        <v>0</v>
      </c>
      <c r="BJ26" s="22"/>
      <c r="BK26" s="22"/>
      <c r="BL26" s="22"/>
    </row>
    <row r="27" spans="2:64">
      <c r="G27">
        <v>5</v>
      </c>
      <c r="H27" t="s">
        <v>205</v>
      </c>
      <c r="J27" s="7"/>
      <c r="L27" s="7"/>
      <c r="M27" t="str">
        <v>audio volume</v>
      </c>
      <c r="N27" s="8" cm="1">
        <f t="array" ref="N27">IF($D$6&lt;&gt;1,SUMIFS(TableAspect[positive],TableAspect[aspect],"="&amp;$M27,TableAspect[month],"="&amp;DATE(INDEX(_xlfn.ANCHORARRAY($H$36),$D$5),$D$6-1,1)),SUMIFS(TableAspect[positive],TableAspect[aspect],"="&amp;$M27,TableAspect[year],"="&amp;DATE(INDEX(_xlfn.ANCHORARRAY($H$36),$D$5),1,1)))</f>
        <v>0</v>
      </c>
      <c r="O27" s="8" cm="1">
        <f t="array" ref="O27">IF($D$6&lt;&gt;1,SUMIFS(TableAspect[neutral],TableAspect[aspect],"="&amp;$M27,TableAspect[month],"="&amp;DATE(INDEX(_xlfn.ANCHORARRAY($H$36),$D$5),$D$6-1,1)),SUMIFS(TableAspect[neutral],TableAspect[aspect],"="&amp;$M27,TableAspect[year],"="&amp;DATE(INDEX(_xlfn.ANCHORARRAY($H$36),$D$5),1,1)))</f>
        <v>0</v>
      </c>
      <c r="P27" s="8" cm="1">
        <f t="array" ref="P27">IF($D$6&lt;&gt;1,SUMIFS(TableAspect[negative],TableAspect[aspect],"="&amp;$M27,TableAspect[month],"="&amp;DATE(INDEX(_xlfn.ANCHORARRAY($H$36),$D$5),$D$6-1,1)),SUMIFS(TableAspect[negative],TableAspect[aspect],"="&amp;$M27,TableAspect[year],"="&amp;DATE(INDEX(_xlfn.ANCHORARRAY($H$36),$D$5),1,1)))</f>
        <v>1</v>
      </c>
      <c r="Q27" cm="1">
        <f t="array" ref="Q27">IF($D$6&lt;&gt;1,SUMIFS(TableAspect[total],TableAspect[aspect],"="&amp;$M27,TableAspect[month],"="&amp;DATE(INDEX(_xlfn.ANCHORARRAY($H$36),$D$5),$D$6-1,1)),SUMIFS(TableAspect[total],TableAspect[aspect],"="&amp;$M27,TableAspect[year],"="&amp;DATE(INDEX(_xlfn.ANCHORARRAY($H$36),$D$5),1,1)))</f>
        <v>1</v>
      </c>
      <c r="R27">
        <f>IF(M27&lt;&gt;0,Q27+(COUNTIFS($Q$8:Q27,Q27) - 1) * 0.000000001,"")</f>
        <v>1.0000000069999999</v>
      </c>
      <c r="T27">
        <f t="shared" si="0"/>
        <v>9.0000000000000012E-9</v>
      </c>
      <c r="U27" t="str">
        <f t="shared" si="1"/>
        <v>navigation system</v>
      </c>
      <c r="V27">
        <f t="shared" si="2"/>
        <v>0</v>
      </c>
      <c r="W27">
        <f t="shared" si="3"/>
        <v>0</v>
      </c>
      <c r="X27">
        <f t="shared" si="4"/>
        <v>0</v>
      </c>
      <c r="Y27">
        <f t="shared" si="5"/>
        <v>0</v>
      </c>
      <c r="BJ27" s="22"/>
      <c r="BK27" s="22"/>
      <c r="BL27" s="22"/>
    </row>
    <row r="28" spans="2:64">
      <c r="G28">
        <v>6</v>
      </c>
      <c r="H28" t="s">
        <v>206</v>
      </c>
      <c r="J28" s="7"/>
      <c r="L28" s="7"/>
      <c r="M28" t="str">
        <v>pedestrian safety</v>
      </c>
      <c r="N28" s="8" cm="1">
        <f t="array" ref="N28">IF($D$6&lt;&gt;1,SUMIFS(TableAspect[positive],TableAspect[aspect],"="&amp;$M28,TableAspect[month],"="&amp;DATE(INDEX(_xlfn.ANCHORARRAY($H$36),$D$5),$D$6-1,1)),SUMIFS(TableAspect[positive],TableAspect[aspect],"="&amp;$M28,TableAspect[year],"="&amp;DATE(INDEX(_xlfn.ANCHORARRAY($H$36),$D$5),1,1)))</f>
        <v>1</v>
      </c>
      <c r="O28" s="8" cm="1">
        <f t="array" ref="O28">IF($D$6&lt;&gt;1,SUMIFS(TableAspect[neutral],TableAspect[aspect],"="&amp;$M28,TableAspect[month],"="&amp;DATE(INDEX(_xlfn.ANCHORARRAY($H$36),$D$5),$D$6-1,1)),SUMIFS(TableAspect[neutral],TableAspect[aspect],"="&amp;$M28,TableAspect[year],"="&amp;DATE(INDEX(_xlfn.ANCHORARRAY($H$36),$D$5),1,1)))</f>
        <v>0</v>
      </c>
      <c r="P28" s="8" cm="1">
        <f t="array" ref="P28">IF($D$6&lt;&gt;1,SUMIFS(TableAspect[negative],TableAspect[aspect],"="&amp;$M28,TableAspect[month],"="&amp;DATE(INDEX(_xlfn.ANCHORARRAY($H$36),$D$5),$D$6-1,1)),SUMIFS(TableAspect[negative],TableAspect[aspect],"="&amp;$M28,TableAspect[year],"="&amp;DATE(INDEX(_xlfn.ANCHORARRAY($H$36),$D$5),1,1)))</f>
        <v>4</v>
      </c>
      <c r="Q28" cm="1">
        <f t="array" ref="Q28">IF($D$6&lt;&gt;1,SUMIFS(TableAspect[total],TableAspect[aspect],"="&amp;$M28,TableAspect[month],"="&amp;DATE(INDEX(_xlfn.ANCHORARRAY($H$36),$D$5),$D$6-1,1)),SUMIFS(TableAspect[total],TableAspect[aspect],"="&amp;$M28,TableAspect[year],"="&amp;DATE(INDEX(_xlfn.ANCHORARRAY($H$36),$D$5),1,1)))</f>
        <v>5</v>
      </c>
      <c r="R28">
        <f>IF(M28&lt;&gt;0,Q28+(COUNTIFS($Q$8:Q28,Q28) - 1) * 0.000000001,"")</f>
        <v>5</v>
      </c>
      <c r="T28">
        <f t="shared" si="0"/>
        <v>8.0000000000000005E-9</v>
      </c>
      <c r="U28" t="str">
        <f t="shared" si="1"/>
        <v>cameras</v>
      </c>
      <c r="V28">
        <f t="shared" si="2"/>
        <v>0</v>
      </c>
      <c r="W28">
        <f t="shared" si="3"/>
        <v>0</v>
      </c>
      <c r="X28">
        <f t="shared" si="4"/>
        <v>0</v>
      </c>
      <c r="Y28">
        <f t="shared" si="5"/>
        <v>0</v>
      </c>
    </row>
    <row r="29" spans="2:64">
      <c r="G29">
        <v>7</v>
      </c>
      <c r="H29" t="s">
        <v>207</v>
      </c>
      <c r="J29" s="7"/>
      <c r="L29" s="7"/>
      <c r="M29" t="str">
        <v>mechanical control</v>
      </c>
      <c r="N29" s="8" cm="1">
        <f t="array" ref="N29">IF($D$6&lt;&gt;1,SUMIFS(TableAspect[positive],TableAspect[aspect],"="&amp;$M29,TableAspect[month],"="&amp;DATE(INDEX(_xlfn.ANCHORARRAY($H$36),$D$5),$D$6-1,1)),SUMIFS(TableAspect[positive],TableAspect[aspect],"="&amp;$M29,TableAspect[year],"="&amp;DATE(INDEX(_xlfn.ANCHORARRAY($H$36),$D$5),1,1)))</f>
        <v>0</v>
      </c>
      <c r="O29" s="8" cm="1">
        <f t="array" ref="O29">IF($D$6&lt;&gt;1,SUMIFS(TableAspect[neutral],TableAspect[aspect],"="&amp;$M29,TableAspect[month],"="&amp;DATE(INDEX(_xlfn.ANCHORARRAY($H$36),$D$5),$D$6-1,1)),SUMIFS(TableAspect[neutral],TableAspect[aspect],"="&amp;$M29,TableAspect[year],"="&amp;DATE(INDEX(_xlfn.ANCHORARRAY($H$36),$D$5),1,1)))</f>
        <v>0</v>
      </c>
      <c r="P29" s="8" cm="1">
        <f t="array" ref="P29">IF($D$6&lt;&gt;1,SUMIFS(TableAspect[negative],TableAspect[aspect],"="&amp;$M29,TableAspect[month],"="&amp;DATE(INDEX(_xlfn.ANCHORARRAY($H$36),$D$5),$D$6-1,1)),SUMIFS(TableAspect[negative],TableAspect[aspect],"="&amp;$M29,TableAspect[year],"="&amp;DATE(INDEX(_xlfn.ANCHORARRAY($H$36),$D$5),1,1)))</f>
        <v>1</v>
      </c>
      <c r="Q29" cm="1">
        <f t="array" ref="Q29">IF($D$6&lt;&gt;1,SUMIFS(TableAspect[total],TableAspect[aspect],"="&amp;$M29,TableAspect[month],"="&amp;DATE(INDEX(_xlfn.ANCHORARRAY($H$36),$D$5),$D$6-1,1)),SUMIFS(TableAspect[total],TableAspect[aspect],"="&amp;$M29,TableAspect[year],"="&amp;DATE(INDEX(_xlfn.ANCHORARRAY($H$36),$D$5),1,1)))</f>
        <v>1</v>
      </c>
      <c r="R29">
        <f>IF(M29&lt;&gt;0,Q29+(COUNTIFS($Q$8:Q29,Q29) - 1) * 0.000000001,"")</f>
        <v>1.000000008</v>
      </c>
      <c r="T29">
        <f t="shared" si="0"/>
        <v>7.0000000000000006E-9</v>
      </c>
      <c r="U29" t="str">
        <f t="shared" si="1"/>
        <v>sensors</v>
      </c>
      <c r="V29">
        <f t="shared" si="2"/>
        <v>0</v>
      </c>
      <c r="W29">
        <f t="shared" si="3"/>
        <v>0</v>
      </c>
      <c r="X29">
        <f t="shared" si="4"/>
        <v>0</v>
      </c>
      <c r="Y29">
        <f t="shared" si="5"/>
        <v>0</v>
      </c>
    </row>
    <row r="30" spans="2:64">
      <c r="G30">
        <v>8</v>
      </c>
      <c r="H30" t="s">
        <v>208</v>
      </c>
      <c r="J30" s="7"/>
      <c r="L30" s="7"/>
      <c r="M30" t="str">
        <v>override</v>
      </c>
      <c r="N30" s="8" cm="1">
        <f t="array" ref="N30">IF($D$6&lt;&gt;1,SUMIFS(TableAspect[positive],TableAspect[aspect],"="&amp;$M30,TableAspect[month],"="&amp;DATE(INDEX(_xlfn.ANCHORARRAY($H$36),$D$5),$D$6-1,1)),SUMIFS(TableAspect[positive],TableAspect[aspect],"="&amp;$M30,TableAspect[year],"="&amp;DATE(INDEX(_xlfn.ANCHORARRAY($H$36),$D$5),1,1)))</f>
        <v>0</v>
      </c>
      <c r="O30" s="8" cm="1">
        <f t="array" ref="O30">IF($D$6&lt;&gt;1,SUMIFS(TableAspect[neutral],TableAspect[aspect],"="&amp;$M30,TableAspect[month],"="&amp;DATE(INDEX(_xlfn.ANCHORARRAY($H$36),$D$5),$D$6-1,1)),SUMIFS(TableAspect[neutral],TableAspect[aspect],"="&amp;$M30,TableAspect[year],"="&amp;DATE(INDEX(_xlfn.ANCHORARRAY($H$36),$D$5),1,1)))</f>
        <v>0</v>
      </c>
      <c r="P30" s="8" cm="1">
        <f t="array" ref="P30">IF($D$6&lt;&gt;1,SUMIFS(TableAspect[negative],TableAspect[aspect],"="&amp;$M30,TableAspect[month],"="&amp;DATE(INDEX(_xlfn.ANCHORARRAY($H$36),$D$5),$D$6-1,1)),SUMIFS(TableAspect[negative],TableAspect[aspect],"="&amp;$M30,TableAspect[year],"="&amp;DATE(INDEX(_xlfn.ANCHORARRAY($H$36),$D$5),1,1)))</f>
        <v>1</v>
      </c>
      <c r="Q30" cm="1">
        <f t="array" ref="Q30">IF($D$6&lt;&gt;1,SUMIFS(TableAspect[total],TableAspect[aspect],"="&amp;$M30,TableAspect[month],"="&amp;DATE(INDEX(_xlfn.ANCHORARRAY($H$36),$D$5),$D$6-1,1)),SUMIFS(TableAspect[total],TableAspect[aspect],"="&amp;$M30,TableAspect[year],"="&amp;DATE(INDEX(_xlfn.ANCHORARRAY($H$36),$D$5),1,1)))</f>
        <v>1</v>
      </c>
      <c r="R30">
        <f>IF(M30&lt;&gt;0,Q30+(COUNTIFS($Q$8:Q30,Q30) - 1) * 0.000000001,"")</f>
        <v>1.0000000090000001</v>
      </c>
      <c r="T30">
        <f t="shared" si="0"/>
        <v>6.0000000000000008E-9</v>
      </c>
      <c r="U30" t="str">
        <f t="shared" si="1"/>
        <v>taillights</v>
      </c>
      <c r="V30">
        <f t="shared" si="2"/>
        <v>0</v>
      </c>
      <c r="W30">
        <f t="shared" si="3"/>
        <v>0</v>
      </c>
      <c r="X30">
        <f t="shared" si="4"/>
        <v>0</v>
      </c>
      <c r="Y30">
        <f t="shared" si="5"/>
        <v>0</v>
      </c>
    </row>
    <row r="31" spans="2:64">
      <c r="G31">
        <v>9</v>
      </c>
      <c r="H31" t="s">
        <v>209</v>
      </c>
      <c r="J31" s="7"/>
      <c r="L31" s="7"/>
      <c r="M31" t="str">
        <v>steering rates</v>
      </c>
      <c r="N31" s="8" cm="1">
        <f t="array" ref="N31">IF($D$6&lt;&gt;1,SUMIFS(TableAspect[positive],TableAspect[aspect],"="&amp;$M31,TableAspect[month],"="&amp;DATE(INDEX(_xlfn.ANCHORARRAY($H$36),$D$5),$D$6-1,1)),SUMIFS(TableAspect[positive],TableAspect[aspect],"="&amp;$M31,TableAspect[year],"="&amp;DATE(INDEX(_xlfn.ANCHORARRAY($H$36),$D$5),1,1)))</f>
        <v>0</v>
      </c>
      <c r="O31" s="8" cm="1">
        <f t="array" ref="O31">IF($D$6&lt;&gt;1,SUMIFS(TableAspect[neutral],TableAspect[aspect],"="&amp;$M31,TableAspect[month],"="&amp;DATE(INDEX(_xlfn.ANCHORARRAY($H$36),$D$5),$D$6-1,1)),SUMIFS(TableAspect[neutral],TableAspect[aspect],"="&amp;$M31,TableAspect[year],"="&amp;DATE(INDEX(_xlfn.ANCHORARRAY($H$36),$D$5),1,1)))</f>
        <v>0</v>
      </c>
      <c r="P31" s="8" cm="1">
        <f t="array" ref="P31">IF($D$6&lt;&gt;1,SUMIFS(TableAspect[negative],TableAspect[aspect],"="&amp;$M31,TableAspect[month],"="&amp;DATE(INDEX(_xlfn.ANCHORARRAY($H$36),$D$5),$D$6-1,1)),SUMIFS(TableAspect[negative],TableAspect[aspect],"="&amp;$M31,TableAspect[year],"="&amp;DATE(INDEX(_xlfn.ANCHORARRAY($H$36),$D$5),1,1)))</f>
        <v>0</v>
      </c>
      <c r="Q31" cm="1">
        <f t="array" ref="Q31">IF($D$6&lt;&gt;1,SUMIFS(TableAspect[total],TableAspect[aspect],"="&amp;$M31,TableAspect[month],"="&amp;DATE(INDEX(_xlfn.ANCHORARRAY($H$36),$D$5),$D$6-1,1)),SUMIFS(TableAspect[total],TableAspect[aspect],"="&amp;$M31,TableAspect[year],"="&amp;DATE(INDEX(_xlfn.ANCHORARRAY($H$36),$D$5),1,1)))</f>
        <v>0</v>
      </c>
      <c r="R31">
        <f>IF(M31&lt;&gt;0,Q31+(COUNTIFS($Q$8:Q31,Q31) - 1) * 0.000000001,"")</f>
        <v>1E-8</v>
      </c>
      <c r="T31">
        <f t="shared" si="0"/>
        <v>5.0000000000000001E-9</v>
      </c>
      <c r="U31" t="str">
        <f t="shared" si="1"/>
        <v>headlights</v>
      </c>
      <c r="V31">
        <f t="shared" si="2"/>
        <v>0</v>
      </c>
      <c r="W31">
        <f t="shared" si="3"/>
        <v>0</v>
      </c>
      <c r="X31">
        <f t="shared" si="4"/>
        <v>0</v>
      </c>
      <c r="Y31">
        <f t="shared" si="5"/>
        <v>0</v>
      </c>
    </row>
    <row r="32" spans="2:64">
      <c r="G32">
        <v>10</v>
      </c>
      <c r="H32" t="s">
        <v>211</v>
      </c>
      <c r="J32" s="7"/>
      <c r="L32" s="7"/>
      <c r="M32" t="str">
        <v>brakes</v>
      </c>
      <c r="N32" s="8" cm="1">
        <f t="array" ref="N32">IF($D$6&lt;&gt;1,SUMIFS(TableAspect[positive],TableAspect[aspect],"="&amp;$M32,TableAspect[month],"="&amp;DATE(INDEX(_xlfn.ANCHORARRAY($H$36),$D$5),$D$6-1,1)),SUMIFS(TableAspect[positive],TableAspect[aspect],"="&amp;$M32,TableAspect[year],"="&amp;DATE(INDEX(_xlfn.ANCHORARRAY($H$36),$D$5),1,1)))</f>
        <v>0</v>
      </c>
      <c r="O32" s="8" cm="1">
        <f t="array" ref="O32">IF($D$6&lt;&gt;1,SUMIFS(TableAspect[neutral],TableAspect[aspect],"="&amp;$M32,TableAspect[month],"="&amp;DATE(INDEX(_xlfn.ANCHORARRAY($H$36),$D$5),$D$6-1,1)),SUMIFS(TableAspect[neutral],TableAspect[aspect],"="&amp;$M32,TableAspect[year],"="&amp;DATE(INDEX(_xlfn.ANCHORARRAY($H$36),$D$5),1,1)))</f>
        <v>0</v>
      </c>
      <c r="P32" s="8" cm="1">
        <f t="array" ref="P32">IF($D$6&lt;&gt;1,SUMIFS(TableAspect[negative],TableAspect[aspect],"="&amp;$M32,TableAspect[month],"="&amp;DATE(INDEX(_xlfn.ANCHORARRAY($H$36),$D$5),$D$6-1,1)),SUMIFS(TableAspect[negative],TableAspect[aspect],"="&amp;$M32,TableAspect[year],"="&amp;DATE(INDEX(_xlfn.ANCHORARRAY($H$36),$D$5),1,1)))</f>
        <v>0</v>
      </c>
      <c r="Q32" cm="1">
        <f t="array" ref="Q32">IF($D$6&lt;&gt;1,SUMIFS(TableAspect[total],TableAspect[aspect],"="&amp;$M32,TableAspect[month],"="&amp;DATE(INDEX(_xlfn.ANCHORARRAY($H$36),$D$5),$D$6-1,1)),SUMIFS(TableAspect[total],TableAspect[aspect],"="&amp;$M32,TableAspect[year],"="&amp;DATE(INDEX(_xlfn.ANCHORARRAY($H$36),$D$5),1,1)))</f>
        <v>0</v>
      </c>
      <c r="R32">
        <f>IF(M32&lt;&gt;0,Q32+(COUNTIFS($Q$8:Q32,Q32) - 1) * 0.000000001,"")</f>
        <v>1.1000000000000001E-8</v>
      </c>
      <c r="T32">
        <f t="shared" si="0"/>
        <v>4.0000000000000002E-9</v>
      </c>
      <c r="U32" t="str">
        <f t="shared" si="1"/>
        <v>airbags</v>
      </c>
      <c r="V32">
        <f t="shared" si="2"/>
        <v>0</v>
      </c>
      <c r="W32">
        <f t="shared" si="3"/>
        <v>0</v>
      </c>
      <c r="X32">
        <f t="shared" si="4"/>
        <v>0</v>
      </c>
      <c r="Y32">
        <f t="shared" si="5"/>
        <v>0</v>
      </c>
    </row>
    <row r="33" spans="7:25">
      <c r="G33">
        <v>11</v>
      </c>
      <c r="H33" t="s">
        <v>210</v>
      </c>
      <c r="J33" s="7"/>
      <c r="L33" s="7"/>
      <c r="M33" t="str">
        <v>accelerator pedal</v>
      </c>
      <c r="N33" s="8" cm="1">
        <f t="array" ref="N33">IF($D$6&lt;&gt;1,SUMIFS(TableAspect[positive],TableAspect[aspect],"="&amp;$M33,TableAspect[month],"="&amp;DATE(INDEX(_xlfn.ANCHORARRAY($H$36),$D$5),$D$6-1,1)),SUMIFS(TableAspect[positive],TableAspect[aspect],"="&amp;$M33,TableAspect[year],"="&amp;DATE(INDEX(_xlfn.ANCHORARRAY($H$36),$D$5),1,1)))</f>
        <v>0</v>
      </c>
      <c r="O33" s="8" cm="1">
        <f t="array" ref="O33">IF($D$6&lt;&gt;1,SUMIFS(TableAspect[neutral],TableAspect[aspect],"="&amp;$M33,TableAspect[month],"="&amp;DATE(INDEX(_xlfn.ANCHORARRAY($H$36),$D$5),$D$6-1,1)),SUMIFS(TableAspect[neutral],TableAspect[aspect],"="&amp;$M33,TableAspect[year],"="&amp;DATE(INDEX(_xlfn.ANCHORARRAY($H$36),$D$5),1,1)))</f>
        <v>0</v>
      </c>
      <c r="P33" s="8" cm="1">
        <f t="array" ref="P33">IF($D$6&lt;&gt;1,SUMIFS(TableAspect[negative],TableAspect[aspect],"="&amp;$M33,TableAspect[month],"="&amp;DATE(INDEX(_xlfn.ANCHORARRAY($H$36),$D$5),$D$6-1,1)),SUMIFS(TableAspect[negative],TableAspect[aspect],"="&amp;$M33,TableAspect[year],"="&amp;DATE(INDEX(_xlfn.ANCHORARRAY($H$36),$D$5),1,1)))</f>
        <v>3</v>
      </c>
      <c r="Q33" cm="1">
        <f t="array" ref="Q33">IF($D$6&lt;&gt;1,SUMIFS(TableAspect[total],TableAspect[aspect],"="&amp;$M33,TableAspect[month],"="&amp;DATE(INDEX(_xlfn.ANCHORARRAY($H$36),$D$5),$D$6-1,1)),SUMIFS(TableAspect[total],TableAspect[aspect],"="&amp;$M33,TableAspect[year],"="&amp;DATE(INDEX(_xlfn.ANCHORARRAY($H$36),$D$5),1,1)))</f>
        <v>3</v>
      </c>
      <c r="R33">
        <f>IF(M33&lt;&gt;0,Q33+(COUNTIFS($Q$8:Q33,Q33) - 1) * 0.000000001,"")</f>
        <v>3</v>
      </c>
      <c r="T33">
        <f t="shared" si="0"/>
        <v>3.0000000000000004E-9</v>
      </c>
      <c r="U33" t="str">
        <f t="shared" si="1"/>
        <v>crumple zones</v>
      </c>
      <c r="V33">
        <f t="shared" si="2"/>
        <v>0</v>
      </c>
      <c r="W33">
        <f t="shared" si="3"/>
        <v>0</v>
      </c>
      <c r="X33">
        <f t="shared" si="4"/>
        <v>0</v>
      </c>
      <c r="Y33">
        <f t="shared" si="5"/>
        <v>0</v>
      </c>
    </row>
    <row r="34" spans="7:25">
      <c r="G34">
        <v>12</v>
      </c>
      <c r="H34" t="s">
        <v>212</v>
      </c>
      <c r="J34" s="7"/>
      <c r="L34" s="7"/>
      <c r="M34" t="str">
        <v>power plant</v>
      </c>
      <c r="N34" s="8" cm="1">
        <f t="array" ref="N34">IF($D$6&lt;&gt;1,SUMIFS(TableAspect[positive],TableAspect[aspect],"="&amp;$M34,TableAspect[month],"="&amp;DATE(INDEX(_xlfn.ANCHORARRAY($H$36),$D$5),$D$6-1,1)),SUMIFS(TableAspect[positive],TableAspect[aspect],"="&amp;$M34,TableAspect[year],"="&amp;DATE(INDEX(_xlfn.ANCHORARRAY($H$36),$D$5),1,1)))</f>
        <v>0</v>
      </c>
      <c r="O34" s="8" cm="1">
        <f t="array" ref="O34">IF($D$6&lt;&gt;1,SUMIFS(TableAspect[neutral],TableAspect[aspect],"="&amp;$M34,TableAspect[month],"="&amp;DATE(INDEX(_xlfn.ANCHORARRAY($H$36),$D$5),$D$6-1,1)),SUMIFS(TableAspect[neutral],TableAspect[aspect],"="&amp;$M34,TableAspect[year],"="&amp;DATE(INDEX(_xlfn.ANCHORARRAY($H$36),$D$5),1,1)))</f>
        <v>0</v>
      </c>
      <c r="P34" s="8" cm="1">
        <f t="array" ref="P34">IF($D$6&lt;&gt;1,SUMIFS(TableAspect[negative],TableAspect[aspect],"="&amp;$M34,TableAspect[month],"="&amp;DATE(INDEX(_xlfn.ANCHORARRAY($H$36),$D$5),$D$6-1,1)),SUMIFS(TableAspect[negative],TableAspect[aspect],"="&amp;$M34,TableAspect[year],"="&amp;DATE(INDEX(_xlfn.ANCHORARRAY($H$36),$D$5),1,1)))</f>
        <v>1</v>
      </c>
      <c r="Q34" cm="1">
        <f t="array" ref="Q34">IF($D$6&lt;&gt;1,SUMIFS(TableAspect[total],TableAspect[aspect],"="&amp;$M34,TableAspect[month],"="&amp;DATE(INDEX(_xlfn.ANCHORARRAY($H$36),$D$5),$D$6-1,1)),SUMIFS(TableAspect[total],TableAspect[aspect],"="&amp;$M34,TableAspect[year],"="&amp;DATE(INDEX(_xlfn.ANCHORARRAY($H$36),$D$5),1,1)))</f>
        <v>1</v>
      </c>
      <c r="R34">
        <f>IF(M34&lt;&gt;0,Q34+(COUNTIFS($Q$8:Q34,Q34) - 1) * 0.000000001,"")</f>
        <v>1.0000000099999999</v>
      </c>
      <c r="T34">
        <f t="shared" si="0"/>
        <v>2.0000000000000001E-9</v>
      </c>
      <c r="U34" t="str">
        <f t="shared" si="1"/>
        <v>safety features</v>
      </c>
      <c r="V34">
        <f t="shared" si="2"/>
        <v>0</v>
      </c>
      <c r="W34">
        <f t="shared" si="3"/>
        <v>0</v>
      </c>
      <c r="X34">
        <f t="shared" si="4"/>
        <v>0</v>
      </c>
      <c r="Y34">
        <f t="shared" si="5"/>
        <v>0</v>
      </c>
    </row>
    <row r="35" spans="7:25">
      <c r="G35" s="5" t="s">
        <v>198</v>
      </c>
      <c r="H35" s="5" t="s">
        <v>177</v>
      </c>
      <c r="J35" s="7"/>
      <c r="L35" s="7"/>
      <c r="M35" t="str">
        <v>battery life</v>
      </c>
      <c r="N35" s="8" cm="1">
        <f t="array" ref="N35">IF($D$6&lt;&gt;1,SUMIFS(TableAspect[positive],TableAspect[aspect],"="&amp;$M35,TableAspect[month],"="&amp;DATE(INDEX(_xlfn.ANCHORARRAY($H$36),$D$5),$D$6-1,1)),SUMIFS(TableAspect[positive],TableAspect[aspect],"="&amp;$M35,TableAspect[year],"="&amp;DATE(INDEX(_xlfn.ANCHORARRAY($H$36),$D$5),1,1)))</f>
        <v>0</v>
      </c>
      <c r="O35" s="8" cm="1">
        <f t="array" ref="O35">IF($D$6&lt;&gt;1,SUMIFS(TableAspect[neutral],TableAspect[aspect],"="&amp;$M35,TableAspect[month],"="&amp;DATE(INDEX(_xlfn.ANCHORARRAY($H$36),$D$5),$D$6-1,1)),SUMIFS(TableAspect[neutral],TableAspect[aspect],"="&amp;$M35,TableAspect[year],"="&amp;DATE(INDEX(_xlfn.ANCHORARRAY($H$36),$D$5),1,1)))</f>
        <v>0</v>
      </c>
      <c r="P35" s="8" cm="1">
        <f t="array" ref="P35">IF($D$6&lt;&gt;1,SUMIFS(TableAspect[negative],TableAspect[aspect],"="&amp;$M35,TableAspect[month],"="&amp;DATE(INDEX(_xlfn.ANCHORARRAY($H$36),$D$5),$D$6-1,1)),SUMIFS(TableAspect[negative],TableAspect[aspect],"="&amp;$M35,TableAspect[year],"="&amp;DATE(INDEX(_xlfn.ANCHORARRAY($H$36),$D$5),1,1)))</f>
        <v>1</v>
      </c>
      <c r="Q35" cm="1">
        <f t="array" ref="Q35">IF($D$6&lt;&gt;1,SUMIFS(TableAspect[total],TableAspect[aspect],"="&amp;$M35,TableAspect[month],"="&amp;DATE(INDEX(_xlfn.ANCHORARRAY($H$36),$D$5),$D$6-1,1)),SUMIFS(TableAspect[total],TableAspect[aspect],"="&amp;$M35,TableAspect[year],"="&amp;DATE(INDEX(_xlfn.ANCHORARRAY($H$36),$D$5),1,1)))</f>
        <v>1</v>
      </c>
      <c r="R35">
        <f>IF(M35&lt;&gt;0,Q35+(COUNTIFS($Q$8:Q35,Q35) - 1) * 0.000000001,"")</f>
        <v>1.000000011</v>
      </c>
      <c r="T35">
        <f t="shared" si="0"/>
        <v>1.0000000000000001E-9</v>
      </c>
      <c r="U35" t="str">
        <f t="shared" si="1"/>
        <v>sound systems</v>
      </c>
      <c r="V35">
        <f t="shared" si="2"/>
        <v>0</v>
      </c>
      <c r="W35">
        <f t="shared" si="3"/>
        <v>0</v>
      </c>
      <c r="X35">
        <f t="shared" si="4"/>
        <v>0</v>
      </c>
      <c r="Y35">
        <f t="shared" si="5"/>
        <v>0</v>
      </c>
    </row>
    <row r="36" spans="7:25">
      <c r="G36">
        <v>1</v>
      </c>
      <c r="H36" cm="1">
        <f t="array" ref="H36">_xlfn.UNIQUE(YEAR(TableTrend[year]))</f>
        <v>2024</v>
      </c>
      <c r="J36" s="7"/>
      <c r="L36" s="7"/>
      <c r="M36" t="str">
        <v>charging stations</v>
      </c>
      <c r="N36" s="8" cm="1">
        <f t="array" ref="N36">IF($D$6&lt;&gt;1,SUMIFS(TableAspect[positive],TableAspect[aspect],"="&amp;$M36,TableAspect[month],"="&amp;DATE(INDEX(_xlfn.ANCHORARRAY($H$36),$D$5),$D$6-1,1)),SUMIFS(TableAspect[positive],TableAspect[aspect],"="&amp;$M36,TableAspect[year],"="&amp;DATE(INDEX(_xlfn.ANCHORARRAY($H$36),$D$5),1,1)))</f>
        <v>0</v>
      </c>
      <c r="O36" s="8" cm="1">
        <f t="array" ref="O36">IF($D$6&lt;&gt;1,SUMIFS(TableAspect[neutral],TableAspect[aspect],"="&amp;$M36,TableAspect[month],"="&amp;DATE(INDEX(_xlfn.ANCHORARRAY($H$36),$D$5),$D$6-1,1)),SUMIFS(TableAspect[neutral],TableAspect[aspect],"="&amp;$M36,TableAspect[year],"="&amp;DATE(INDEX(_xlfn.ANCHORARRAY($H$36),$D$5),1,1)))</f>
        <v>0</v>
      </c>
      <c r="P36" s="8" cm="1">
        <f t="array" ref="P36">IF($D$6&lt;&gt;1,SUMIFS(TableAspect[negative],TableAspect[aspect],"="&amp;$M36,TableAspect[month],"="&amp;DATE(INDEX(_xlfn.ANCHORARRAY($H$36),$D$5),$D$6-1,1)),SUMIFS(TableAspect[negative],TableAspect[aspect],"="&amp;$M36,TableAspect[year],"="&amp;DATE(INDEX(_xlfn.ANCHORARRAY($H$36),$D$5),1,1)))</f>
        <v>0</v>
      </c>
      <c r="Q36" cm="1">
        <f t="array" ref="Q36">IF($D$6&lt;&gt;1,SUMIFS(TableAspect[total],TableAspect[aspect],"="&amp;$M36,TableAspect[month],"="&amp;DATE(INDEX(_xlfn.ANCHORARRAY($H$36),$D$5),$D$6-1,1)),SUMIFS(TableAspect[total],TableAspect[aspect],"="&amp;$M36,TableAspect[year],"="&amp;DATE(INDEX(_xlfn.ANCHORARRAY($H$36),$D$5),1,1)))</f>
        <v>0</v>
      </c>
      <c r="R36">
        <f>IF(M36&lt;&gt;0,Q36+(COUNTIFS($Q$8:Q36,Q36) - 1) * 0.000000001,"")</f>
        <v>1.2000000000000002E-8</v>
      </c>
      <c r="T36">
        <f t="shared" si="0"/>
        <v>0</v>
      </c>
      <c r="U36" t="str">
        <f t="shared" si="1"/>
        <v>solar panels</v>
      </c>
      <c r="V36">
        <f t="shared" si="2"/>
        <v>0</v>
      </c>
      <c r="W36">
        <f t="shared" si="3"/>
        <v>0</v>
      </c>
      <c r="X36">
        <f t="shared" si="4"/>
        <v>0</v>
      </c>
      <c r="Y36">
        <f t="shared" si="5"/>
        <v>0</v>
      </c>
    </row>
    <row r="37" spans="7:25">
      <c r="G37">
        <v>2</v>
      </c>
      <c r="J37" s="7"/>
      <c r="L37" s="7"/>
      <c r="M37">
        <v>0</v>
      </c>
      <c r="N37" s="8" cm="1">
        <f t="array" ref="N37">IF($D$6&lt;&gt;1,SUMIFS(TableAspect[positive],TableAspect[aspect],"="&amp;$M37,TableAspect[month],"="&amp;DATE(INDEX(_xlfn.ANCHORARRAY($H$36),$D$5),$D$6-1,1)),SUMIFS(TableAspect[positive],TableAspect[aspect],"="&amp;$M37,TableAspect[year],"="&amp;DATE(INDEX(_xlfn.ANCHORARRAY($H$36),$D$5),1,1)))</f>
        <v>0</v>
      </c>
      <c r="O37" s="8" cm="1">
        <f t="array" ref="O37">IF($D$6&lt;&gt;1,SUMIFS(TableAspect[neutral],TableAspect[aspect],"="&amp;$M37,TableAspect[month],"="&amp;DATE(INDEX(_xlfn.ANCHORARRAY($H$36),$D$5),$D$6-1,1)),SUMIFS(TableAspect[neutral],TableAspect[aspect],"="&amp;$M37,TableAspect[year],"="&amp;DATE(INDEX(_xlfn.ANCHORARRAY($H$36),$D$5),1,1)))</f>
        <v>0</v>
      </c>
      <c r="P37" s="8" cm="1">
        <f t="array" ref="P37">IF($D$6&lt;&gt;1,SUMIFS(TableAspect[negative],TableAspect[aspect],"="&amp;$M37,TableAspect[month],"="&amp;DATE(INDEX(_xlfn.ANCHORARRAY($H$36),$D$5),$D$6-1,1)),SUMIFS(TableAspect[negative],TableAspect[aspect],"="&amp;$M37,TableAspect[year],"="&amp;DATE(INDEX(_xlfn.ANCHORARRAY($H$36),$D$5),1,1)))</f>
        <v>0</v>
      </c>
      <c r="Q37" cm="1">
        <f t="array" ref="Q37">IF($D$6&lt;&gt;1,SUMIFS(TableAspect[total],TableAspect[aspect],"="&amp;$M37,TableAspect[month],"="&amp;DATE(INDEX(_xlfn.ANCHORARRAY($H$36),$D$5),$D$6-1,1)),SUMIFS(TableAspect[total],TableAspect[aspect],"="&amp;$M37,TableAspect[year],"="&amp;DATE(INDEX(_xlfn.ANCHORARRAY($H$36),$D$5),1,1)))</f>
        <v>0</v>
      </c>
      <c r="R37" t="str">
        <f>IF(M37&lt;&gt;0,Q37+(COUNTIFS($Q$8:Q37,Q37) - 1) * 0.000000001,"")</f>
        <v/>
      </c>
      <c r="T37" t="str">
        <f t="shared" si="0"/>
        <v/>
      </c>
      <c r="U37">
        <f t="shared" si="1"/>
        <v>0</v>
      </c>
      <c r="V37">
        <f t="shared" si="2"/>
        <v>0</v>
      </c>
      <c r="W37">
        <f t="shared" si="3"/>
        <v>0</v>
      </c>
      <c r="X37">
        <f t="shared" si="4"/>
        <v>0</v>
      </c>
      <c r="Y37">
        <f t="shared" si="5"/>
        <v>0</v>
      </c>
    </row>
    <row r="38" spans="7:25">
      <c r="G38">
        <v>3</v>
      </c>
      <c r="J38" s="7"/>
      <c r="L38" s="7"/>
      <c r="M38">
        <v>0</v>
      </c>
      <c r="N38" s="8" cm="1">
        <f t="array" ref="N38">IF($D$6&lt;&gt;1,SUMIFS(TableAspect[positive],TableAspect[aspect],"="&amp;$M38,TableAspect[month],"="&amp;DATE(INDEX(_xlfn.ANCHORARRAY($H$36),$D$5),$D$6-1,1)),SUMIFS(TableAspect[positive],TableAspect[aspect],"="&amp;$M38,TableAspect[year],"="&amp;DATE(INDEX(_xlfn.ANCHORARRAY($H$36),$D$5),1,1)))</f>
        <v>0</v>
      </c>
      <c r="O38" s="8" cm="1">
        <f t="array" ref="O38">IF($D$6&lt;&gt;1,SUMIFS(TableAspect[neutral],TableAspect[aspect],"="&amp;$M38,TableAspect[month],"="&amp;DATE(INDEX(_xlfn.ANCHORARRAY($H$36),$D$5),$D$6-1,1)),SUMIFS(TableAspect[neutral],TableAspect[aspect],"="&amp;$M38,TableAspect[year],"="&amp;DATE(INDEX(_xlfn.ANCHORARRAY($H$36),$D$5),1,1)))</f>
        <v>0</v>
      </c>
      <c r="P38" s="8" cm="1">
        <f t="array" ref="P38">IF($D$6&lt;&gt;1,SUMIFS(TableAspect[negative],TableAspect[aspect],"="&amp;$M38,TableAspect[month],"="&amp;DATE(INDEX(_xlfn.ANCHORARRAY($H$36),$D$5),$D$6-1,1)),SUMIFS(TableAspect[negative],TableAspect[aspect],"="&amp;$M38,TableAspect[year],"="&amp;DATE(INDEX(_xlfn.ANCHORARRAY($H$36),$D$5),1,1)))</f>
        <v>0</v>
      </c>
      <c r="Q38" cm="1">
        <f t="array" ref="Q38">IF($D$6&lt;&gt;1,SUMIFS(TableAspect[total],TableAspect[aspect],"="&amp;$M38,TableAspect[month],"="&amp;DATE(INDEX(_xlfn.ANCHORARRAY($H$36),$D$5),$D$6-1,1)),SUMIFS(TableAspect[total],TableAspect[aspect],"="&amp;$M38,TableAspect[year],"="&amp;DATE(INDEX(_xlfn.ANCHORARRAY($H$36),$D$5),1,1)))</f>
        <v>0</v>
      </c>
      <c r="R38" t="str">
        <f>IF(M38&lt;&gt;0,Q38+(COUNTIFS($Q$8:Q38,Q38) - 1) * 0.000000001,"")</f>
        <v/>
      </c>
      <c r="T38" t="str">
        <f t="shared" si="0"/>
        <v/>
      </c>
      <c r="U38">
        <f t="shared" si="1"/>
        <v>0</v>
      </c>
      <c r="V38">
        <f t="shared" si="2"/>
        <v>0</v>
      </c>
      <c r="W38">
        <f t="shared" si="3"/>
        <v>0</v>
      </c>
      <c r="X38">
        <f t="shared" si="4"/>
        <v>0</v>
      </c>
      <c r="Y38">
        <f t="shared" si="5"/>
        <v>0</v>
      </c>
    </row>
    <row r="39" spans="7:25">
      <c r="G39">
        <v>4</v>
      </c>
      <c r="J39" s="7"/>
      <c r="L39" s="7"/>
      <c r="M39">
        <v>0</v>
      </c>
      <c r="N39" s="8" cm="1">
        <f t="array" ref="N39">IF($D$6&lt;&gt;1,SUMIFS(TableAspect[positive],TableAspect[aspect],"="&amp;$M39,TableAspect[month],"="&amp;DATE(INDEX(_xlfn.ANCHORARRAY($H$36),$D$5),$D$6-1,1)),SUMIFS(TableAspect[positive],TableAspect[aspect],"="&amp;$M39,TableAspect[year],"="&amp;DATE(INDEX(_xlfn.ANCHORARRAY($H$36),$D$5),1,1)))</f>
        <v>0</v>
      </c>
      <c r="O39" s="8" cm="1">
        <f t="array" ref="O39">IF($D$6&lt;&gt;1,SUMIFS(TableAspect[neutral],TableAspect[aspect],"="&amp;$M39,TableAspect[month],"="&amp;DATE(INDEX(_xlfn.ANCHORARRAY($H$36),$D$5),$D$6-1,1)),SUMIFS(TableAspect[neutral],TableAspect[aspect],"="&amp;$M39,TableAspect[year],"="&amp;DATE(INDEX(_xlfn.ANCHORARRAY($H$36),$D$5),1,1)))</f>
        <v>0</v>
      </c>
      <c r="P39" s="8" cm="1">
        <f t="array" ref="P39">IF($D$6&lt;&gt;1,SUMIFS(TableAspect[negative],TableAspect[aspect],"="&amp;$M39,TableAspect[month],"="&amp;DATE(INDEX(_xlfn.ANCHORARRAY($H$36),$D$5),$D$6-1,1)),SUMIFS(TableAspect[negative],TableAspect[aspect],"="&amp;$M39,TableAspect[year],"="&amp;DATE(INDEX(_xlfn.ANCHORARRAY($H$36),$D$5),1,1)))</f>
        <v>0</v>
      </c>
      <c r="Q39" cm="1">
        <f t="array" ref="Q39">IF($D$6&lt;&gt;1,SUMIFS(TableAspect[total],TableAspect[aspect],"="&amp;$M39,TableAspect[month],"="&amp;DATE(INDEX(_xlfn.ANCHORARRAY($H$36),$D$5),$D$6-1,1)),SUMIFS(TableAspect[total],TableAspect[aspect],"="&amp;$M39,TableAspect[year],"="&amp;DATE(INDEX(_xlfn.ANCHORARRAY($H$36),$D$5),1,1)))</f>
        <v>0</v>
      </c>
      <c r="R39" t="str">
        <f>IF(M39&lt;&gt;0,Q39+(COUNTIFS($Q$8:Q39,Q39) - 1) * 0.000000001,"")</f>
        <v/>
      </c>
      <c r="T39" t="str">
        <f t="shared" si="0"/>
        <v/>
      </c>
      <c r="U39">
        <f t="shared" si="1"/>
        <v>0</v>
      </c>
      <c r="V39">
        <f t="shared" si="2"/>
        <v>0</v>
      </c>
      <c r="W39">
        <f t="shared" si="3"/>
        <v>0</v>
      </c>
      <c r="X39">
        <f t="shared" si="4"/>
        <v>0</v>
      </c>
      <c r="Y39">
        <f t="shared" si="5"/>
        <v>0</v>
      </c>
    </row>
    <row r="40" spans="7:25">
      <c r="G40">
        <v>5</v>
      </c>
      <c r="J40" s="7"/>
      <c r="L40" s="7"/>
      <c r="M40">
        <v>0</v>
      </c>
      <c r="N40" s="8" cm="1">
        <f t="array" ref="N40">IF($D$6&lt;&gt;1,SUMIFS(TableAspect[positive],TableAspect[aspect],"="&amp;$M40,TableAspect[month],"="&amp;DATE(INDEX(_xlfn.ANCHORARRAY($H$36),$D$5),$D$6-1,1)),SUMIFS(TableAspect[positive],TableAspect[aspect],"="&amp;$M40,TableAspect[year],"="&amp;DATE(INDEX(_xlfn.ANCHORARRAY($H$36),$D$5),1,1)))</f>
        <v>0</v>
      </c>
      <c r="O40" s="8" cm="1">
        <f t="array" ref="O40">IF($D$6&lt;&gt;1,SUMIFS(TableAspect[neutral],TableAspect[aspect],"="&amp;$M40,TableAspect[month],"="&amp;DATE(INDEX(_xlfn.ANCHORARRAY($H$36),$D$5),$D$6-1,1)),SUMIFS(TableAspect[neutral],TableAspect[aspect],"="&amp;$M40,TableAspect[year],"="&amp;DATE(INDEX(_xlfn.ANCHORARRAY($H$36),$D$5),1,1)))</f>
        <v>0</v>
      </c>
      <c r="P40" s="8" cm="1">
        <f t="array" ref="P40">IF($D$6&lt;&gt;1,SUMIFS(TableAspect[negative],TableAspect[aspect],"="&amp;$M40,TableAspect[month],"="&amp;DATE(INDEX(_xlfn.ANCHORARRAY($H$36),$D$5),$D$6-1,1)),SUMIFS(TableAspect[negative],TableAspect[aspect],"="&amp;$M40,TableAspect[year],"="&amp;DATE(INDEX(_xlfn.ANCHORARRAY($H$36),$D$5),1,1)))</f>
        <v>0</v>
      </c>
      <c r="Q40" cm="1">
        <f t="array" ref="Q40">IF($D$6&lt;&gt;1,SUMIFS(TableAspect[total],TableAspect[aspect],"="&amp;$M40,TableAspect[month],"="&amp;DATE(INDEX(_xlfn.ANCHORARRAY($H$36),$D$5),$D$6-1,1)),SUMIFS(TableAspect[total],TableAspect[aspect],"="&amp;$M40,TableAspect[year],"="&amp;DATE(INDEX(_xlfn.ANCHORARRAY($H$36),$D$5),1,1)))</f>
        <v>0</v>
      </c>
      <c r="R40" t="str">
        <f>IF(M40&lt;&gt;0,Q40+(COUNTIFS($Q$8:Q40,Q40) - 1) * 0.000000001,"")</f>
        <v/>
      </c>
      <c r="T40" t="str">
        <f t="shared" si="0"/>
        <v/>
      </c>
      <c r="U40">
        <f t="shared" si="1"/>
        <v>0</v>
      </c>
      <c r="V40">
        <f t="shared" si="2"/>
        <v>0</v>
      </c>
      <c r="W40">
        <f t="shared" si="3"/>
        <v>0</v>
      </c>
      <c r="X40">
        <f t="shared" si="4"/>
        <v>0</v>
      </c>
      <c r="Y40">
        <f t="shared" si="5"/>
        <v>0</v>
      </c>
    </row>
    <row r="41" spans="7:25">
      <c r="G41">
        <v>6</v>
      </c>
      <c r="J41" s="7"/>
      <c r="L41" s="7"/>
      <c r="M41">
        <v>0</v>
      </c>
      <c r="N41" s="8" cm="1">
        <f t="array" ref="N41">IF($D$6&lt;&gt;1,SUMIFS(TableAspect[positive],TableAspect[aspect],"="&amp;$M41,TableAspect[month],"="&amp;DATE(INDEX(_xlfn.ANCHORARRAY($H$36),$D$5),$D$6-1,1)),SUMIFS(TableAspect[positive],TableAspect[aspect],"="&amp;$M41,TableAspect[year],"="&amp;DATE(INDEX(_xlfn.ANCHORARRAY($H$36),$D$5),1,1)))</f>
        <v>0</v>
      </c>
      <c r="O41" s="8" cm="1">
        <f t="array" ref="O41">IF($D$6&lt;&gt;1,SUMIFS(TableAspect[neutral],TableAspect[aspect],"="&amp;$M41,TableAspect[month],"="&amp;DATE(INDEX(_xlfn.ANCHORARRAY($H$36),$D$5),$D$6-1,1)),SUMIFS(TableAspect[neutral],TableAspect[aspect],"="&amp;$M41,TableAspect[year],"="&amp;DATE(INDEX(_xlfn.ANCHORARRAY($H$36),$D$5),1,1)))</f>
        <v>0</v>
      </c>
      <c r="P41" s="8" cm="1">
        <f t="array" ref="P41">IF($D$6&lt;&gt;1,SUMIFS(TableAspect[negative],TableAspect[aspect],"="&amp;$M41,TableAspect[month],"="&amp;DATE(INDEX(_xlfn.ANCHORARRAY($H$36),$D$5),$D$6-1,1)),SUMIFS(TableAspect[negative],TableAspect[aspect],"="&amp;$M41,TableAspect[year],"="&amp;DATE(INDEX(_xlfn.ANCHORARRAY($H$36),$D$5),1,1)))</f>
        <v>0</v>
      </c>
      <c r="Q41" cm="1">
        <f t="array" ref="Q41">IF($D$6&lt;&gt;1,SUMIFS(TableAspect[total],TableAspect[aspect],"="&amp;$M41,TableAspect[month],"="&amp;DATE(INDEX(_xlfn.ANCHORARRAY($H$36),$D$5),$D$6-1,1)),SUMIFS(TableAspect[total],TableAspect[aspect],"="&amp;$M41,TableAspect[year],"="&amp;DATE(INDEX(_xlfn.ANCHORARRAY($H$36),$D$5),1,1)))</f>
        <v>0</v>
      </c>
      <c r="R41" t="str">
        <f>IF(M41&lt;&gt;0,Q41+(COUNTIFS($Q$8:Q41,Q41) - 1) * 0.000000001,"")</f>
        <v/>
      </c>
      <c r="T41" t="str">
        <f t="shared" si="0"/>
        <v/>
      </c>
      <c r="U41">
        <f t="shared" si="1"/>
        <v>0</v>
      </c>
      <c r="V41">
        <f t="shared" si="2"/>
        <v>0</v>
      </c>
      <c r="W41">
        <f t="shared" si="3"/>
        <v>0</v>
      </c>
      <c r="X41">
        <f t="shared" si="4"/>
        <v>0</v>
      </c>
      <c r="Y41">
        <f t="shared" si="5"/>
        <v>0</v>
      </c>
    </row>
    <row r="42" spans="7:25">
      <c r="G42">
        <v>7</v>
      </c>
      <c r="J42" s="7"/>
      <c r="L42" s="7"/>
      <c r="M42">
        <v>0</v>
      </c>
      <c r="N42" s="8" cm="1">
        <f t="array" ref="N42">IF($D$6&lt;&gt;1,SUMIFS(TableAspect[positive],TableAspect[aspect],"="&amp;$M42,TableAspect[month],"="&amp;DATE(INDEX(_xlfn.ANCHORARRAY($H$36),$D$5),$D$6-1,1)),SUMIFS(TableAspect[positive],TableAspect[aspect],"="&amp;$M42,TableAspect[year],"="&amp;DATE(INDEX(_xlfn.ANCHORARRAY($H$36),$D$5),1,1)))</f>
        <v>0</v>
      </c>
      <c r="O42" s="8" cm="1">
        <f t="array" ref="O42">IF($D$6&lt;&gt;1,SUMIFS(TableAspect[neutral],TableAspect[aspect],"="&amp;$M42,TableAspect[month],"="&amp;DATE(INDEX(_xlfn.ANCHORARRAY($H$36),$D$5),$D$6-1,1)),SUMIFS(TableAspect[neutral],TableAspect[aspect],"="&amp;$M42,TableAspect[year],"="&amp;DATE(INDEX(_xlfn.ANCHORARRAY($H$36),$D$5),1,1)))</f>
        <v>0</v>
      </c>
      <c r="P42" s="8" cm="1">
        <f t="array" ref="P42">IF($D$6&lt;&gt;1,SUMIFS(TableAspect[negative],TableAspect[aspect],"="&amp;$M42,TableAspect[month],"="&amp;DATE(INDEX(_xlfn.ANCHORARRAY($H$36),$D$5),$D$6-1,1)),SUMIFS(TableAspect[negative],TableAspect[aspect],"="&amp;$M42,TableAspect[year],"="&amp;DATE(INDEX(_xlfn.ANCHORARRAY($H$36),$D$5),1,1)))</f>
        <v>0</v>
      </c>
      <c r="Q42" cm="1">
        <f t="array" ref="Q42">IF($D$6&lt;&gt;1,SUMIFS(TableAspect[total],TableAspect[aspect],"="&amp;$M42,TableAspect[month],"="&amp;DATE(INDEX(_xlfn.ANCHORARRAY($H$36),$D$5),$D$6-1,1)),SUMIFS(TableAspect[total],TableAspect[aspect],"="&amp;$M42,TableAspect[year],"="&amp;DATE(INDEX(_xlfn.ANCHORARRAY($H$36),$D$5),1,1)))</f>
        <v>0</v>
      </c>
      <c r="R42" t="str">
        <f>IF(M42&lt;&gt;0,Q42+(COUNTIFS($Q$8:Q42,Q42) - 1) * 0.000000001,"")</f>
        <v/>
      </c>
      <c r="T42" t="str">
        <f t="shared" si="0"/>
        <v/>
      </c>
      <c r="U42">
        <f t="shared" si="1"/>
        <v>0</v>
      </c>
      <c r="V42">
        <f t="shared" si="2"/>
        <v>0</v>
      </c>
      <c r="W42">
        <f t="shared" si="3"/>
        <v>0</v>
      </c>
      <c r="X42">
        <f t="shared" si="4"/>
        <v>0</v>
      </c>
      <c r="Y42">
        <f t="shared" si="5"/>
        <v>0</v>
      </c>
    </row>
    <row r="43" spans="7:25">
      <c r="G43">
        <v>8</v>
      </c>
      <c r="J43" s="7"/>
      <c r="L43" s="7"/>
      <c r="M43">
        <v>0</v>
      </c>
      <c r="N43" s="8" cm="1">
        <f t="array" ref="N43">IF($D$6&lt;&gt;1,SUMIFS(TableAspect[positive],TableAspect[aspect],"="&amp;$M43,TableAspect[month],"="&amp;DATE(INDEX(_xlfn.ANCHORARRAY($H$36),$D$5),$D$6-1,1)),SUMIFS(TableAspect[positive],TableAspect[aspect],"="&amp;$M43,TableAspect[year],"="&amp;DATE(INDEX(_xlfn.ANCHORARRAY($H$36),$D$5),1,1)))</f>
        <v>0</v>
      </c>
      <c r="O43" s="8" cm="1">
        <f t="array" ref="O43">IF($D$6&lt;&gt;1,SUMIFS(TableAspect[neutral],TableAspect[aspect],"="&amp;$M43,TableAspect[month],"="&amp;DATE(INDEX(_xlfn.ANCHORARRAY($H$36),$D$5),$D$6-1,1)),SUMIFS(TableAspect[neutral],TableAspect[aspect],"="&amp;$M43,TableAspect[year],"="&amp;DATE(INDEX(_xlfn.ANCHORARRAY($H$36),$D$5),1,1)))</f>
        <v>0</v>
      </c>
      <c r="P43" s="8" cm="1">
        <f t="array" ref="P43">IF($D$6&lt;&gt;1,SUMIFS(TableAspect[negative],TableAspect[aspect],"="&amp;$M43,TableAspect[month],"="&amp;DATE(INDEX(_xlfn.ANCHORARRAY($H$36),$D$5),$D$6-1,1)),SUMIFS(TableAspect[negative],TableAspect[aspect],"="&amp;$M43,TableAspect[year],"="&amp;DATE(INDEX(_xlfn.ANCHORARRAY($H$36),$D$5),1,1)))</f>
        <v>0</v>
      </c>
      <c r="Q43" cm="1">
        <f t="array" ref="Q43">IF($D$6&lt;&gt;1,SUMIFS(TableAspect[total],TableAspect[aspect],"="&amp;$M43,TableAspect[month],"="&amp;DATE(INDEX(_xlfn.ANCHORARRAY($H$36),$D$5),$D$6-1,1)),SUMIFS(TableAspect[total],TableAspect[aspect],"="&amp;$M43,TableAspect[year],"="&amp;DATE(INDEX(_xlfn.ANCHORARRAY($H$36),$D$5),1,1)))</f>
        <v>0</v>
      </c>
      <c r="R43" t="str">
        <f>IF(M43&lt;&gt;0,Q43+(COUNTIFS($Q$8:Q43,Q43) - 1) * 0.000000001,"")</f>
        <v/>
      </c>
      <c r="T43" t="str">
        <f t="shared" si="0"/>
        <v/>
      </c>
      <c r="U43">
        <f t="shared" si="1"/>
        <v>0</v>
      </c>
      <c r="V43">
        <f t="shared" si="2"/>
        <v>0</v>
      </c>
      <c r="W43">
        <f t="shared" si="3"/>
        <v>0</v>
      </c>
      <c r="X43">
        <f t="shared" si="4"/>
        <v>0</v>
      </c>
      <c r="Y43">
        <f t="shared" si="5"/>
        <v>0</v>
      </c>
    </row>
    <row r="44" spans="7:25">
      <c r="G44">
        <v>9</v>
      </c>
      <c r="J44" s="7"/>
      <c r="L44" s="7"/>
      <c r="M44">
        <v>0</v>
      </c>
      <c r="N44" s="8" cm="1">
        <f t="array" ref="N44">IF($D$6&lt;&gt;1,SUMIFS(TableAspect[positive],TableAspect[aspect],"="&amp;$M44,TableAspect[month],"="&amp;DATE(INDEX(_xlfn.ANCHORARRAY($H$36),$D$5),$D$6-1,1)),SUMIFS(TableAspect[positive],TableAspect[aspect],"="&amp;$M44,TableAspect[year],"="&amp;DATE(INDEX(_xlfn.ANCHORARRAY($H$36),$D$5),1,1)))</f>
        <v>0</v>
      </c>
      <c r="O44" s="8" cm="1">
        <f t="array" ref="O44">IF($D$6&lt;&gt;1,SUMIFS(TableAspect[neutral],TableAspect[aspect],"="&amp;$M44,TableAspect[month],"="&amp;DATE(INDEX(_xlfn.ANCHORARRAY($H$36),$D$5),$D$6-1,1)),SUMIFS(TableAspect[neutral],TableAspect[aspect],"="&amp;$M44,TableAspect[year],"="&amp;DATE(INDEX(_xlfn.ANCHORARRAY($H$36),$D$5),1,1)))</f>
        <v>0</v>
      </c>
      <c r="P44" s="8" cm="1">
        <f t="array" ref="P44">IF($D$6&lt;&gt;1,SUMIFS(TableAspect[negative],TableAspect[aspect],"="&amp;$M44,TableAspect[month],"="&amp;DATE(INDEX(_xlfn.ANCHORARRAY($H$36),$D$5),$D$6-1,1)),SUMIFS(TableAspect[negative],TableAspect[aspect],"="&amp;$M44,TableAspect[year],"="&amp;DATE(INDEX(_xlfn.ANCHORARRAY($H$36),$D$5),1,1)))</f>
        <v>0</v>
      </c>
      <c r="Q44" cm="1">
        <f t="array" ref="Q44">IF($D$6&lt;&gt;1,SUMIFS(TableAspect[total],TableAspect[aspect],"="&amp;$M44,TableAspect[month],"="&amp;DATE(INDEX(_xlfn.ANCHORARRAY($H$36),$D$5),$D$6-1,1)),SUMIFS(TableAspect[total],TableAspect[aspect],"="&amp;$M44,TableAspect[year],"="&amp;DATE(INDEX(_xlfn.ANCHORARRAY($H$36),$D$5),1,1)))</f>
        <v>0</v>
      </c>
      <c r="R44" t="str">
        <f>IF(M44&lt;&gt;0,Q44+(COUNTIFS($Q$8:Q44,Q44) - 1) * 0.000000001,"")</f>
        <v/>
      </c>
      <c r="T44" t="str">
        <f t="shared" si="0"/>
        <v/>
      </c>
      <c r="U44">
        <f t="shared" si="1"/>
        <v>0</v>
      </c>
      <c r="V44">
        <f t="shared" si="2"/>
        <v>0</v>
      </c>
      <c r="W44">
        <f t="shared" si="3"/>
        <v>0</v>
      </c>
      <c r="X44">
        <f t="shared" si="4"/>
        <v>0</v>
      </c>
      <c r="Y44">
        <f t="shared" si="5"/>
        <v>0</v>
      </c>
    </row>
    <row r="45" spans="7:25">
      <c r="G45">
        <v>10</v>
      </c>
      <c r="J45" s="7"/>
      <c r="L45" s="7"/>
      <c r="M45">
        <v>0</v>
      </c>
      <c r="N45" s="8" cm="1">
        <f t="array" ref="N45">IF($D$6&lt;&gt;1,SUMIFS(TableAspect[positive],TableAspect[aspect],"="&amp;$M45,TableAspect[month],"="&amp;DATE(INDEX(_xlfn.ANCHORARRAY($H$36),$D$5),$D$6-1,1)),SUMIFS(TableAspect[positive],TableAspect[aspect],"="&amp;$M45,TableAspect[year],"="&amp;DATE(INDEX(_xlfn.ANCHORARRAY($H$36),$D$5),1,1)))</f>
        <v>0</v>
      </c>
      <c r="O45" s="8" cm="1">
        <f t="array" ref="O45">IF($D$6&lt;&gt;1,SUMIFS(TableAspect[neutral],TableAspect[aspect],"="&amp;$M45,TableAspect[month],"="&amp;DATE(INDEX(_xlfn.ANCHORARRAY($H$36),$D$5),$D$6-1,1)),SUMIFS(TableAspect[neutral],TableAspect[aspect],"="&amp;$M45,TableAspect[year],"="&amp;DATE(INDEX(_xlfn.ANCHORARRAY($H$36),$D$5),1,1)))</f>
        <v>0</v>
      </c>
      <c r="P45" s="8" cm="1">
        <f t="array" ref="P45">IF($D$6&lt;&gt;1,SUMIFS(TableAspect[negative],TableAspect[aspect],"="&amp;$M45,TableAspect[month],"="&amp;DATE(INDEX(_xlfn.ANCHORARRAY($H$36),$D$5),$D$6-1,1)),SUMIFS(TableAspect[negative],TableAspect[aspect],"="&amp;$M45,TableAspect[year],"="&amp;DATE(INDEX(_xlfn.ANCHORARRAY($H$36),$D$5),1,1)))</f>
        <v>0</v>
      </c>
      <c r="Q45" cm="1">
        <f t="array" ref="Q45">IF($D$6&lt;&gt;1,SUMIFS(TableAspect[total],TableAspect[aspect],"="&amp;$M45,TableAspect[month],"="&amp;DATE(INDEX(_xlfn.ANCHORARRAY($H$36),$D$5),$D$6-1,1)),SUMIFS(TableAspect[total],TableAspect[aspect],"="&amp;$M45,TableAspect[year],"="&amp;DATE(INDEX(_xlfn.ANCHORARRAY($H$36),$D$5),1,1)))</f>
        <v>0</v>
      </c>
      <c r="R45" t="str">
        <f>IF(M45&lt;&gt;0,Q45+(COUNTIFS($Q$8:Q45,Q45) - 1) * 0.000000001,"")</f>
        <v/>
      </c>
      <c r="T45" t="str">
        <f t="shared" si="0"/>
        <v/>
      </c>
      <c r="U45">
        <f t="shared" si="1"/>
        <v>0</v>
      </c>
      <c r="V45">
        <f t="shared" si="2"/>
        <v>0</v>
      </c>
      <c r="W45">
        <f t="shared" si="3"/>
        <v>0</v>
      </c>
      <c r="X45">
        <f t="shared" si="4"/>
        <v>0</v>
      </c>
      <c r="Y45">
        <f t="shared" si="5"/>
        <v>0</v>
      </c>
    </row>
    <row r="46" spans="7:25">
      <c r="G46">
        <v>11</v>
      </c>
      <c r="J46" s="7"/>
      <c r="L46" s="7"/>
      <c r="M46">
        <v>0</v>
      </c>
      <c r="N46" s="8" cm="1">
        <f t="array" ref="N46">IF($D$6&lt;&gt;1,SUMIFS(TableAspect[positive],TableAspect[aspect],"="&amp;$M46,TableAspect[month],"="&amp;DATE(INDEX(_xlfn.ANCHORARRAY($H$36),$D$5),$D$6-1,1)),SUMIFS(TableAspect[positive],TableAspect[aspect],"="&amp;$M46,TableAspect[year],"="&amp;DATE(INDEX(_xlfn.ANCHORARRAY($H$36),$D$5),1,1)))</f>
        <v>0</v>
      </c>
      <c r="O46" s="8" cm="1">
        <f t="array" ref="O46">IF($D$6&lt;&gt;1,SUMIFS(TableAspect[neutral],TableAspect[aspect],"="&amp;$M46,TableAspect[month],"="&amp;DATE(INDEX(_xlfn.ANCHORARRAY($H$36),$D$5),$D$6-1,1)),SUMIFS(TableAspect[neutral],TableAspect[aspect],"="&amp;$M46,TableAspect[year],"="&amp;DATE(INDEX(_xlfn.ANCHORARRAY($H$36),$D$5),1,1)))</f>
        <v>0</v>
      </c>
      <c r="P46" s="8" cm="1">
        <f t="array" ref="P46">IF($D$6&lt;&gt;1,SUMIFS(TableAspect[negative],TableAspect[aspect],"="&amp;$M46,TableAspect[month],"="&amp;DATE(INDEX(_xlfn.ANCHORARRAY($H$36),$D$5),$D$6-1,1)),SUMIFS(TableAspect[negative],TableAspect[aspect],"="&amp;$M46,TableAspect[year],"="&amp;DATE(INDEX(_xlfn.ANCHORARRAY($H$36),$D$5),1,1)))</f>
        <v>0</v>
      </c>
      <c r="Q46" cm="1">
        <f t="array" ref="Q46">IF($D$6&lt;&gt;1,SUMIFS(TableAspect[total],TableAspect[aspect],"="&amp;$M46,TableAspect[month],"="&amp;DATE(INDEX(_xlfn.ANCHORARRAY($H$36),$D$5),$D$6-1,1)),SUMIFS(TableAspect[total],TableAspect[aspect],"="&amp;$M46,TableAspect[year],"="&amp;DATE(INDEX(_xlfn.ANCHORARRAY($H$36),$D$5),1,1)))</f>
        <v>0</v>
      </c>
      <c r="R46" t="str">
        <f>IF(M46&lt;&gt;0,Q46+(COUNTIFS($Q$8:Q46,Q46) - 1) * 0.000000001,"")</f>
        <v/>
      </c>
      <c r="T46" t="str">
        <f t="shared" si="0"/>
        <v/>
      </c>
      <c r="U46">
        <f t="shared" si="1"/>
        <v>0</v>
      </c>
      <c r="V46">
        <f t="shared" si="2"/>
        <v>0</v>
      </c>
      <c r="W46">
        <f t="shared" si="3"/>
        <v>0</v>
      </c>
      <c r="X46">
        <f t="shared" si="4"/>
        <v>0</v>
      </c>
      <c r="Y46">
        <f t="shared" si="5"/>
        <v>0</v>
      </c>
    </row>
    <row r="47" spans="7:25">
      <c r="G47">
        <v>12</v>
      </c>
      <c r="J47" s="7"/>
      <c r="L47" s="7"/>
      <c r="M47">
        <v>0</v>
      </c>
      <c r="N47" s="8" cm="1">
        <f t="array" ref="N47">IF($D$6&lt;&gt;1,SUMIFS(TableAspect[positive],TableAspect[aspect],"="&amp;$M47,TableAspect[month],"="&amp;DATE(INDEX(_xlfn.ANCHORARRAY($H$36),$D$5),$D$6-1,1)),SUMIFS(TableAspect[positive],TableAspect[aspect],"="&amp;$M47,TableAspect[year],"="&amp;DATE(INDEX(_xlfn.ANCHORARRAY($H$36),$D$5),1,1)))</f>
        <v>0</v>
      </c>
      <c r="O47" s="8" cm="1">
        <f t="array" ref="O47">IF($D$6&lt;&gt;1,SUMIFS(TableAspect[neutral],TableAspect[aspect],"="&amp;$M47,TableAspect[month],"="&amp;DATE(INDEX(_xlfn.ANCHORARRAY($H$36),$D$5),$D$6-1,1)),SUMIFS(TableAspect[neutral],TableAspect[aspect],"="&amp;$M47,TableAspect[year],"="&amp;DATE(INDEX(_xlfn.ANCHORARRAY($H$36),$D$5),1,1)))</f>
        <v>0</v>
      </c>
      <c r="P47" s="8" cm="1">
        <f t="array" ref="P47">IF($D$6&lt;&gt;1,SUMIFS(TableAspect[negative],TableAspect[aspect],"="&amp;$M47,TableAspect[month],"="&amp;DATE(INDEX(_xlfn.ANCHORARRAY($H$36),$D$5),$D$6-1,1)),SUMIFS(TableAspect[negative],TableAspect[aspect],"="&amp;$M47,TableAspect[year],"="&amp;DATE(INDEX(_xlfn.ANCHORARRAY($H$36),$D$5),1,1)))</f>
        <v>0</v>
      </c>
      <c r="Q47" cm="1">
        <f t="array" ref="Q47">IF($D$6&lt;&gt;1,SUMIFS(TableAspect[total],TableAspect[aspect],"="&amp;$M47,TableAspect[month],"="&amp;DATE(INDEX(_xlfn.ANCHORARRAY($H$36),$D$5),$D$6-1,1)),SUMIFS(TableAspect[total],TableAspect[aspect],"="&amp;$M47,TableAspect[year],"="&amp;DATE(INDEX(_xlfn.ANCHORARRAY($H$36),$D$5),1,1)))</f>
        <v>0</v>
      </c>
      <c r="R47" t="str">
        <f>IF(M47&lt;&gt;0,Q47+(COUNTIFS($Q$8:Q47,Q47) - 1) * 0.000000001,"")</f>
        <v/>
      </c>
      <c r="T47" t="str">
        <f t="shared" si="0"/>
        <v/>
      </c>
      <c r="U47">
        <f t="shared" si="1"/>
        <v>0</v>
      </c>
      <c r="V47">
        <f t="shared" si="2"/>
        <v>0</v>
      </c>
      <c r="W47">
        <f t="shared" si="3"/>
        <v>0</v>
      </c>
      <c r="X47">
        <f t="shared" si="4"/>
        <v>0</v>
      </c>
      <c r="Y47">
        <f t="shared" si="5"/>
        <v>0</v>
      </c>
    </row>
    <row r="48" spans="7:25">
      <c r="J48" s="7"/>
      <c r="L48" s="7"/>
      <c r="M48">
        <v>0</v>
      </c>
      <c r="N48" s="8" cm="1">
        <f t="array" ref="N48">IF($D$6&lt;&gt;1,SUMIFS(TableAspect[positive],TableAspect[aspect],"="&amp;$M48,TableAspect[month],"="&amp;DATE(INDEX(_xlfn.ANCHORARRAY($H$36),$D$5),$D$6-1,1)),SUMIFS(TableAspect[positive],TableAspect[aspect],"="&amp;$M48,TableAspect[year],"="&amp;DATE(INDEX(_xlfn.ANCHORARRAY($H$36),$D$5),1,1)))</f>
        <v>0</v>
      </c>
      <c r="O48" s="8" cm="1">
        <f t="array" ref="O48">IF($D$6&lt;&gt;1,SUMIFS(TableAspect[neutral],TableAspect[aspect],"="&amp;$M48,TableAspect[month],"="&amp;DATE(INDEX(_xlfn.ANCHORARRAY($H$36),$D$5),$D$6-1,1)),SUMIFS(TableAspect[neutral],TableAspect[aspect],"="&amp;$M48,TableAspect[year],"="&amp;DATE(INDEX(_xlfn.ANCHORARRAY($H$36),$D$5),1,1)))</f>
        <v>0</v>
      </c>
      <c r="P48" s="8" cm="1">
        <f t="array" ref="P48">IF($D$6&lt;&gt;1,SUMIFS(TableAspect[negative],TableAspect[aspect],"="&amp;$M48,TableAspect[month],"="&amp;DATE(INDEX(_xlfn.ANCHORARRAY($H$36),$D$5),$D$6-1,1)),SUMIFS(TableAspect[negative],TableAspect[aspect],"="&amp;$M48,TableAspect[year],"="&amp;DATE(INDEX(_xlfn.ANCHORARRAY($H$36),$D$5),1,1)))</f>
        <v>0</v>
      </c>
      <c r="Q48" cm="1">
        <f t="array" ref="Q48">IF($D$6&lt;&gt;1,SUMIFS(TableAspect[total],TableAspect[aspect],"="&amp;$M48,TableAspect[month],"="&amp;DATE(INDEX(_xlfn.ANCHORARRAY($H$36),$D$5),$D$6-1,1)),SUMIFS(TableAspect[total],TableAspect[aspect],"="&amp;$M48,TableAspect[year],"="&amp;DATE(INDEX(_xlfn.ANCHORARRAY($H$36),$D$5),1,1)))</f>
        <v>0</v>
      </c>
      <c r="R48" t="str">
        <f>IF(M48&lt;&gt;0,Q48+(COUNTIFS($Q$8:Q48,Q48) - 1) * 0.000000001,"")</f>
        <v/>
      </c>
      <c r="T48" t="str">
        <f t="shared" si="0"/>
        <v/>
      </c>
      <c r="U48">
        <f t="shared" si="1"/>
        <v>0</v>
      </c>
      <c r="V48">
        <f t="shared" si="2"/>
        <v>0</v>
      </c>
      <c r="W48">
        <f t="shared" si="3"/>
        <v>0</v>
      </c>
      <c r="X48">
        <f t="shared" si="4"/>
        <v>0</v>
      </c>
      <c r="Y48">
        <f t="shared" si="5"/>
        <v>0</v>
      </c>
    </row>
    <row r="49" spans="10:25">
      <c r="J49" s="7"/>
      <c r="L49" s="7"/>
      <c r="M49">
        <v>0</v>
      </c>
      <c r="N49" s="8" cm="1">
        <f t="array" ref="N49">IF($D$6&lt;&gt;1,SUMIFS(TableAspect[positive],TableAspect[aspect],"="&amp;$M49,TableAspect[month],"="&amp;DATE(INDEX(_xlfn.ANCHORARRAY($H$36),$D$5),$D$6-1,1)),SUMIFS(TableAspect[positive],TableAspect[aspect],"="&amp;$M49,TableAspect[year],"="&amp;DATE(INDEX(_xlfn.ANCHORARRAY($H$36),$D$5),1,1)))</f>
        <v>0</v>
      </c>
      <c r="O49" s="8" cm="1">
        <f t="array" ref="O49">IF($D$6&lt;&gt;1,SUMIFS(TableAspect[neutral],TableAspect[aspect],"="&amp;$M49,TableAspect[month],"="&amp;DATE(INDEX(_xlfn.ANCHORARRAY($H$36),$D$5),$D$6-1,1)),SUMIFS(TableAspect[neutral],TableAspect[aspect],"="&amp;$M49,TableAspect[year],"="&amp;DATE(INDEX(_xlfn.ANCHORARRAY($H$36),$D$5),1,1)))</f>
        <v>0</v>
      </c>
      <c r="P49" s="8" cm="1">
        <f t="array" ref="P49">IF($D$6&lt;&gt;1,SUMIFS(TableAspect[negative],TableAspect[aspect],"="&amp;$M49,TableAspect[month],"="&amp;DATE(INDEX(_xlfn.ANCHORARRAY($H$36),$D$5),$D$6-1,1)),SUMIFS(TableAspect[negative],TableAspect[aspect],"="&amp;$M49,TableAspect[year],"="&amp;DATE(INDEX(_xlfn.ANCHORARRAY($H$36),$D$5),1,1)))</f>
        <v>0</v>
      </c>
      <c r="Q49" cm="1">
        <f t="array" ref="Q49">IF($D$6&lt;&gt;1,SUMIFS(TableAspect[total],TableAspect[aspect],"="&amp;$M49,TableAspect[month],"="&amp;DATE(INDEX(_xlfn.ANCHORARRAY($H$36),$D$5),$D$6-1,1)),SUMIFS(TableAspect[total],TableAspect[aspect],"="&amp;$M49,TableAspect[year],"="&amp;DATE(INDEX(_xlfn.ANCHORARRAY($H$36),$D$5),1,1)))</f>
        <v>0</v>
      </c>
      <c r="R49" t="str">
        <f>IF(M49&lt;&gt;0,Q49+(COUNTIFS($Q$8:Q49,Q49) - 1) * 0.000000001,"")</f>
        <v/>
      </c>
      <c r="T49" t="str">
        <f t="shared" si="0"/>
        <v/>
      </c>
      <c r="U49">
        <f t="shared" si="1"/>
        <v>0</v>
      </c>
      <c r="V49">
        <f t="shared" si="2"/>
        <v>0</v>
      </c>
      <c r="W49">
        <f t="shared" si="3"/>
        <v>0</v>
      </c>
      <c r="X49">
        <f t="shared" si="4"/>
        <v>0</v>
      </c>
      <c r="Y49">
        <f t="shared" si="5"/>
        <v>0</v>
      </c>
    </row>
    <row r="50" spans="10:25">
      <c r="J50" s="7"/>
      <c r="L50" s="7"/>
      <c r="M50">
        <v>0</v>
      </c>
      <c r="N50" s="8" cm="1">
        <f t="array" ref="N50">IF($D$6&lt;&gt;1,SUMIFS(TableAspect[positive],TableAspect[aspect],"="&amp;$M50,TableAspect[month],"="&amp;DATE(INDEX(_xlfn.ANCHORARRAY($H$36),$D$5),$D$6-1,1)),SUMIFS(TableAspect[positive],TableAspect[aspect],"="&amp;$M50,TableAspect[year],"="&amp;DATE(INDEX(_xlfn.ANCHORARRAY($H$36),$D$5),1,1)))</f>
        <v>0</v>
      </c>
      <c r="O50" s="8" cm="1">
        <f t="array" ref="O50">IF($D$6&lt;&gt;1,SUMIFS(TableAspect[neutral],TableAspect[aspect],"="&amp;$M50,TableAspect[month],"="&amp;DATE(INDEX(_xlfn.ANCHORARRAY($H$36),$D$5),$D$6-1,1)),SUMIFS(TableAspect[neutral],TableAspect[aspect],"="&amp;$M50,TableAspect[year],"="&amp;DATE(INDEX(_xlfn.ANCHORARRAY($H$36),$D$5),1,1)))</f>
        <v>0</v>
      </c>
      <c r="P50" s="8" cm="1">
        <f t="array" ref="P50">IF($D$6&lt;&gt;1,SUMIFS(TableAspect[negative],TableAspect[aspect],"="&amp;$M50,TableAspect[month],"="&amp;DATE(INDEX(_xlfn.ANCHORARRAY($H$36),$D$5),$D$6-1,1)),SUMIFS(TableAspect[negative],TableAspect[aspect],"="&amp;$M50,TableAspect[year],"="&amp;DATE(INDEX(_xlfn.ANCHORARRAY($H$36),$D$5),1,1)))</f>
        <v>0</v>
      </c>
      <c r="Q50" cm="1">
        <f t="array" ref="Q50">IF($D$6&lt;&gt;1,SUMIFS(TableAspect[total],TableAspect[aspect],"="&amp;$M50,TableAspect[month],"="&amp;DATE(INDEX(_xlfn.ANCHORARRAY($H$36),$D$5),$D$6-1,1)),SUMIFS(TableAspect[total],TableAspect[aspect],"="&amp;$M50,TableAspect[year],"="&amp;DATE(INDEX(_xlfn.ANCHORARRAY($H$36),$D$5),1,1)))</f>
        <v>0</v>
      </c>
      <c r="R50" t="str">
        <f>IF(M50&lt;&gt;0,Q50+(COUNTIFS($Q$8:Q50,Q50) - 1) * 0.000000001,"")</f>
        <v/>
      </c>
      <c r="T50" t="str">
        <f t="shared" si="0"/>
        <v/>
      </c>
      <c r="U50">
        <f t="shared" si="1"/>
        <v>0</v>
      </c>
      <c r="V50">
        <f t="shared" si="2"/>
        <v>0</v>
      </c>
      <c r="W50">
        <f t="shared" si="3"/>
        <v>0</v>
      </c>
      <c r="X50">
        <f t="shared" si="4"/>
        <v>0</v>
      </c>
      <c r="Y50">
        <f t="shared" si="5"/>
        <v>0</v>
      </c>
    </row>
    <row r="51" spans="10:25">
      <c r="J51" s="7"/>
      <c r="L51" s="7"/>
      <c r="M51">
        <v>0</v>
      </c>
      <c r="N51" s="8" cm="1">
        <f t="array" ref="N51">IF($D$6&lt;&gt;1,SUMIFS(TableAspect[positive],TableAspect[aspect],"="&amp;$M51,TableAspect[month],"="&amp;DATE(INDEX(_xlfn.ANCHORARRAY($H$36),$D$5),$D$6-1,1)),SUMIFS(TableAspect[positive],TableAspect[aspect],"="&amp;$M51,TableAspect[year],"="&amp;DATE(INDEX(_xlfn.ANCHORARRAY($H$36),$D$5),1,1)))</f>
        <v>0</v>
      </c>
      <c r="O51" s="8" cm="1">
        <f t="array" ref="O51">IF($D$6&lt;&gt;1,SUMIFS(TableAspect[neutral],TableAspect[aspect],"="&amp;$M51,TableAspect[month],"="&amp;DATE(INDEX(_xlfn.ANCHORARRAY($H$36),$D$5),$D$6-1,1)),SUMIFS(TableAspect[neutral],TableAspect[aspect],"="&amp;$M51,TableAspect[year],"="&amp;DATE(INDEX(_xlfn.ANCHORARRAY($H$36),$D$5),1,1)))</f>
        <v>0</v>
      </c>
      <c r="P51" s="8" cm="1">
        <f t="array" ref="P51">IF($D$6&lt;&gt;1,SUMIFS(TableAspect[negative],TableAspect[aspect],"="&amp;$M51,TableAspect[month],"="&amp;DATE(INDEX(_xlfn.ANCHORARRAY($H$36),$D$5),$D$6-1,1)),SUMIFS(TableAspect[negative],TableAspect[aspect],"="&amp;$M51,TableAspect[year],"="&amp;DATE(INDEX(_xlfn.ANCHORARRAY($H$36),$D$5),1,1)))</f>
        <v>0</v>
      </c>
      <c r="Q51" cm="1">
        <f t="array" ref="Q51">IF($D$6&lt;&gt;1,SUMIFS(TableAspect[total],TableAspect[aspect],"="&amp;$M51,TableAspect[month],"="&amp;DATE(INDEX(_xlfn.ANCHORARRAY($H$36),$D$5),$D$6-1,1)),SUMIFS(TableAspect[total],TableAspect[aspect],"="&amp;$M51,TableAspect[year],"="&amp;DATE(INDEX(_xlfn.ANCHORARRAY($H$36),$D$5),1,1)))</f>
        <v>0</v>
      </c>
      <c r="R51" t="str">
        <f>IF(M51&lt;&gt;0,Q51+(COUNTIFS($Q$8:Q51,Q51) - 1) * 0.000000001,"")</f>
        <v/>
      </c>
      <c r="T51" t="str">
        <f>IFERROR(LARGE($R$8:$R$1048505,ROW()-ROW($T$7)),"")</f>
        <v/>
      </c>
      <c r="U51">
        <f t="shared" si="1"/>
        <v>0</v>
      </c>
      <c r="V51">
        <f t="shared" si="2"/>
        <v>0</v>
      </c>
      <c r="W51">
        <f t="shared" si="3"/>
        <v>0</v>
      </c>
      <c r="X51">
        <f t="shared" si="4"/>
        <v>0</v>
      </c>
      <c r="Y51">
        <f t="shared" si="5"/>
        <v>0</v>
      </c>
    </row>
    <row r="52" spans="10:25">
      <c r="J52" s="7"/>
      <c r="M52">
        <v>0</v>
      </c>
      <c r="N52" s="8" cm="1">
        <f t="array" ref="N52">IF($D$6&lt;&gt;1,SUMIFS(TableAspect[positive],TableAspect[aspect],"="&amp;$M52,TableAspect[month],"="&amp;DATE(INDEX(_xlfn.ANCHORARRAY($H$36),$D$5),$D$6-1,1)),SUMIFS(TableAspect[positive],TableAspect[aspect],"="&amp;$M52,TableAspect[year],"="&amp;DATE(INDEX(_xlfn.ANCHORARRAY($H$36),$D$5),1,1)))</f>
        <v>0</v>
      </c>
      <c r="O52" s="8" cm="1">
        <f t="array" ref="O52">IF($D$6&lt;&gt;1,SUMIFS(TableAspect[neutral],TableAspect[aspect],"="&amp;$M52,TableAspect[month],"="&amp;DATE(INDEX(_xlfn.ANCHORARRAY($H$36),$D$5),$D$6-1,1)),SUMIFS(TableAspect[neutral],TableAspect[aspect],"="&amp;$M52,TableAspect[year],"="&amp;DATE(INDEX(_xlfn.ANCHORARRAY($H$36),$D$5),1,1)))</f>
        <v>0</v>
      </c>
      <c r="P52" s="8" cm="1">
        <f t="array" ref="P52">IF($D$6&lt;&gt;1,SUMIFS(TableAspect[negative],TableAspect[aspect],"="&amp;$M52,TableAspect[month],"="&amp;DATE(INDEX(_xlfn.ANCHORARRAY($H$36),$D$5),$D$6-1,1)),SUMIFS(TableAspect[negative],TableAspect[aspect],"="&amp;$M52,TableAspect[year],"="&amp;DATE(INDEX(_xlfn.ANCHORARRAY($H$36),$D$5),1,1)))</f>
        <v>0</v>
      </c>
      <c r="Q52" cm="1">
        <f t="array" ref="Q52">IF($D$6&lt;&gt;1,SUMIFS(TableAspect[total],TableAspect[aspect],"="&amp;$M52,TableAspect[month],"="&amp;DATE(INDEX(_xlfn.ANCHORARRAY($H$36),$D$5),$D$6-1,1)),SUMIFS(TableAspect[total],TableAspect[aspect],"="&amp;$M52,TableAspect[year],"="&amp;DATE(INDEX(_xlfn.ANCHORARRAY($H$36),$D$5),1,1)))</f>
        <v>0</v>
      </c>
      <c r="R52" t="str">
        <f>IF(M52&lt;&gt;0,Q52+(COUNTIFS($Q$8:Q52,Q52) - 1) * 0.000000001,"")</f>
        <v/>
      </c>
      <c r="T52" t="str">
        <f t="shared" si="0"/>
        <v/>
      </c>
      <c r="U52">
        <f t="shared" si="1"/>
        <v>0</v>
      </c>
      <c r="V52">
        <f t="shared" si="2"/>
        <v>0</v>
      </c>
      <c r="W52">
        <f t="shared" si="3"/>
        <v>0</v>
      </c>
      <c r="X52">
        <f t="shared" si="4"/>
        <v>0</v>
      </c>
      <c r="Y52">
        <f t="shared" si="5"/>
        <v>0</v>
      </c>
    </row>
    <row r="53" spans="10:25">
      <c r="J53" s="7"/>
      <c r="M53">
        <v>0</v>
      </c>
      <c r="N53" s="8" cm="1">
        <f t="array" ref="N53">IF($D$6&lt;&gt;1,SUMIFS(TableAspect[positive],TableAspect[aspect],"="&amp;$M53,TableAspect[month],"="&amp;DATE(INDEX(_xlfn.ANCHORARRAY($H$36),$D$5),$D$6-1,1)),SUMIFS(TableAspect[positive],TableAspect[aspect],"="&amp;$M53,TableAspect[year],"="&amp;DATE(INDEX(_xlfn.ANCHORARRAY($H$36),$D$5),1,1)))</f>
        <v>0</v>
      </c>
      <c r="O53" s="8" cm="1">
        <f t="array" ref="O53">IF($D$6&lt;&gt;1,SUMIFS(TableAspect[neutral],TableAspect[aspect],"="&amp;$M53,TableAspect[month],"="&amp;DATE(INDEX(_xlfn.ANCHORARRAY($H$36),$D$5),$D$6-1,1)),SUMIFS(TableAspect[neutral],TableAspect[aspect],"="&amp;$M53,TableAspect[year],"="&amp;DATE(INDEX(_xlfn.ANCHORARRAY($H$36),$D$5),1,1)))</f>
        <v>0</v>
      </c>
      <c r="P53" s="8" cm="1">
        <f t="array" ref="P53">IF($D$6&lt;&gt;1,SUMIFS(TableAspect[negative],TableAspect[aspect],"="&amp;$M53,TableAspect[month],"="&amp;DATE(INDEX(_xlfn.ANCHORARRAY($H$36),$D$5),$D$6-1,1)),SUMIFS(TableAspect[negative],TableAspect[aspect],"="&amp;$M53,TableAspect[year],"="&amp;DATE(INDEX(_xlfn.ANCHORARRAY($H$36),$D$5),1,1)))</f>
        <v>0</v>
      </c>
      <c r="Q53" cm="1">
        <f t="array" ref="Q53">IF($D$6&lt;&gt;1,SUMIFS(TableAspect[total],TableAspect[aspect],"="&amp;$M53,TableAspect[month],"="&amp;DATE(INDEX(_xlfn.ANCHORARRAY($H$36),$D$5),$D$6-1,1)),SUMIFS(TableAspect[total],TableAspect[aspect],"="&amp;$M53,TableAspect[year],"="&amp;DATE(INDEX(_xlfn.ANCHORARRAY($H$36),$D$5),1,1)))</f>
        <v>0</v>
      </c>
      <c r="R53" t="str">
        <f>IF(M53&lt;&gt;0,Q53+(COUNTIFS($Q$8:Q53,Q53) - 1) * 0.000000001,"")</f>
        <v/>
      </c>
      <c r="T53" t="str">
        <f t="shared" si="0"/>
        <v/>
      </c>
      <c r="U53">
        <f t="shared" si="1"/>
        <v>0</v>
      </c>
      <c r="V53">
        <f t="shared" si="2"/>
        <v>0</v>
      </c>
      <c r="W53">
        <f t="shared" si="3"/>
        <v>0</v>
      </c>
      <c r="X53">
        <f t="shared" si="4"/>
        <v>0</v>
      </c>
      <c r="Y53">
        <f t="shared" si="5"/>
        <v>0</v>
      </c>
    </row>
    <row r="54" spans="10:25">
      <c r="J54" s="7"/>
      <c r="M54">
        <v>0</v>
      </c>
      <c r="N54" s="8" cm="1">
        <f t="array" ref="N54">IF($D$6&lt;&gt;1,SUMIFS(TableAspect[positive],TableAspect[aspect],"="&amp;$M54,TableAspect[month],"="&amp;DATE(INDEX(_xlfn.ANCHORARRAY($H$36),$D$5),$D$6-1,1)),SUMIFS(TableAspect[positive],TableAspect[aspect],"="&amp;$M54,TableAspect[year],"="&amp;DATE(INDEX(_xlfn.ANCHORARRAY($H$36),$D$5),1,1)))</f>
        <v>0</v>
      </c>
      <c r="O54" s="8" cm="1">
        <f t="array" ref="O54">IF($D$6&lt;&gt;1,SUMIFS(TableAspect[neutral],TableAspect[aspect],"="&amp;$M54,TableAspect[month],"="&amp;DATE(INDEX(_xlfn.ANCHORARRAY($H$36),$D$5),$D$6-1,1)),SUMIFS(TableAspect[neutral],TableAspect[aspect],"="&amp;$M54,TableAspect[year],"="&amp;DATE(INDEX(_xlfn.ANCHORARRAY($H$36),$D$5),1,1)))</f>
        <v>0</v>
      </c>
      <c r="P54" s="8" cm="1">
        <f t="array" ref="P54">IF($D$6&lt;&gt;1,SUMIFS(TableAspect[negative],TableAspect[aspect],"="&amp;$M54,TableAspect[month],"="&amp;DATE(INDEX(_xlfn.ANCHORARRAY($H$36),$D$5),$D$6-1,1)),SUMIFS(TableAspect[negative],TableAspect[aspect],"="&amp;$M54,TableAspect[year],"="&amp;DATE(INDEX(_xlfn.ANCHORARRAY($H$36),$D$5),1,1)))</f>
        <v>0</v>
      </c>
      <c r="Q54" cm="1">
        <f t="array" ref="Q54">IF($D$6&lt;&gt;1,SUMIFS(TableAspect[total],TableAspect[aspect],"="&amp;$M54,TableAspect[month],"="&amp;DATE(INDEX(_xlfn.ANCHORARRAY($H$36),$D$5),$D$6-1,1)),SUMIFS(TableAspect[total],TableAspect[aspect],"="&amp;$M54,TableAspect[year],"="&amp;DATE(INDEX(_xlfn.ANCHORARRAY($H$36),$D$5),1,1)))</f>
        <v>0</v>
      </c>
      <c r="R54" t="str">
        <f>IF(M54&lt;&gt;0,Q54+(COUNTIFS($Q$8:Q54,Q54) - 1) * 0.000000001,"")</f>
        <v/>
      </c>
      <c r="T54" t="str">
        <f t="shared" si="0"/>
        <v/>
      </c>
      <c r="U54">
        <f t="shared" si="1"/>
        <v>0</v>
      </c>
      <c r="V54">
        <f t="shared" si="2"/>
        <v>0</v>
      </c>
      <c r="W54">
        <f t="shared" si="3"/>
        <v>0</v>
      </c>
      <c r="X54">
        <f t="shared" si="4"/>
        <v>0</v>
      </c>
      <c r="Y54">
        <f t="shared" si="5"/>
        <v>0</v>
      </c>
    </row>
    <row r="55" spans="10:25">
      <c r="J55" s="7"/>
      <c r="M55">
        <v>0</v>
      </c>
      <c r="N55" s="8" cm="1">
        <f t="array" ref="N55">IF($D$6&lt;&gt;1,SUMIFS(TableAspect[positive],TableAspect[aspect],"="&amp;$M55,TableAspect[month],"="&amp;DATE(INDEX(_xlfn.ANCHORARRAY($H$36),$D$5),$D$6-1,1)),SUMIFS(TableAspect[positive],TableAspect[aspect],"="&amp;$M55,TableAspect[year],"="&amp;DATE(INDEX(_xlfn.ANCHORARRAY($H$36),$D$5),1,1)))</f>
        <v>0</v>
      </c>
      <c r="O55" s="8" cm="1">
        <f t="array" ref="O55">IF($D$6&lt;&gt;1,SUMIFS(TableAspect[neutral],TableAspect[aspect],"="&amp;$M55,TableAspect[month],"="&amp;DATE(INDEX(_xlfn.ANCHORARRAY($H$36),$D$5),$D$6-1,1)),SUMIFS(TableAspect[neutral],TableAspect[aspect],"="&amp;$M55,TableAspect[year],"="&amp;DATE(INDEX(_xlfn.ANCHORARRAY($H$36),$D$5),1,1)))</f>
        <v>0</v>
      </c>
      <c r="P55" s="8" cm="1">
        <f t="array" ref="P55">IF($D$6&lt;&gt;1,SUMIFS(TableAspect[negative],TableAspect[aspect],"="&amp;$M55,TableAspect[month],"="&amp;DATE(INDEX(_xlfn.ANCHORARRAY($H$36),$D$5),$D$6-1,1)),SUMIFS(TableAspect[negative],TableAspect[aspect],"="&amp;$M55,TableAspect[year],"="&amp;DATE(INDEX(_xlfn.ANCHORARRAY($H$36),$D$5),1,1)))</f>
        <v>0</v>
      </c>
      <c r="Q55" cm="1">
        <f t="array" ref="Q55">IF($D$6&lt;&gt;1,SUMIFS(TableAspect[total],TableAspect[aspect],"="&amp;$M55,TableAspect[month],"="&amp;DATE(INDEX(_xlfn.ANCHORARRAY($H$36),$D$5),$D$6-1,1)),SUMIFS(TableAspect[total],TableAspect[aspect],"="&amp;$M55,TableAspect[year],"="&amp;DATE(INDEX(_xlfn.ANCHORARRAY($H$36),$D$5),1,1)))</f>
        <v>0</v>
      </c>
      <c r="R55" t="str">
        <f>IF(M55&lt;&gt;0,Q55+(COUNTIFS($Q$8:Q55,Q55) - 1) * 0.000000001,"")</f>
        <v/>
      </c>
      <c r="T55" t="str">
        <f t="shared" si="0"/>
        <v/>
      </c>
      <c r="U55">
        <f t="shared" si="1"/>
        <v>0</v>
      </c>
      <c r="V55">
        <f t="shared" si="2"/>
        <v>0</v>
      </c>
      <c r="W55">
        <f t="shared" si="3"/>
        <v>0</v>
      </c>
      <c r="X55">
        <f t="shared" si="4"/>
        <v>0</v>
      </c>
      <c r="Y55">
        <f t="shared" si="5"/>
        <v>0</v>
      </c>
    </row>
    <row r="56" spans="10:25">
      <c r="J56" s="7"/>
      <c r="M56">
        <v>0</v>
      </c>
      <c r="N56" s="8" cm="1">
        <f t="array" ref="N56">IF($D$6&lt;&gt;1,SUMIFS(TableAspect[positive],TableAspect[aspect],"="&amp;$M56,TableAspect[month],"="&amp;DATE(INDEX(_xlfn.ANCHORARRAY($H$36),$D$5),$D$6-1,1)),SUMIFS(TableAspect[positive],TableAspect[aspect],"="&amp;$M56,TableAspect[year],"="&amp;DATE(INDEX(_xlfn.ANCHORARRAY($H$36),$D$5),1,1)))</f>
        <v>0</v>
      </c>
      <c r="O56" s="8" cm="1">
        <f t="array" ref="O56">IF($D$6&lt;&gt;1,SUMIFS(TableAspect[neutral],TableAspect[aspect],"="&amp;$M56,TableAspect[month],"="&amp;DATE(INDEX(_xlfn.ANCHORARRAY($H$36),$D$5),$D$6-1,1)),SUMIFS(TableAspect[neutral],TableAspect[aspect],"="&amp;$M56,TableAspect[year],"="&amp;DATE(INDEX(_xlfn.ANCHORARRAY($H$36),$D$5),1,1)))</f>
        <v>0</v>
      </c>
      <c r="P56" s="8" cm="1">
        <f t="array" ref="P56">IF($D$6&lt;&gt;1,SUMIFS(TableAspect[negative],TableAspect[aspect],"="&amp;$M56,TableAspect[month],"="&amp;DATE(INDEX(_xlfn.ANCHORARRAY($H$36),$D$5),$D$6-1,1)),SUMIFS(TableAspect[negative],TableAspect[aspect],"="&amp;$M56,TableAspect[year],"="&amp;DATE(INDEX(_xlfn.ANCHORARRAY($H$36),$D$5),1,1)))</f>
        <v>0</v>
      </c>
      <c r="Q56" cm="1">
        <f t="array" ref="Q56">IF($D$6&lt;&gt;1,SUMIFS(TableAspect[total],TableAspect[aspect],"="&amp;$M56,TableAspect[month],"="&amp;DATE(INDEX(_xlfn.ANCHORARRAY($H$36),$D$5),$D$6-1,1)),SUMIFS(TableAspect[total],TableAspect[aspect],"="&amp;$M56,TableAspect[year],"="&amp;DATE(INDEX(_xlfn.ANCHORARRAY($H$36),$D$5),1,1)))</f>
        <v>0</v>
      </c>
      <c r="R56" t="str">
        <f>IF(M56&lt;&gt;0,Q56+(COUNTIFS($Q$8:Q56,Q56) - 1) * 0.000000001,"")</f>
        <v/>
      </c>
      <c r="T56" t="str">
        <f t="shared" si="0"/>
        <v/>
      </c>
      <c r="U56">
        <f t="shared" si="1"/>
        <v>0</v>
      </c>
      <c r="V56">
        <f t="shared" si="2"/>
        <v>0</v>
      </c>
      <c r="W56">
        <f t="shared" si="3"/>
        <v>0</v>
      </c>
      <c r="X56">
        <f t="shared" si="4"/>
        <v>0</v>
      </c>
      <c r="Y56">
        <f t="shared" si="5"/>
        <v>0</v>
      </c>
    </row>
    <row r="57" spans="10:25">
      <c r="J57" s="7"/>
      <c r="M57">
        <v>0</v>
      </c>
      <c r="N57" s="8" cm="1">
        <f t="array" ref="N57">IF($D$6&lt;&gt;1,SUMIFS(TableAspect[positive],TableAspect[aspect],"="&amp;$M57,TableAspect[month],"="&amp;DATE(INDEX(_xlfn.ANCHORARRAY($H$36),$D$5),$D$6-1,1)),SUMIFS(TableAspect[positive],TableAspect[aspect],"="&amp;$M57,TableAspect[year],"="&amp;DATE(INDEX(_xlfn.ANCHORARRAY($H$36),$D$5),1,1)))</f>
        <v>0</v>
      </c>
      <c r="O57" s="8" cm="1">
        <f t="array" ref="O57">IF($D$6&lt;&gt;1,SUMIFS(TableAspect[neutral],TableAspect[aspect],"="&amp;$M57,TableAspect[month],"="&amp;DATE(INDEX(_xlfn.ANCHORARRAY($H$36),$D$5),$D$6-1,1)),SUMIFS(TableAspect[neutral],TableAspect[aspect],"="&amp;$M57,TableAspect[year],"="&amp;DATE(INDEX(_xlfn.ANCHORARRAY($H$36),$D$5),1,1)))</f>
        <v>0</v>
      </c>
      <c r="P57" s="8" cm="1">
        <f t="array" ref="P57">IF($D$6&lt;&gt;1,SUMIFS(TableAspect[negative],TableAspect[aspect],"="&amp;$M57,TableAspect[month],"="&amp;DATE(INDEX(_xlfn.ANCHORARRAY($H$36),$D$5),$D$6-1,1)),SUMIFS(TableAspect[negative],TableAspect[aspect],"="&amp;$M57,TableAspect[year],"="&amp;DATE(INDEX(_xlfn.ANCHORARRAY($H$36),$D$5),1,1)))</f>
        <v>0</v>
      </c>
      <c r="Q57" cm="1">
        <f t="array" ref="Q57">IF($D$6&lt;&gt;1,SUMIFS(TableAspect[total],TableAspect[aspect],"="&amp;$M57,TableAspect[month],"="&amp;DATE(INDEX(_xlfn.ANCHORARRAY($H$36),$D$5),$D$6-1,1)),SUMIFS(TableAspect[total],TableAspect[aspect],"="&amp;$M57,TableAspect[year],"="&amp;DATE(INDEX(_xlfn.ANCHORARRAY($H$36),$D$5),1,1)))</f>
        <v>0</v>
      </c>
      <c r="R57" t="str">
        <f>IF(M57&lt;&gt;0,Q57+(COUNTIFS($Q$8:Q57,Q57) - 1) * 0.000000001,"")</f>
        <v/>
      </c>
      <c r="T57" t="str">
        <f t="shared" si="0"/>
        <v/>
      </c>
      <c r="U57">
        <f t="shared" si="1"/>
        <v>0</v>
      </c>
      <c r="V57">
        <f t="shared" si="2"/>
        <v>0</v>
      </c>
      <c r="W57">
        <f t="shared" si="3"/>
        <v>0</v>
      </c>
      <c r="X57">
        <f t="shared" si="4"/>
        <v>0</v>
      </c>
      <c r="Y57">
        <f t="shared" si="5"/>
        <v>0</v>
      </c>
    </row>
    <row r="58" spans="10:25">
      <c r="J58" s="7"/>
      <c r="M58">
        <v>0</v>
      </c>
      <c r="N58" s="8" cm="1">
        <f t="array" ref="N58">IF($D$6&lt;&gt;1,SUMIFS(TableAspect[positive],TableAspect[aspect],"="&amp;$M58,TableAspect[month],"="&amp;DATE(INDEX(_xlfn.ANCHORARRAY($H$36),$D$5),$D$6-1,1)),SUMIFS(TableAspect[positive],TableAspect[aspect],"="&amp;$M58,TableAspect[year],"="&amp;DATE(INDEX(_xlfn.ANCHORARRAY($H$36),$D$5),1,1)))</f>
        <v>0</v>
      </c>
      <c r="O58" s="8" cm="1">
        <f t="array" ref="O58">IF($D$6&lt;&gt;1,SUMIFS(TableAspect[neutral],TableAspect[aspect],"="&amp;$M58,TableAspect[month],"="&amp;DATE(INDEX(_xlfn.ANCHORARRAY($H$36),$D$5),$D$6-1,1)),SUMIFS(TableAspect[neutral],TableAspect[aspect],"="&amp;$M58,TableAspect[year],"="&amp;DATE(INDEX(_xlfn.ANCHORARRAY($H$36),$D$5),1,1)))</f>
        <v>0</v>
      </c>
      <c r="P58" s="8" cm="1">
        <f t="array" ref="P58">IF($D$6&lt;&gt;1,SUMIFS(TableAspect[negative],TableAspect[aspect],"="&amp;$M58,TableAspect[month],"="&amp;DATE(INDEX(_xlfn.ANCHORARRAY($H$36),$D$5),$D$6-1,1)),SUMIFS(TableAspect[negative],TableAspect[aspect],"="&amp;$M58,TableAspect[year],"="&amp;DATE(INDEX(_xlfn.ANCHORARRAY($H$36),$D$5),1,1)))</f>
        <v>0</v>
      </c>
      <c r="Q58" cm="1">
        <f t="array" ref="Q58">IF($D$6&lt;&gt;1,SUMIFS(TableAspect[total],TableAspect[aspect],"="&amp;$M58,TableAspect[month],"="&amp;DATE(INDEX(_xlfn.ANCHORARRAY($H$36),$D$5),$D$6-1,1)),SUMIFS(TableAspect[total],TableAspect[aspect],"="&amp;$M58,TableAspect[year],"="&amp;DATE(INDEX(_xlfn.ANCHORARRAY($H$36),$D$5),1,1)))</f>
        <v>0</v>
      </c>
      <c r="R58" t="str">
        <f>IF(M58&lt;&gt;0,Q58+(COUNTIFS($Q$8:Q58,Q58) - 1) * 0.000000001,"")</f>
        <v/>
      </c>
      <c r="T58" t="str">
        <f t="shared" si="0"/>
        <v/>
      </c>
      <c r="U58">
        <f t="shared" si="1"/>
        <v>0</v>
      </c>
      <c r="V58">
        <f t="shared" si="2"/>
        <v>0</v>
      </c>
      <c r="W58">
        <f t="shared" si="3"/>
        <v>0</v>
      </c>
      <c r="X58">
        <f t="shared" si="4"/>
        <v>0</v>
      </c>
      <c r="Y58">
        <f t="shared" si="5"/>
        <v>0</v>
      </c>
    </row>
    <row r="59" spans="10:25">
      <c r="J59" s="7"/>
      <c r="N59" s="8" cm="1">
        <f t="array" ref="N59">IF($D$6&lt;&gt;1,SUMIFS(TableAspect[positive],TableAspect[aspect],"="&amp;$M59,TableAspect[month],"="&amp;DATE(INDEX(_xlfn.ANCHORARRAY($H$36),$D$5),$D$6-1,1)),SUMIFS(TableAspect[positive],TableAspect[aspect],"="&amp;$M59,TableAspect[year],"="&amp;DATE(INDEX(_xlfn.ANCHORARRAY($H$36),$D$5),1,1)))</f>
        <v>0</v>
      </c>
      <c r="O59" s="8" cm="1">
        <f t="array" ref="O59">IF($D$6&lt;&gt;1,SUMIFS(TableAspect[neutral],TableAspect[aspect],"="&amp;$M59,TableAspect[month],"="&amp;DATE(INDEX(_xlfn.ANCHORARRAY($H$36),$D$5),$D$6-1,1)),SUMIFS(TableAspect[neutral],TableAspect[aspect],"="&amp;$M59,TableAspect[year],"="&amp;DATE(INDEX(_xlfn.ANCHORARRAY($H$36),$D$5),1,1)))</f>
        <v>0</v>
      </c>
      <c r="P59" s="8" cm="1">
        <f t="array" ref="P59">IF($D$6&lt;&gt;1,SUMIFS(TableAspect[negative],TableAspect[aspect],"="&amp;$M59,TableAspect[month],"="&amp;DATE(INDEX(_xlfn.ANCHORARRAY($H$36),$D$5),$D$6-1,1)),SUMIFS(TableAspect[negative],TableAspect[aspect],"="&amp;$M59,TableAspect[year],"="&amp;DATE(INDEX(_xlfn.ANCHORARRAY($H$36),$D$5),1,1)))</f>
        <v>0</v>
      </c>
      <c r="Q59" cm="1">
        <f t="array" ref="Q59">IF($D$6&lt;&gt;1,SUMIFS(TableAspect[total],TableAspect[aspect],"="&amp;$M59,TableAspect[month],"="&amp;DATE(INDEX(_xlfn.ANCHORARRAY($H$36),$D$5),$D$6-1,1)),SUMIFS(TableAspect[total],TableAspect[aspect],"="&amp;$M59,TableAspect[year],"="&amp;DATE(INDEX(_xlfn.ANCHORARRAY($H$36),$D$5),1,1)))</f>
        <v>0</v>
      </c>
      <c r="R59" t="str">
        <f>IF(M59&lt;&gt;0,Q59+(COUNTIFS($Q$8:Q59,Q59) - 1) * 0.000000001,"")</f>
        <v/>
      </c>
      <c r="T59" t="str">
        <f t="shared" si="0"/>
        <v/>
      </c>
      <c r="U59">
        <f t="shared" si="1"/>
        <v>0</v>
      </c>
      <c r="V59">
        <f t="shared" si="2"/>
        <v>0</v>
      </c>
      <c r="W59">
        <f t="shared" si="3"/>
        <v>0</v>
      </c>
      <c r="X59">
        <f t="shared" si="4"/>
        <v>0</v>
      </c>
      <c r="Y59">
        <f t="shared" si="5"/>
        <v>0</v>
      </c>
    </row>
    <row r="60" spans="10:25">
      <c r="J60" s="7"/>
      <c r="N60" s="8" cm="1">
        <f t="array" ref="N60">IF($D$6&lt;&gt;1,SUMIFS(TableAspect[positive],TableAspect[aspect],"="&amp;$M60,TableAspect[month],"="&amp;DATE(INDEX(_xlfn.ANCHORARRAY($H$36),$D$5),$D$6-1,1)),SUMIFS(TableAspect[positive],TableAspect[aspect],"="&amp;$M60,TableAspect[year],"="&amp;DATE(INDEX(_xlfn.ANCHORARRAY($H$36),$D$5),1,1)))</f>
        <v>0</v>
      </c>
      <c r="O60" s="8" cm="1">
        <f t="array" ref="O60">IF($D$6&lt;&gt;1,SUMIFS(TableAspect[neutral],TableAspect[aspect],"="&amp;$M60,TableAspect[month],"="&amp;DATE(INDEX(_xlfn.ANCHORARRAY($H$36),$D$5),$D$6-1,1)),SUMIFS(TableAspect[neutral],TableAspect[aspect],"="&amp;$M60,TableAspect[year],"="&amp;DATE(INDEX(_xlfn.ANCHORARRAY($H$36),$D$5),1,1)))</f>
        <v>0</v>
      </c>
      <c r="P60" s="8" cm="1">
        <f t="array" ref="P60">IF($D$6&lt;&gt;1,SUMIFS(TableAspect[negative],TableAspect[aspect],"="&amp;$M60,TableAspect[month],"="&amp;DATE(INDEX(_xlfn.ANCHORARRAY($H$36),$D$5),$D$6-1,1)),SUMIFS(TableAspect[negative],TableAspect[aspect],"="&amp;$M60,TableAspect[year],"="&amp;DATE(INDEX(_xlfn.ANCHORARRAY($H$36),$D$5),1,1)))</f>
        <v>0</v>
      </c>
      <c r="Q60" cm="1">
        <f t="array" ref="Q60">IF($D$6&lt;&gt;1,SUMIFS(TableAspect[total],TableAspect[aspect],"="&amp;$M60,TableAspect[month],"="&amp;DATE(INDEX(_xlfn.ANCHORARRAY($H$36),$D$5),$D$6-1,1)),SUMIFS(TableAspect[total],TableAspect[aspect],"="&amp;$M60,TableAspect[year],"="&amp;DATE(INDEX(_xlfn.ANCHORARRAY($H$36),$D$5),1,1)))</f>
        <v>0</v>
      </c>
      <c r="R60" t="str">
        <f>IF(M60&lt;&gt;0,Q60+(COUNTIFS($Q$8:Q60,Q60) - 1) * 0.000000001,"")</f>
        <v/>
      </c>
      <c r="T60" t="str">
        <f t="shared" si="0"/>
        <v/>
      </c>
      <c r="U60">
        <f t="shared" si="1"/>
        <v>0</v>
      </c>
      <c r="V60">
        <f t="shared" si="2"/>
        <v>0</v>
      </c>
      <c r="W60">
        <f t="shared" si="3"/>
        <v>0</v>
      </c>
      <c r="X60">
        <f t="shared" si="4"/>
        <v>0</v>
      </c>
      <c r="Y60">
        <f t="shared" si="5"/>
        <v>0</v>
      </c>
    </row>
    <row r="61" spans="10:25">
      <c r="J61" s="7"/>
      <c r="N61" s="8" cm="1">
        <f t="array" ref="N61">IF($D$6&lt;&gt;1,SUMIFS(TableAspect[positive],TableAspect[aspect],"="&amp;$M61,TableAspect[month],"="&amp;DATE(INDEX(_xlfn.ANCHORARRAY($H$36),$D$5),$D$6-1,1)),SUMIFS(TableAspect[positive],TableAspect[aspect],"="&amp;$M61,TableAspect[year],"="&amp;DATE(INDEX(_xlfn.ANCHORARRAY($H$36),$D$5),1,1)))</f>
        <v>0</v>
      </c>
      <c r="O61" s="8" cm="1">
        <f t="array" ref="O61">IF($D$6&lt;&gt;1,SUMIFS(TableAspect[neutral],TableAspect[aspect],"="&amp;$M61,TableAspect[month],"="&amp;DATE(INDEX(_xlfn.ANCHORARRAY($H$36),$D$5),$D$6-1,1)),SUMIFS(TableAspect[neutral],TableAspect[aspect],"="&amp;$M61,TableAspect[year],"="&amp;DATE(INDEX(_xlfn.ANCHORARRAY($H$36),$D$5),1,1)))</f>
        <v>0</v>
      </c>
      <c r="P61" s="8" cm="1">
        <f t="array" ref="P61">IF($D$6&lt;&gt;1,SUMIFS(TableAspect[negative],TableAspect[aspect],"="&amp;$M61,TableAspect[month],"="&amp;DATE(INDEX(_xlfn.ANCHORARRAY($H$36),$D$5),$D$6-1,1)),SUMIFS(TableAspect[negative],TableAspect[aspect],"="&amp;$M61,TableAspect[year],"="&amp;DATE(INDEX(_xlfn.ANCHORARRAY($H$36),$D$5),1,1)))</f>
        <v>0</v>
      </c>
      <c r="Q61" cm="1">
        <f t="array" ref="Q61">IF($D$6&lt;&gt;1,SUMIFS(TableAspect[total],TableAspect[aspect],"="&amp;$M61,TableAspect[month],"="&amp;DATE(INDEX(_xlfn.ANCHORARRAY($H$36),$D$5),$D$6-1,1)),SUMIFS(TableAspect[total],TableAspect[aspect],"="&amp;$M61,TableAspect[year],"="&amp;DATE(INDEX(_xlfn.ANCHORARRAY($H$36),$D$5),1,1)))</f>
        <v>0</v>
      </c>
      <c r="R61" t="str">
        <f>IF(M61&lt;&gt;0,Q61+(COUNTIFS($Q$8:Q61,Q61) - 1) * 0.000000001,"")</f>
        <v/>
      </c>
      <c r="T61" t="str">
        <f t="shared" si="0"/>
        <v/>
      </c>
      <c r="U61">
        <f t="shared" si="1"/>
        <v>0</v>
      </c>
      <c r="V61">
        <f t="shared" si="2"/>
        <v>0</v>
      </c>
      <c r="W61">
        <f t="shared" si="3"/>
        <v>0</v>
      </c>
      <c r="X61">
        <f t="shared" si="4"/>
        <v>0</v>
      </c>
      <c r="Y61">
        <f t="shared" si="5"/>
        <v>0</v>
      </c>
    </row>
    <row r="62" spans="10:25">
      <c r="J62" s="7"/>
      <c r="N62" s="8" cm="1">
        <f t="array" ref="N62">IF($D$6&lt;&gt;1,SUMIFS(TableAspect[positive],TableAspect[aspect],"="&amp;$M62,TableAspect[month],"="&amp;DATE(INDEX(_xlfn.ANCHORARRAY($H$36),$D$5),$D$6-1,1)),SUMIFS(TableAspect[positive],TableAspect[aspect],"="&amp;$M62,TableAspect[year],"="&amp;DATE(INDEX(_xlfn.ANCHORARRAY($H$36),$D$5),1,1)))</f>
        <v>0</v>
      </c>
      <c r="O62" s="8" cm="1">
        <f t="array" ref="O62">IF($D$6&lt;&gt;1,SUMIFS(TableAspect[neutral],TableAspect[aspect],"="&amp;$M62,TableAspect[month],"="&amp;DATE(INDEX(_xlfn.ANCHORARRAY($H$36),$D$5),$D$6-1,1)),SUMIFS(TableAspect[neutral],TableAspect[aspect],"="&amp;$M62,TableAspect[year],"="&amp;DATE(INDEX(_xlfn.ANCHORARRAY($H$36),$D$5),1,1)))</f>
        <v>0</v>
      </c>
      <c r="P62" s="8" cm="1">
        <f t="array" ref="P62">IF($D$6&lt;&gt;1,SUMIFS(TableAspect[negative],TableAspect[aspect],"="&amp;$M62,TableAspect[month],"="&amp;DATE(INDEX(_xlfn.ANCHORARRAY($H$36),$D$5),$D$6-1,1)),SUMIFS(TableAspect[negative],TableAspect[aspect],"="&amp;$M62,TableAspect[year],"="&amp;DATE(INDEX(_xlfn.ANCHORARRAY($H$36),$D$5),1,1)))</f>
        <v>0</v>
      </c>
      <c r="Q62" cm="1">
        <f t="array" ref="Q62">IF($D$6&lt;&gt;1,SUMIFS(TableAspect[total],TableAspect[aspect],"="&amp;$M62,TableAspect[month],"="&amp;DATE(INDEX(_xlfn.ANCHORARRAY($H$36),$D$5),$D$6-1,1)),SUMIFS(TableAspect[total],TableAspect[aspect],"="&amp;$M62,TableAspect[year],"="&amp;DATE(INDEX(_xlfn.ANCHORARRAY($H$36),$D$5),1,1)))</f>
        <v>0</v>
      </c>
      <c r="R62" t="str">
        <f>IF(M62&lt;&gt;0,Q62+(COUNTIFS($Q$8:Q62,Q62) - 1) * 0.000000001,"")</f>
        <v/>
      </c>
      <c r="T62" t="str">
        <f t="shared" si="0"/>
        <v/>
      </c>
      <c r="U62">
        <f t="shared" si="1"/>
        <v>0</v>
      </c>
      <c r="V62">
        <f t="shared" si="2"/>
        <v>0</v>
      </c>
      <c r="W62">
        <f t="shared" si="3"/>
        <v>0</v>
      </c>
      <c r="X62">
        <f t="shared" si="4"/>
        <v>0</v>
      </c>
      <c r="Y62">
        <f t="shared" si="5"/>
        <v>0</v>
      </c>
    </row>
    <row r="63" spans="10:25">
      <c r="J63" s="7"/>
      <c r="N63" s="8" cm="1">
        <f t="array" ref="N63">IF($D$6&lt;&gt;1,SUMIFS(TableAspect[positive],TableAspect[aspect],"="&amp;$M63,TableAspect[month],"="&amp;DATE(INDEX(_xlfn.ANCHORARRAY($H$36),$D$5),$D$6-1,1)),SUMIFS(TableAspect[positive],TableAspect[aspect],"="&amp;$M63,TableAspect[year],"="&amp;DATE(INDEX(_xlfn.ANCHORARRAY($H$36),$D$5),1,1)))</f>
        <v>0</v>
      </c>
      <c r="O63" s="8" cm="1">
        <f t="array" ref="O63">IF($D$6&lt;&gt;1,SUMIFS(TableAspect[neutral],TableAspect[aspect],"="&amp;$M63,TableAspect[month],"="&amp;DATE(INDEX(_xlfn.ANCHORARRAY($H$36),$D$5),$D$6-1,1)),SUMIFS(TableAspect[neutral],TableAspect[aspect],"="&amp;$M63,TableAspect[year],"="&amp;DATE(INDEX(_xlfn.ANCHORARRAY($H$36),$D$5),1,1)))</f>
        <v>0</v>
      </c>
      <c r="P63" s="8" cm="1">
        <f t="array" ref="P63">IF($D$6&lt;&gt;1,SUMIFS(TableAspect[negative],TableAspect[aspect],"="&amp;$M63,TableAspect[month],"="&amp;DATE(INDEX(_xlfn.ANCHORARRAY($H$36),$D$5),$D$6-1,1)),SUMIFS(TableAspect[negative],TableAspect[aspect],"="&amp;$M63,TableAspect[year],"="&amp;DATE(INDEX(_xlfn.ANCHORARRAY($H$36),$D$5),1,1)))</f>
        <v>0</v>
      </c>
      <c r="Q63" cm="1">
        <f t="array" ref="Q63">IF($D$6&lt;&gt;1,SUMIFS(TableAspect[total],TableAspect[aspect],"="&amp;$M63,TableAspect[month],"="&amp;DATE(INDEX(_xlfn.ANCHORARRAY($H$36),$D$5),$D$6-1,1)),SUMIFS(TableAspect[total],TableAspect[aspect],"="&amp;$M63,TableAspect[year],"="&amp;DATE(INDEX(_xlfn.ANCHORARRAY($H$36),$D$5),1,1)))</f>
        <v>0</v>
      </c>
      <c r="R63" t="str">
        <f>IF(M63&lt;&gt;0,Q63+(COUNTIFS($Q$8:Q63,Q63) - 1) * 0.000000001,"")</f>
        <v/>
      </c>
      <c r="T63" t="str">
        <f t="shared" si="0"/>
        <v/>
      </c>
      <c r="U63">
        <f t="shared" si="1"/>
        <v>0</v>
      </c>
      <c r="V63">
        <f t="shared" si="2"/>
        <v>0</v>
      </c>
      <c r="W63">
        <f t="shared" si="3"/>
        <v>0</v>
      </c>
      <c r="X63">
        <f t="shared" si="4"/>
        <v>0</v>
      </c>
      <c r="Y63">
        <f t="shared" si="5"/>
        <v>0</v>
      </c>
    </row>
    <row r="64" spans="10:25">
      <c r="J64" s="7"/>
      <c r="N64" s="8" cm="1">
        <f t="array" ref="N64">IF($D$6&lt;&gt;1,SUMIFS(TableAspect[positive],TableAspect[aspect],"="&amp;$M64,TableAspect[month],"="&amp;DATE(INDEX(_xlfn.ANCHORARRAY($H$36),$D$5),$D$6-1,1)),SUMIFS(TableAspect[positive],TableAspect[aspect],"="&amp;$M64,TableAspect[year],"="&amp;DATE(INDEX(_xlfn.ANCHORARRAY($H$36),$D$5),1,1)))</f>
        <v>0</v>
      </c>
      <c r="O64" s="8" cm="1">
        <f t="array" ref="O64">IF($D$6&lt;&gt;1,SUMIFS(TableAspect[neutral],TableAspect[aspect],"="&amp;$M64,TableAspect[month],"="&amp;DATE(INDEX(_xlfn.ANCHORARRAY($H$36),$D$5),$D$6-1,1)),SUMIFS(TableAspect[neutral],TableAspect[aspect],"="&amp;$M64,TableAspect[year],"="&amp;DATE(INDEX(_xlfn.ANCHORARRAY($H$36),$D$5),1,1)))</f>
        <v>0</v>
      </c>
      <c r="P64" s="8" cm="1">
        <f t="array" ref="P64">IF($D$6&lt;&gt;1,SUMIFS(TableAspect[negative],TableAspect[aspect],"="&amp;$M64,TableAspect[month],"="&amp;DATE(INDEX(_xlfn.ANCHORARRAY($H$36),$D$5),$D$6-1,1)),SUMIFS(TableAspect[negative],TableAspect[aspect],"="&amp;$M64,TableAspect[year],"="&amp;DATE(INDEX(_xlfn.ANCHORARRAY($H$36),$D$5),1,1)))</f>
        <v>0</v>
      </c>
      <c r="Q64" cm="1">
        <f t="array" ref="Q64">IF($D$6&lt;&gt;1,SUMIFS(TableAspect[total],TableAspect[aspect],"="&amp;$M64,TableAspect[month],"="&amp;DATE(INDEX(_xlfn.ANCHORARRAY($H$36),$D$5),$D$6-1,1)),SUMIFS(TableAspect[total],TableAspect[aspect],"="&amp;$M64,TableAspect[year],"="&amp;DATE(INDEX(_xlfn.ANCHORARRAY($H$36),$D$5),1,1)))</f>
        <v>0</v>
      </c>
      <c r="R64" t="str">
        <f>IF(M64&lt;&gt;0,Q64+(COUNTIFS($Q$8:Q64,Q64) - 1) * 0.000000001,"")</f>
        <v/>
      </c>
      <c r="T64" t="str">
        <f t="shared" si="0"/>
        <v/>
      </c>
      <c r="U64">
        <f t="shared" si="1"/>
        <v>0</v>
      </c>
      <c r="V64">
        <f t="shared" si="2"/>
        <v>0</v>
      </c>
      <c r="W64">
        <f t="shared" si="3"/>
        <v>0</v>
      </c>
      <c r="X64">
        <f t="shared" si="4"/>
        <v>0</v>
      </c>
      <c r="Y64">
        <f t="shared" si="5"/>
        <v>0</v>
      </c>
    </row>
    <row r="65" spans="10:25">
      <c r="J65" s="7"/>
      <c r="N65" s="8" cm="1">
        <f t="array" ref="N65">IF($D$6&lt;&gt;1,SUMIFS(TableAspect[positive],TableAspect[aspect],"="&amp;$M65,TableAspect[month],"="&amp;DATE(INDEX(_xlfn.ANCHORARRAY($H$36),$D$5),$D$6-1,1)),SUMIFS(TableAspect[positive],TableAspect[aspect],"="&amp;$M65,TableAspect[year],"="&amp;DATE(INDEX(_xlfn.ANCHORARRAY($H$36),$D$5),1,1)))</f>
        <v>0</v>
      </c>
      <c r="O65" s="8" cm="1">
        <f t="array" ref="O65">IF($D$6&lt;&gt;1,SUMIFS(TableAspect[neutral],TableAspect[aspect],"="&amp;$M65,TableAspect[month],"="&amp;DATE(INDEX(_xlfn.ANCHORARRAY($H$36),$D$5),$D$6-1,1)),SUMIFS(TableAspect[neutral],TableAspect[aspect],"="&amp;$M65,TableAspect[year],"="&amp;DATE(INDEX(_xlfn.ANCHORARRAY($H$36),$D$5),1,1)))</f>
        <v>0</v>
      </c>
      <c r="P65" s="8" cm="1">
        <f t="array" ref="P65">IF($D$6&lt;&gt;1,SUMIFS(TableAspect[negative],TableAspect[aspect],"="&amp;$M65,TableAspect[month],"="&amp;DATE(INDEX(_xlfn.ANCHORARRAY($H$36),$D$5),$D$6-1,1)),SUMIFS(TableAspect[negative],TableAspect[aspect],"="&amp;$M65,TableAspect[year],"="&amp;DATE(INDEX(_xlfn.ANCHORARRAY($H$36),$D$5),1,1)))</f>
        <v>0</v>
      </c>
      <c r="Q65" cm="1">
        <f t="array" ref="Q65">IF($D$6&lt;&gt;1,SUMIFS(TableAspect[total],TableAspect[aspect],"="&amp;$M65,TableAspect[month],"="&amp;DATE(INDEX(_xlfn.ANCHORARRAY($H$36),$D$5),$D$6-1,1)),SUMIFS(TableAspect[total],TableAspect[aspect],"="&amp;$M65,TableAspect[year],"="&amp;DATE(INDEX(_xlfn.ANCHORARRAY($H$36),$D$5),1,1)))</f>
        <v>0</v>
      </c>
      <c r="R65" t="str">
        <f>IF(M65&lt;&gt;0,Q65+(COUNTIFS($Q$8:Q65,Q65) - 1) * 0.000000001,"")</f>
        <v/>
      </c>
      <c r="T65" t="str">
        <f t="shared" si="0"/>
        <v/>
      </c>
      <c r="U65">
        <f t="shared" si="1"/>
        <v>0</v>
      </c>
      <c r="V65">
        <f t="shared" si="2"/>
        <v>0</v>
      </c>
      <c r="W65">
        <f t="shared" si="3"/>
        <v>0</v>
      </c>
      <c r="X65">
        <f t="shared" si="4"/>
        <v>0</v>
      </c>
      <c r="Y65">
        <f t="shared" si="5"/>
        <v>0</v>
      </c>
    </row>
    <row r="66" spans="10:25">
      <c r="J66" s="7"/>
      <c r="N66" s="8" cm="1">
        <f t="array" ref="N66">IF($D$6&lt;&gt;1,SUMIFS(TableAspect[positive],TableAspect[aspect],"="&amp;$M66,TableAspect[month],"="&amp;DATE(INDEX(_xlfn.ANCHORARRAY($H$36),$D$5),$D$6-1,1)),SUMIFS(TableAspect[positive],TableAspect[aspect],"="&amp;$M66,TableAspect[year],"="&amp;DATE(INDEX(_xlfn.ANCHORARRAY($H$36),$D$5),1,1)))</f>
        <v>0</v>
      </c>
      <c r="O66" s="8" cm="1">
        <f t="array" ref="O66">IF($D$6&lt;&gt;1,SUMIFS(TableAspect[neutral],TableAspect[aspect],"="&amp;$M66,TableAspect[month],"="&amp;DATE(INDEX(_xlfn.ANCHORARRAY($H$36),$D$5),$D$6-1,1)),SUMIFS(TableAspect[neutral],TableAspect[aspect],"="&amp;$M66,TableAspect[year],"="&amp;DATE(INDEX(_xlfn.ANCHORARRAY($H$36),$D$5),1,1)))</f>
        <v>0</v>
      </c>
      <c r="P66" s="8" cm="1">
        <f t="array" ref="P66">IF($D$6&lt;&gt;1,SUMIFS(TableAspect[negative],TableAspect[aspect],"="&amp;$M66,TableAspect[month],"="&amp;DATE(INDEX(_xlfn.ANCHORARRAY($H$36),$D$5),$D$6-1,1)),SUMIFS(TableAspect[negative],TableAspect[aspect],"="&amp;$M66,TableAspect[year],"="&amp;DATE(INDEX(_xlfn.ANCHORARRAY($H$36),$D$5),1,1)))</f>
        <v>0</v>
      </c>
      <c r="Q66" cm="1">
        <f t="array" ref="Q66">IF($D$6&lt;&gt;1,SUMIFS(TableAspect[total],TableAspect[aspect],"="&amp;$M66,TableAspect[month],"="&amp;DATE(INDEX(_xlfn.ANCHORARRAY($H$36),$D$5),$D$6-1,1)),SUMIFS(TableAspect[total],TableAspect[aspect],"="&amp;$M66,TableAspect[year],"="&amp;DATE(INDEX(_xlfn.ANCHORARRAY($H$36),$D$5),1,1)))</f>
        <v>0</v>
      </c>
      <c r="R66" t="str">
        <f>IF(M66&lt;&gt;0,Q66+(COUNTIFS($Q$8:Q66,Q66) - 1) * 0.000000001,"")</f>
        <v/>
      </c>
      <c r="T66" t="str">
        <f t="shared" si="0"/>
        <v/>
      </c>
      <c r="U66">
        <f t="shared" si="1"/>
        <v>0</v>
      </c>
      <c r="V66">
        <f t="shared" si="2"/>
        <v>0</v>
      </c>
      <c r="W66">
        <f t="shared" si="3"/>
        <v>0</v>
      </c>
      <c r="X66">
        <f t="shared" si="4"/>
        <v>0</v>
      </c>
      <c r="Y66">
        <f t="shared" si="5"/>
        <v>0</v>
      </c>
    </row>
    <row r="67" spans="10:25">
      <c r="J67" s="7"/>
      <c r="T67" t="str">
        <f t="shared" si="0"/>
        <v/>
      </c>
      <c r="U67">
        <f t="shared" si="1"/>
        <v>0</v>
      </c>
      <c r="V67">
        <f t="shared" si="2"/>
        <v>0</v>
      </c>
      <c r="W67">
        <f t="shared" si="3"/>
        <v>0</v>
      </c>
      <c r="X67">
        <f t="shared" si="4"/>
        <v>0</v>
      </c>
      <c r="Y67">
        <f t="shared" si="5"/>
        <v>0</v>
      </c>
    </row>
    <row r="68" spans="10:25">
      <c r="J68" s="7"/>
      <c r="T68" t="str">
        <f t="shared" si="0"/>
        <v/>
      </c>
      <c r="U68">
        <f t="shared" si="1"/>
        <v>0</v>
      </c>
      <c r="V68">
        <f t="shared" si="2"/>
        <v>0</v>
      </c>
      <c r="W68">
        <f t="shared" si="3"/>
        <v>0</v>
      </c>
      <c r="X68">
        <f t="shared" si="4"/>
        <v>0</v>
      </c>
      <c r="Y68">
        <f t="shared" si="5"/>
        <v>0</v>
      </c>
    </row>
    <row r="69" spans="10:25">
      <c r="J69" s="7"/>
      <c r="T69" t="str">
        <f t="shared" si="0"/>
        <v/>
      </c>
      <c r="U69">
        <f t="shared" si="1"/>
        <v>0</v>
      </c>
      <c r="V69">
        <f t="shared" si="2"/>
        <v>0</v>
      </c>
      <c r="W69">
        <f t="shared" si="3"/>
        <v>0</v>
      </c>
      <c r="X69">
        <f t="shared" si="4"/>
        <v>0</v>
      </c>
      <c r="Y69">
        <f t="shared" si="5"/>
        <v>0</v>
      </c>
    </row>
    <row r="70" spans="10:25">
      <c r="J70" s="7"/>
      <c r="T70" t="str">
        <f t="shared" si="0"/>
        <v/>
      </c>
      <c r="U70">
        <f t="shared" si="1"/>
        <v>0</v>
      </c>
      <c r="V70">
        <f t="shared" si="2"/>
        <v>0</v>
      </c>
      <c r="W70">
        <f t="shared" si="3"/>
        <v>0</v>
      </c>
      <c r="X70">
        <f t="shared" si="4"/>
        <v>0</v>
      </c>
      <c r="Y70">
        <f t="shared" si="5"/>
        <v>0</v>
      </c>
    </row>
    <row r="71" spans="10:25">
      <c r="J71" s="7"/>
      <c r="T71" t="str">
        <f t="shared" si="0"/>
        <v/>
      </c>
      <c r="U71">
        <f t="shared" si="1"/>
        <v>0</v>
      </c>
      <c r="V71">
        <f t="shared" si="2"/>
        <v>0</v>
      </c>
      <c r="W71">
        <f t="shared" si="3"/>
        <v>0</v>
      </c>
      <c r="X71">
        <f t="shared" si="4"/>
        <v>0</v>
      </c>
      <c r="Y71">
        <f t="shared" si="5"/>
        <v>0</v>
      </c>
    </row>
    <row r="72" spans="10:25">
      <c r="J72" s="7"/>
      <c r="T72" t="str">
        <f t="shared" si="0"/>
        <v/>
      </c>
      <c r="U72">
        <f t="shared" si="1"/>
        <v>0</v>
      </c>
      <c r="V72">
        <f t="shared" si="2"/>
        <v>0</v>
      </c>
      <c r="W72">
        <f t="shared" si="3"/>
        <v>0</v>
      </c>
      <c r="X72">
        <f t="shared" si="4"/>
        <v>0</v>
      </c>
      <c r="Y72">
        <f t="shared" si="5"/>
        <v>0</v>
      </c>
    </row>
    <row r="73" spans="10:25">
      <c r="J73" s="7"/>
      <c r="T73" t="str">
        <f t="shared" ref="T73:T77" si="13">IFERROR(LARGE($R$8:$R$1048505,ROW()-ROW($T$7)),"")</f>
        <v/>
      </c>
      <c r="U73">
        <f t="shared" ref="U73:U77" si="14">IFERROR(INDEX($M$8:$M$1048505,MATCH(T73,$R$8:$R$1048505,0)),"")</f>
        <v>0</v>
      </c>
      <c r="V73">
        <f t="shared" ref="V73:V77" si="15">IFERROR(INDEX($N$8:$N$1048505,MATCH(T73,$R$8:$R$1048505,0)),"")</f>
        <v>0</v>
      </c>
      <c r="W73">
        <f t="shared" ref="W73:W77" si="16">IFERROR(INDEX($O$8:$O$1048505,MATCH(T73,$R$8:$R$1048505,0)),"")</f>
        <v>0</v>
      </c>
      <c r="X73">
        <f t="shared" ref="X73:X77" si="17">IFERROR(INDEX($P$8:$P$1048505,MATCH(T73,$R$8:$R$1048505,0)),"")</f>
        <v>0</v>
      </c>
      <c r="Y73">
        <f t="shared" ref="Y73:Y77" si="18">IFERROR(INDEX($Q$8:$Q$1048505,MATCH(T73,$R$8:$R$1048505,0)),"")</f>
        <v>0</v>
      </c>
    </row>
    <row r="74" spans="10:25">
      <c r="J74" s="7"/>
      <c r="T74" t="str">
        <f t="shared" si="13"/>
        <v/>
      </c>
      <c r="U74">
        <f t="shared" si="14"/>
        <v>0</v>
      </c>
      <c r="V74">
        <f t="shared" si="15"/>
        <v>0</v>
      </c>
      <c r="W74">
        <f t="shared" si="16"/>
        <v>0</v>
      </c>
      <c r="X74">
        <f t="shared" si="17"/>
        <v>0</v>
      </c>
      <c r="Y74">
        <f t="shared" si="18"/>
        <v>0</v>
      </c>
    </row>
    <row r="75" spans="10:25">
      <c r="J75" s="7"/>
      <c r="T75" t="str">
        <f t="shared" si="13"/>
        <v/>
      </c>
      <c r="U75">
        <f t="shared" si="14"/>
        <v>0</v>
      </c>
      <c r="V75">
        <f t="shared" si="15"/>
        <v>0</v>
      </c>
      <c r="W75">
        <f t="shared" si="16"/>
        <v>0</v>
      </c>
      <c r="X75">
        <f t="shared" si="17"/>
        <v>0</v>
      </c>
      <c r="Y75">
        <f t="shared" si="18"/>
        <v>0</v>
      </c>
    </row>
    <row r="76" spans="10:25">
      <c r="J76" s="7"/>
      <c r="T76" t="str">
        <f t="shared" si="13"/>
        <v/>
      </c>
      <c r="U76">
        <f t="shared" si="14"/>
        <v>0</v>
      </c>
      <c r="V76">
        <f t="shared" si="15"/>
        <v>0</v>
      </c>
      <c r="W76">
        <f t="shared" si="16"/>
        <v>0</v>
      </c>
      <c r="X76">
        <f t="shared" si="17"/>
        <v>0</v>
      </c>
      <c r="Y76">
        <f t="shared" si="18"/>
        <v>0</v>
      </c>
    </row>
    <row r="77" spans="10:25">
      <c r="J77" s="7"/>
      <c r="T77" t="str">
        <f t="shared" si="13"/>
        <v/>
      </c>
      <c r="U77">
        <f t="shared" si="14"/>
        <v>0</v>
      </c>
      <c r="V77">
        <f t="shared" si="15"/>
        <v>0</v>
      </c>
      <c r="W77">
        <f t="shared" si="16"/>
        <v>0</v>
      </c>
      <c r="X77">
        <f t="shared" si="17"/>
        <v>0</v>
      </c>
      <c r="Y77">
        <f t="shared" si="18"/>
        <v>0</v>
      </c>
    </row>
    <row r="78" spans="10:25">
      <c r="J78" s="7"/>
    </row>
    <row r="79" spans="10:25">
      <c r="J79" s="7"/>
    </row>
    <row r="80" spans="10:25">
      <c r="J80" s="7"/>
    </row>
    <row r="81" spans="10:10">
      <c r="J81" s="7"/>
    </row>
    <row r="82" spans="10:10">
      <c r="J82" s="7"/>
    </row>
    <row r="83" spans="10:10">
      <c r="J83" s="7"/>
    </row>
    <row r="84" spans="10:10">
      <c r="J84" s="7"/>
    </row>
    <row r="85" spans="10:10">
      <c r="J85" s="7"/>
    </row>
    <row r="86" spans="10:10">
      <c r="J86" s="7"/>
    </row>
    <row r="87" spans="10:10">
      <c r="J87" s="7"/>
    </row>
    <row r="88" spans="10:10">
      <c r="J88" s="7"/>
    </row>
    <row r="89" spans="10:10">
      <c r="J89" s="7"/>
    </row>
    <row r="90" spans="10:10">
      <c r="J90" s="7"/>
    </row>
    <row r="91" spans="10:10">
      <c r="J91" s="7"/>
    </row>
    <row r="92" spans="10:10">
      <c r="J92" s="7"/>
    </row>
    <row r="93" spans="10:10">
      <c r="J93" s="7"/>
    </row>
    <row r="94" spans="10:10">
      <c r="J94" s="7"/>
    </row>
    <row r="95" spans="10:10">
      <c r="J95" s="7"/>
    </row>
    <row r="96" spans="10:10">
      <c r="J96" s="7"/>
    </row>
    <row r="97" spans="10:10">
      <c r="J97" s="7"/>
    </row>
    <row r="98" spans="10:10">
      <c r="J98" s="7"/>
    </row>
  </sheetData>
  <conditionalFormatting sqref="AD8:AD18">
    <cfRule type="dataBar" priority="9">
      <dataBar>
        <cfvo type="num" val="$AA$10"/>
        <cfvo type="num" val="$AA$9"/>
        <color rgb="FF63C384"/>
      </dataBar>
      <extLst>
        <ext xmlns:x14="http://schemas.microsoft.com/office/spreadsheetml/2009/9/main" uri="{B025F937-C7B1-47D3-B67F-A62EFF666E3E}">
          <x14:id>{509872A0-A649-4007-8598-B9DBA98FD83D}</x14:id>
        </ext>
      </extLst>
    </cfRule>
  </conditionalFormatting>
  <conditionalFormatting sqref="AE8:AE17">
    <cfRule type="dataBar" priority="10">
      <dataBar>
        <cfvo type="num" val="$AA$10"/>
        <cfvo type="num" val="$AA$9"/>
        <color rgb="FFFFB628"/>
      </dataBar>
      <extLst>
        <ext xmlns:x14="http://schemas.microsoft.com/office/spreadsheetml/2009/9/main" uri="{B025F937-C7B1-47D3-B67F-A62EFF666E3E}">
          <x14:id>{DE51D0EB-6311-4780-89DE-95EE228D2AEC}</x14:id>
        </ext>
      </extLst>
    </cfRule>
  </conditionalFormatting>
  <conditionalFormatting sqref="AF8:AF17">
    <cfRule type="dataBar" priority="11">
      <dataBar>
        <cfvo type="num" val="$AA$10"/>
        <cfvo type="num" val="$AA$9"/>
        <color rgb="FFD6007B"/>
      </dataBar>
      <extLst>
        <ext xmlns:x14="http://schemas.microsoft.com/office/spreadsheetml/2009/9/main" uri="{B025F937-C7B1-47D3-B67F-A62EFF666E3E}">
          <x14:id>{7508AD06-1D0D-44CB-8F62-E4AEBD821256}</x14:id>
        </ext>
      </extLst>
    </cfRule>
  </conditionalFormatting>
  <conditionalFormatting sqref="AG8:AG17">
    <cfRule type="dataBar" priority="12">
      <dataBar>
        <cfvo type="num" val="$AA$10"/>
        <cfvo type="num" val="$AA$9"/>
        <color rgb="FF008AEF"/>
      </dataBar>
      <extLst>
        <ext xmlns:x14="http://schemas.microsoft.com/office/spreadsheetml/2009/9/main" uri="{B025F937-C7B1-47D3-B67F-A62EFF666E3E}">
          <x14:id>{CF07725D-D577-46D9-A339-7042A2FB2B0D}</x14:id>
        </ext>
      </extLst>
    </cfRule>
  </conditionalFormatting>
  <dataValidations disablePrompts="1" count="1">
    <dataValidation type="date" operator="greaterThanOrEqual" allowBlank="1" showInputMessage="1" showErrorMessage="1" sqref="E7" xr:uid="{D21961E9-7550-4AC0-90AF-C6A962DCED33}">
      <formula1>$D$7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09872A0-A649-4007-8598-B9DBA98FD83D}">
            <x14:dataBar minLength="0" maxLength="100" border="1" negativeBarBorderColorSameAsPositive="0">
              <x14:cfvo type="num">
                <xm:f>$AA$10</xm:f>
              </x14:cfvo>
              <x14:cfvo type="num">
                <xm:f>$AA$9</xm:f>
              </x14:cfvo>
              <x14:borderColor rgb="FF63C384"/>
              <x14:negativeFillColor rgb="FFFF0000"/>
              <x14:negativeBorderColor rgb="FFFF0000"/>
              <x14:axisColor rgb="FF000000"/>
            </x14:dataBar>
          </x14:cfRule>
          <xm:sqref>AD8:AD18</xm:sqref>
        </x14:conditionalFormatting>
        <x14:conditionalFormatting xmlns:xm="http://schemas.microsoft.com/office/excel/2006/main">
          <x14:cfRule type="dataBar" id="{DE51D0EB-6311-4780-89DE-95EE228D2AEC}">
            <x14:dataBar minLength="0" maxLength="100" border="1" negativeBarBorderColorSameAsPositive="0">
              <x14:cfvo type="num">
                <xm:f>$AA$10</xm:f>
              </x14:cfvo>
              <x14:cfvo type="num">
                <xm:f>$AA$9</xm:f>
              </x14:cfvo>
              <x14:borderColor rgb="FFFFB628"/>
              <x14:negativeFillColor rgb="FFFF0000"/>
              <x14:negativeBorderColor rgb="FFFF0000"/>
              <x14:axisColor rgb="FF000000"/>
            </x14:dataBar>
          </x14:cfRule>
          <xm:sqref>AE8:AE17</xm:sqref>
        </x14:conditionalFormatting>
        <x14:conditionalFormatting xmlns:xm="http://schemas.microsoft.com/office/excel/2006/main">
          <x14:cfRule type="dataBar" id="{7508AD06-1D0D-44CB-8F62-E4AEBD821256}">
            <x14:dataBar minLength="0" maxLength="100" border="1" negativeBarBorderColorSameAsPositive="0">
              <x14:cfvo type="num">
                <xm:f>$AA$10</xm:f>
              </x14:cfvo>
              <x14:cfvo type="num">
                <xm:f>$AA$9</xm:f>
              </x14:cfvo>
              <x14:borderColor rgb="FFD6007B"/>
              <x14:negativeFillColor rgb="FFFF0000"/>
              <x14:negativeBorderColor rgb="FFFF0000"/>
              <x14:axisColor rgb="FF000000"/>
            </x14:dataBar>
          </x14:cfRule>
          <xm:sqref>AF8:AF17</xm:sqref>
        </x14:conditionalFormatting>
        <x14:conditionalFormatting xmlns:xm="http://schemas.microsoft.com/office/excel/2006/main">
          <x14:cfRule type="dataBar" id="{CF07725D-D577-46D9-A339-7042A2FB2B0D}">
            <x14:dataBar minLength="0" maxLength="100" border="1" negativeBarBorderColorSameAsPositive="0">
              <x14:cfvo type="num">
                <xm:f>$AA$10</xm:f>
              </x14:cfvo>
              <x14:cfvo type="num">
                <xm:f>$AA$9</xm:f>
              </x14:cfvo>
              <x14:borderColor rgb="FF008AEF"/>
              <x14:negativeFillColor rgb="FFFF0000"/>
              <x14:negativeBorderColor rgb="FFFF0000"/>
              <x14:axisColor rgb="FF000000"/>
            </x14:dataBar>
          </x14:cfRule>
          <xm:sqref>AG8:AG17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1B2E-E9C4-48D3-83D3-C908C024BF66}">
  <dimension ref="A1:Q2946"/>
  <sheetViews>
    <sheetView topLeftCell="D1" zoomScale="90" workbookViewId="0">
      <selection activeCell="P2" sqref="L2:P2"/>
    </sheetView>
  </sheetViews>
  <sheetFormatPr defaultRowHeight="14.4"/>
  <cols>
    <col min="1" max="1" width="21.33203125" customWidth="1"/>
    <col min="2" max="2" width="15.44140625" style="7" customWidth="1"/>
    <col min="3" max="3" width="15.21875" customWidth="1"/>
    <col min="4" max="4" width="16.5546875" customWidth="1"/>
    <col min="6" max="6" width="9.44140625" customWidth="1"/>
    <col min="12" max="12" width="22.21875" customWidth="1"/>
    <col min="13" max="13" width="13.44140625" customWidth="1"/>
    <col min="14" max="14" width="21.6640625" customWidth="1"/>
    <col min="15" max="15" width="17.88671875" customWidth="1"/>
    <col min="16" max="16" width="28" customWidth="1"/>
    <col min="17" max="17" width="17.44140625" customWidth="1"/>
    <col min="18" max="18" width="15.44140625" customWidth="1"/>
  </cols>
  <sheetData>
    <row r="1" spans="1:17">
      <c r="B1"/>
      <c r="N1" s="18"/>
      <c r="O1" s="18"/>
      <c r="P1" s="18"/>
      <c r="Q1" s="18"/>
    </row>
    <row r="2" spans="1:17">
      <c r="A2" s="35" t="s">
        <v>50</v>
      </c>
      <c r="B2" s="35" t="s">
        <v>1</v>
      </c>
      <c r="C2" s="35" t="s">
        <v>177</v>
      </c>
      <c r="D2" s="35" t="s">
        <v>178</v>
      </c>
      <c r="E2" s="35" t="s">
        <v>51</v>
      </c>
      <c r="F2" s="35" t="s">
        <v>52</v>
      </c>
      <c r="G2" s="35" t="s">
        <v>53</v>
      </c>
      <c r="H2" s="35" t="s">
        <v>54</v>
      </c>
      <c r="L2" s="41" t="s">
        <v>6153</v>
      </c>
      <c r="M2" s="41" t="s">
        <v>6249</v>
      </c>
      <c r="N2" s="41" t="s">
        <v>6216</v>
      </c>
      <c r="O2" s="41" t="s">
        <v>6142</v>
      </c>
      <c r="P2" s="41" t="s">
        <v>28</v>
      </c>
    </row>
    <row r="3" spans="1:17">
      <c r="A3" t="s">
        <v>6139</v>
      </c>
      <c r="B3" s="15">
        <v>45383</v>
      </c>
      <c r="C3" s="15">
        <v>45292</v>
      </c>
      <c r="D3" s="15">
        <v>45383</v>
      </c>
      <c r="E3">
        <v>1</v>
      </c>
      <c r="F3">
        <v>0</v>
      </c>
      <c r="G3">
        <v>0</v>
      </c>
      <c r="H3">
        <v>1</v>
      </c>
      <c r="L3" s="42" t="s">
        <v>5940</v>
      </c>
      <c r="M3" s="42" t="s">
        <v>6826</v>
      </c>
      <c r="N3" s="42" t="s">
        <v>6396</v>
      </c>
      <c r="O3" s="42" t="s">
        <v>6836</v>
      </c>
      <c r="P3" s="42" t="s">
        <v>5630</v>
      </c>
    </row>
    <row r="4" spans="1:17">
      <c r="A4" t="s">
        <v>6140</v>
      </c>
      <c r="B4" s="15">
        <v>45383</v>
      </c>
      <c r="C4" s="15">
        <v>45292</v>
      </c>
      <c r="D4" s="15">
        <v>45383</v>
      </c>
      <c r="E4">
        <v>0</v>
      </c>
      <c r="F4">
        <v>0</v>
      </c>
      <c r="G4">
        <v>1</v>
      </c>
      <c r="H4">
        <v>1</v>
      </c>
      <c r="L4" s="42" t="s">
        <v>6252</v>
      </c>
      <c r="M4" s="42" t="s">
        <v>6304</v>
      </c>
      <c r="N4" s="42" t="s">
        <v>5645</v>
      </c>
      <c r="O4" s="42" t="s">
        <v>9162</v>
      </c>
      <c r="P4" s="42" t="s">
        <v>6393</v>
      </c>
    </row>
    <row r="5" spans="1:17">
      <c r="A5" t="s">
        <v>6141</v>
      </c>
      <c r="B5" s="15">
        <v>45383</v>
      </c>
      <c r="C5" s="15">
        <v>45292</v>
      </c>
      <c r="D5" s="15">
        <v>45383</v>
      </c>
      <c r="E5">
        <v>0</v>
      </c>
      <c r="F5">
        <v>0</v>
      </c>
      <c r="G5">
        <v>1</v>
      </c>
      <c r="H5">
        <v>1</v>
      </c>
      <c r="L5" s="42" t="s">
        <v>6841</v>
      </c>
      <c r="M5" s="42" t="s">
        <v>6394</v>
      </c>
      <c r="N5" s="42" t="s">
        <v>9163</v>
      </c>
      <c r="O5" s="42" t="s">
        <v>6141</v>
      </c>
      <c r="P5" s="42" t="s">
        <v>9164</v>
      </c>
    </row>
    <row r="6" spans="1:17">
      <c r="A6" t="s">
        <v>6143</v>
      </c>
      <c r="B6" s="15">
        <v>45383</v>
      </c>
      <c r="C6" s="15">
        <v>45292</v>
      </c>
      <c r="D6" s="15">
        <v>45383</v>
      </c>
      <c r="E6">
        <v>1</v>
      </c>
      <c r="F6">
        <v>0</v>
      </c>
      <c r="G6">
        <v>0</v>
      </c>
      <c r="H6">
        <v>1</v>
      </c>
      <c r="L6" s="42" t="s">
        <v>9165</v>
      </c>
      <c r="M6" s="42" t="s">
        <v>6364</v>
      </c>
      <c r="N6" s="42" t="s">
        <v>6393</v>
      </c>
      <c r="O6" s="42" t="s">
        <v>9166</v>
      </c>
      <c r="P6" s="42" t="s">
        <v>5595</v>
      </c>
    </row>
    <row r="7" spans="1:17">
      <c r="A7" t="s">
        <v>5689</v>
      </c>
      <c r="B7" s="15">
        <v>45383</v>
      </c>
      <c r="C7" s="15">
        <v>45292</v>
      </c>
      <c r="D7" s="15">
        <v>45383</v>
      </c>
      <c r="E7">
        <v>1</v>
      </c>
      <c r="F7">
        <v>0</v>
      </c>
      <c r="G7">
        <v>0</v>
      </c>
      <c r="H7">
        <v>1</v>
      </c>
      <c r="L7" s="42" t="s">
        <v>6728</v>
      </c>
      <c r="M7" s="42" t="s">
        <v>6684</v>
      </c>
      <c r="N7" s="42" t="s">
        <v>6856</v>
      </c>
      <c r="O7" s="42" t="s">
        <v>9167</v>
      </c>
      <c r="P7" s="42" t="s">
        <v>9168</v>
      </c>
    </row>
    <row r="8" spans="1:17">
      <c r="A8" t="s">
        <v>5724</v>
      </c>
      <c r="B8" s="15">
        <v>45383</v>
      </c>
      <c r="C8" s="15">
        <v>45292</v>
      </c>
      <c r="D8" s="15">
        <v>45383</v>
      </c>
      <c r="E8">
        <v>1</v>
      </c>
      <c r="F8">
        <v>0</v>
      </c>
      <c r="G8">
        <v>0</v>
      </c>
      <c r="H8">
        <v>1</v>
      </c>
      <c r="L8" s="42" t="s">
        <v>9169</v>
      </c>
      <c r="M8" s="42" t="s">
        <v>6686</v>
      </c>
      <c r="N8" s="42" t="s">
        <v>6287</v>
      </c>
      <c r="O8" s="42" t="s">
        <v>9170</v>
      </c>
      <c r="P8" s="42" t="s">
        <v>6759</v>
      </c>
    </row>
    <row r="9" spans="1:17">
      <c r="A9" t="s">
        <v>6144</v>
      </c>
      <c r="B9" s="15">
        <v>45383</v>
      </c>
      <c r="C9" s="15">
        <v>45292</v>
      </c>
      <c r="D9" s="15">
        <v>45383</v>
      </c>
      <c r="E9">
        <v>0</v>
      </c>
      <c r="F9">
        <v>0</v>
      </c>
      <c r="G9">
        <v>1</v>
      </c>
      <c r="H9">
        <v>1</v>
      </c>
      <c r="L9" s="42" t="s">
        <v>9171</v>
      </c>
      <c r="M9" s="42" t="s">
        <v>9172</v>
      </c>
      <c r="N9" s="42" t="s">
        <v>6218</v>
      </c>
      <c r="O9" s="42" t="s">
        <v>6511</v>
      </c>
      <c r="P9" s="42" t="s">
        <v>9173</v>
      </c>
    </row>
    <row r="10" spans="1:17">
      <c r="A10" t="s">
        <v>6145</v>
      </c>
      <c r="B10" s="15">
        <v>45383</v>
      </c>
      <c r="C10" s="15">
        <v>45292</v>
      </c>
      <c r="D10" s="15">
        <v>45383</v>
      </c>
      <c r="E10">
        <v>1</v>
      </c>
      <c r="F10">
        <v>0</v>
      </c>
      <c r="G10">
        <v>0</v>
      </c>
      <c r="H10">
        <v>1</v>
      </c>
      <c r="L10" s="42" t="s">
        <v>6214</v>
      </c>
      <c r="M10" s="42" t="s">
        <v>6717</v>
      </c>
      <c r="N10" s="42" t="s">
        <v>5987</v>
      </c>
      <c r="O10" s="42" t="s">
        <v>9174</v>
      </c>
      <c r="P10" s="42" t="s">
        <v>6758</v>
      </c>
    </row>
    <row r="11" spans="1:17">
      <c r="A11" t="s">
        <v>6146</v>
      </c>
      <c r="B11" s="15">
        <v>45383</v>
      </c>
      <c r="C11" s="15">
        <v>45292</v>
      </c>
      <c r="D11" s="15">
        <v>45383</v>
      </c>
      <c r="E11">
        <v>1</v>
      </c>
      <c r="F11">
        <v>0</v>
      </c>
      <c r="G11">
        <v>0</v>
      </c>
      <c r="H11">
        <v>1</v>
      </c>
      <c r="L11" s="42" t="s">
        <v>6532</v>
      </c>
      <c r="M11" s="42" t="s">
        <v>9175</v>
      </c>
      <c r="N11" s="42" t="s">
        <v>9176</v>
      </c>
      <c r="O11" s="42" t="s">
        <v>6247</v>
      </c>
      <c r="P11" s="42" t="s">
        <v>6208</v>
      </c>
    </row>
    <row r="12" spans="1:17">
      <c r="A12" t="s">
        <v>6147</v>
      </c>
      <c r="B12" s="15">
        <v>45383</v>
      </c>
      <c r="C12" s="15">
        <v>45292</v>
      </c>
      <c r="D12" s="15">
        <v>45383</v>
      </c>
      <c r="E12">
        <v>1</v>
      </c>
      <c r="F12">
        <v>0</v>
      </c>
      <c r="G12">
        <v>0</v>
      </c>
      <c r="H12">
        <v>1</v>
      </c>
      <c r="L12" s="42" t="s">
        <v>9177</v>
      </c>
      <c r="M12" s="42" t="s">
        <v>9178</v>
      </c>
      <c r="N12" s="42" t="s">
        <v>9179</v>
      </c>
      <c r="O12" s="42" t="s">
        <v>6186</v>
      </c>
      <c r="P12" s="42" t="s">
        <v>9180</v>
      </c>
    </row>
    <row r="13" spans="1:17">
      <c r="A13" t="s">
        <v>217</v>
      </c>
      <c r="B13" s="15">
        <v>45383</v>
      </c>
      <c r="C13" s="15">
        <v>45292</v>
      </c>
      <c r="D13" s="15">
        <v>45383</v>
      </c>
      <c r="E13">
        <v>0</v>
      </c>
      <c r="F13">
        <v>0</v>
      </c>
      <c r="G13">
        <v>1</v>
      </c>
      <c r="H13">
        <v>1</v>
      </c>
      <c r="L13" s="42" t="s">
        <v>6779</v>
      </c>
      <c r="M13" s="42" t="s">
        <v>9181</v>
      </c>
      <c r="N13" s="42" t="s">
        <v>9182</v>
      </c>
      <c r="O13" s="42" t="s">
        <v>9183</v>
      </c>
      <c r="P13" s="42" t="s">
        <v>6754</v>
      </c>
    </row>
    <row r="14" spans="1:17">
      <c r="A14" t="s">
        <v>6148</v>
      </c>
      <c r="B14" s="15">
        <v>45383</v>
      </c>
      <c r="C14" s="15">
        <v>45292</v>
      </c>
      <c r="D14" s="15">
        <v>45383</v>
      </c>
      <c r="E14">
        <v>1</v>
      </c>
      <c r="F14">
        <v>0</v>
      </c>
      <c r="G14">
        <v>0</v>
      </c>
      <c r="H14">
        <v>1</v>
      </c>
      <c r="L14" s="42" t="s">
        <v>9184</v>
      </c>
      <c r="M14" s="42" t="s">
        <v>9185</v>
      </c>
      <c r="N14" s="42" t="s">
        <v>9186</v>
      </c>
      <c r="O14" s="42" t="s">
        <v>6656</v>
      </c>
      <c r="P14" s="42" t="s">
        <v>6757</v>
      </c>
    </row>
    <row r="15" spans="1:17">
      <c r="A15" t="s">
        <v>6149</v>
      </c>
      <c r="B15" s="15">
        <v>45383</v>
      </c>
      <c r="C15" s="15">
        <v>45292</v>
      </c>
      <c r="D15" s="15">
        <v>45383</v>
      </c>
      <c r="E15">
        <v>1</v>
      </c>
      <c r="F15">
        <v>0</v>
      </c>
      <c r="G15">
        <v>1</v>
      </c>
      <c r="H15">
        <v>2</v>
      </c>
      <c r="L15" s="42" t="s">
        <v>6326</v>
      </c>
      <c r="M15" s="42" t="s">
        <v>9187</v>
      </c>
      <c r="N15" s="42" t="s">
        <v>6763</v>
      </c>
      <c r="O15" s="42" t="s">
        <v>6383</v>
      </c>
      <c r="P15" s="42" t="s">
        <v>9188</v>
      </c>
    </row>
    <row r="16" spans="1:17">
      <c r="A16" t="s">
        <v>6150</v>
      </c>
      <c r="B16" s="15">
        <v>45383</v>
      </c>
      <c r="C16" s="15">
        <v>45292</v>
      </c>
      <c r="D16" s="15">
        <v>45383</v>
      </c>
      <c r="E16">
        <v>1</v>
      </c>
      <c r="F16">
        <v>0</v>
      </c>
      <c r="G16">
        <v>0</v>
      </c>
      <c r="H16">
        <v>1</v>
      </c>
      <c r="L16" s="42" t="s">
        <v>9189</v>
      </c>
      <c r="M16" s="42" t="s">
        <v>9190</v>
      </c>
      <c r="N16" s="42" t="s">
        <v>6217</v>
      </c>
      <c r="O16" s="42"/>
      <c r="P16" s="42" t="s">
        <v>9191</v>
      </c>
    </row>
    <row r="17" spans="1:16">
      <c r="A17" t="s">
        <v>6151</v>
      </c>
      <c r="B17" s="15">
        <v>45383</v>
      </c>
      <c r="C17" s="15">
        <v>45292</v>
      </c>
      <c r="D17" s="15">
        <v>45383</v>
      </c>
      <c r="E17">
        <v>0</v>
      </c>
      <c r="F17">
        <v>0</v>
      </c>
      <c r="G17">
        <v>1</v>
      </c>
      <c r="H17">
        <v>1</v>
      </c>
      <c r="L17" s="42" t="s">
        <v>9192</v>
      </c>
      <c r="M17" s="42" t="s">
        <v>6828</v>
      </c>
      <c r="N17" s="42" t="s">
        <v>6215</v>
      </c>
      <c r="O17" s="42"/>
      <c r="P17" s="42" t="s">
        <v>6444</v>
      </c>
    </row>
    <row r="18" spans="1:16">
      <c r="A18" t="s">
        <v>6152</v>
      </c>
      <c r="B18" s="15">
        <v>45383</v>
      </c>
      <c r="C18" s="15">
        <v>45292</v>
      </c>
      <c r="D18" s="15">
        <v>45383</v>
      </c>
      <c r="E18">
        <v>1</v>
      </c>
      <c r="F18">
        <v>0</v>
      </c>
      <c r="G18">
        <v>0</v>
      </c>
      <c r="H18">
        <v>1</v>
      </c>
      <c r="L18" s="42" t="s">
        <v>9193</v>
      </c>
      <c r="M18" s="42" t="s">
        <v>5767</v>
      </c>
      <c r="N18" s="42" t="s">
        <v>9194</v>
      </c>
      <c r="O18" s="42"/>
      <c r="P18" s="42" t="s">
        <v>9195</v>
      </c>
    </row>
    <row r="19" spans="1:16">
      <c r="A19" t="s">
        <v>6154</v>
      </c>
      <c r="B19" s="15">
        <v>45383</v>
      </c>
      <c r="C19" s="15">
        <v>45292</v>
      </c>
      <c r="D19" s="15">
        <v>45383</v>
      </c>
      <c r="E19">
        <v>1</v>
      </c>
      <c r="F19">
        <v>0</v>
      </c>
      <c r="G19">
        <v>0</v>
      </c>
      <c r="H19">
        <v>1</v>
      </c>
      <c r="L19" s="42" t="s">
        <v>9196</v>
      </c>
      <c r="M19" s="42" t="s">
        <v>9197</v>
      </c>
      <c r="N19" s="42"/>
      <c r="O19" s="42"/>
      <c r="P19" s="42" t="s">
        <v>9198</v>
      </c>
    </row>
    <row r="20" spans="1:16">
      <c r="A20" t="s">
        <v>6155</v>
      </c>
      <c r="B20" s="15">
        <v>45383</v>
      </c>
      <c r="C20" s="15">
        <v>45292</v>
      </c>
      <c r="D20" s="15">
        <v>45383</v>
      </c>
      <c r="E20">
        <v>1</v>
      </c>
      <c r="F20">
        <v>0</v>
      </c>
      <c r="G20">
        <v>0</v>
      </c>
      <c r="H20">
        <v>1</v>
      </c>
      <c r="L20" s="42" t="s">
        <v>6225</v>
      </c>
      <c r="M20" s="42" t="s">
        <v>9199</v>
      </c>
      <c r="N20" s="42"/>
      <c r="O20" s="42"/>
      <c r="P20" s="42" t="s">
        <v>9200</v>
      </c>
    </row>
    <row r="21" spans="1:16">
      <c r="A21" t="s">
        <v>5600</v>
      </c>
      <c r="B21" s="15">
        <v>45383</v>
      </c>
      <c r="C21" s="15">
        <v>45292</v>
      </c>
      <c r="D21" s="15">
        <v>45383</v>
      </c>
      <c r="E21">
        <v>1</v>
      </c>
      <c r="F21">
        <v>0</v>
      </c>
      <c r="G21">
        <v>0</v>
      </c>
      <c r="H21">
        <v>1</v>
      </c>
      <c r="L21" s="42" t="s">
        <v>6269</v>
      </c>
      <c r="M21" s="42" t="s">
        <v>9201</v>
      </c>
      <c r="N21" s="42"/>
      <c r="O21" s="42"/>
      <c r="P21" s="42" t="s">
        <v>6751</v>
      </c>
    </row>
    <row r="22" spans="1:16">
      <c r="A22" t="s">
        <v>6156</v>
      </c>
      <c r="B22" s="15">
        <v>45383</v>
      </c>
      <c r="C22" s="15">
        <v>45292</v>
      </c>
      <c r="D22" s="15">
        <v>45383</v>
      </c>
      <c r="E22">
        <v>0</v>
      </c>
      <c r="F22">
        <v>0</v>
      </c>
      <c r="G22">
        <v>1</v>
      </c>
      <c r="H22">
        <v>1</v>
      </c>
      <c r="L22" s="42" t="s">
        <v>6185</v>
      </c>
      <c r="M22" s="42" t="s">
        <v>6248</v>
      </c>
      <c r="N22" s="42"/>
      <c r="O22" s="42"/>
      <c r="P22" s="42" t="s">
        <v>6753</v>
      </c>
    </row>
    <row r="23" spans="1:16">
      <c r="A23" t="s">
        <v>6157</v>
      </c>
      <c r="B23" s="15">
        <v>45383</v>
      </c>
      <c r="C23" s="15">
        <v>45292</v>
      </c>
      <c r="D23" s="15">
        <v>45383</v>
      </c>
      <c r="E23">
        <v>0</v>
      </c>
      <c r="F23">
        <v>0</v>
      </c>
      <c r="G23">
        <v>1</v>
      </c>
      <c r="H23">
        <v>1</v>
      </c>
      <c r="L23" s="42" t="s">
        <v>6257</v>
      </c>
      <c r="M23" s="42" t="s">
        <v>6307</v>
      </c>
      <c r="N23" s="42"/>
      <c r="O23" s="42"/>
      <c r="P23" s="42" t="s">
        <v>5651</v>
      </c>
    </row>
    <row r="24" spans="1:16">
      <c r="A24" t="s">
        <v>5706</v>
      </c>
      <c r="B24" s="15">
        <v>45383</v>
      </c>
      <c r="C24" s="15">
        <v>45292</v>
      </c>
      <c r="D24" s="15">
        <v>45383</v>
      </c>
      <c r="E24">
        <v>2</v>
      </c>
      <c r="F24">
        <v>0</v>
      </c>
      <c r="G24">
        <v>1</v>
      </c>
      <c r="H24">
        <v>3</v>
      </c>
      <c r="L24" s="42" t="s">
        <v>6605</v>
      </c>
      <c r="M24" s="42" t="s">
        <v>6752</v>
      </c>
      <c r="N24" s="42"/>
      <c r="O24" s="42"/>
      <c r="P24" s="42" t="s">
        <v>67</v>
      </c>
    </row>
    <row r="25" spans="1:16">
      <c r="A25" t="s">
        <v>6158</v>
      </c>
      <c r="B25" s="15">
        <v>45383</v>
      </c>
      <c r="C25" s="15">
        <v>45292</v>
      </c>
      <c r="D25" s="15">
        <v>45383</v>
      </c>
      <c r="E25">
        <v>1</v>
      </c>
      <c r="F25">
        <v>0</v>
      </c>
      <c r="G25">
        <v>1</v>
      </c>
      <c r="H25">
        <v>2</v>
      </c>
      <c r="L25" s="42" t="s">
        <v>6192</v>
      </c>
      <c r="M25" s="42" t="s">
        <v>6750</v>
      </c>
      <c r="N25" s="42"/>
      <c r="O25" s="42"/>
      <c r="P25" s="42" t="s">
        <v>138</v>
      </c>
    </row>
    <row r="26" spans="1:16">
      <c r="A26" t="s">
        <v>6159</v>
      </c>
      <c r="B26" s="15">
        <v>45383</v>
      </c>
      <c r="C26" s="15">
        <v>45292</v>
      </c>
      <c r="D26" s="15">
        <v>45383</v>
      </c>
      <c r="E26">
        <v>1</v>
      </c>
      <c r="F26">
        <v>0</v>
      </c>
      <c r="G26">
        <v>0</v>
      </c>
      <c r="H26">
        <v>1</v>
      </c>
      <c r="L26" s="42" t="s">
        <v>6194</v>
      </c>
      <c r="M26" s="42" t="s">
        <v>9202</v>
      </c>
      <c r="N26" s="42"/>
      <c r="O26" s="42"/>
      <c r="P26" s="42" t="s">
        <v>6745</v>
      </c>
    </row>
    <row r="27" spans="1:16">
      <c r="A27" t="s">
        <v>6160</v>
      </c>
      <c r="B27" s="15">
        <v>45383</v>
      </c>
      <c r="C27" s="15">
        <v>45292</v>
      </c>
      <c r="D27" s="15">
        <v>45383</v>
      </c>
      <c r="E27">
        <v>0</v>
      </c>
      <c r="F27">
        <v>0</v>
      </c>
      <c r="G27">
        <v>1</v>
      </c>
      <c r="H27">
        <v>1</v>
      </c>
      <c r="L27" s="42" t="s">
        <v>6497</v>
      </c>
      <c r="M27" s="42" t="s">
        <v>9203</v>
      </c>
      <c r="N27" s="42"/>
      <c r="O27" s="42"/>
      <c r="P27" s="42" t="s">
        <v>61</v>
      </c>
    </row>
    <row r="28" spans="1:16">
      <c r="A28" t="s">
        <v>6161</v>
      </c>
      <c r="B28" s="15">
        <v>45383</v>
      </c>
      <c r="C28" s="15">
        <v>45292</v>
      </c>
      <c r="D28" s="15">
        <v>45383</v>
      </c>
      <c r="E28">
        <v>0</v>
      </c>
      <c r="F28">
        <v>0</v>
      </c>
      <c r="G28">
        <v>1</v>
      </c>
      <c r="H28">
        <v>1</v>
      </c>
      <c r="L28" s="42" t="s">
        <v>6723</v>
      </c>
      <c r="M28" s="42" t="s">
        <v>6634</v>
      </c>
      <c r="N28" s="42"/>
      <c r="O28" s="42"/>
      <c r="P28" s="42" t="s">
        <v>6744</v>
      </c>
    </row>
    <row r="29" spans="1:16">
      <c r="A29" t="s">
        <v>6162</v>
      </c>
      <c r="B29" s="15">
        <v>45383</v>
      </c>
      <c r="C29" s="15">
        <v>45292</v>
      </c>
      <c r="D29" s="15">
        <v>45383</v>
      </c>
      <c r="E29">
        <v>0</v>
      </c>
      <c r="F29">
        <v>0</v>
      </c>
      <c r="G29">
        <v>1</v>
      </c>
      <c r="H29">
        <v>1</v>
      </c>
      <c r="L29" s="42" t="s">
        <v>6540</v>
      </c>
      <c r="M29" s="42" t="s">
        <v>6691</v>
      </c>
      <c r="N29" s="42"/>
      <c r="O29" s="42"/>
      <c r="P29" s="42" t="s">
        <v>6741</v>
      </c>
    </row>
    <row r="30" spans="1:16">
      <c r="A30" t="s">
        <v>6163</v>
      </c>
      <c r="B30" s="15">
        <v>45383</v>
      </c>
      <c r="C30" s="15">
        <v>45292</v>
      </c>
      <c r="D30" s="15">
        <v>45383</v>
      </c>
      <c r="E30">
        <v>0</v>
      </c>
      <c r="F30">
        <v>0</v>
      </c>
      <c r="G30">
        <v>1</v>
      </c>
      <c r="H30">
        <v>1</v>
      </c>
      <c r="L30" s="42" t="s">
        <v>6891</v>
      </c>
      <c r="M30" s="42" t="s">
        <v>6435</v>
      </c>
      <c r="N30" s="42"/>
      <c r="O30" s="42"/>
      <c r="P30" s="42" t="s">
        <v>9204</v>
      </c>
    </row>
    <row r="31" spans="1:16">
      <c r="A31" t="s">
        <v>6164</v>
      </c>
      <c r="B31" s="15">
        <v>45383</v>
      </c>
      <c r="C31" s="15">
        <v>45292</v>
      </c>
      <c r="D31" s="15">
        <v>45383</v>
      </c>
      <c r="E31">
        <v>0</v>
      </c>
      <c r="F31">
        <v>0</v>
      </c>
      <c r="G31">
        <v>1</v>
      </c>
      <c r="H31">
        <v>1</v>
      </c>
      <c r="L31" s="42" t="s">
        <v>6545</v>
      </c>
      <c r="M31" s="42" t="s">
        <v>9205</v>
      </c>
      <c r="N31" s="42"/>
      <c r="O31" s="42"/>
      <c r="P31" s="42" t="s">
        <v>6746</v>
      </c>
    </row>
    <row r="32" spans="1:16">
      <c r="A32" t="s">
        <v>5812</v>
      </c>
      <c r="B32" s="15">
        <v>45383</v>
      </c>
      <c r="C32" s="15">
        <v>45292</v>
      </c>
      <c r="D32" s="15">
        <v>45383</v>
      </c>
      <c r="E32">
        <v>0</v>
      </c>
      <c r="F32">
        <v>0</v>
      </c>
      <c r="G32">
        <v>1</v>
      </c>
      <c r="H32">
        <v>1</v>
      </c>
      <c r="L32" s="42" t="s">
        <v>6889</v>
      </c>
      <c r="M32" s="42"/>
      <c r="N32" s="42"/>
      <c r="O32" s="42"/>
      <c r="P32" s="42" t="s">
        <v>6748</v>
      </c>
    </row>
    <row r="33" spans="1:16">
      <c r="A33" t="s">
        <v>6165</v>
      </c>
      <c r="B33" s="15">
        <v>45383</v>
      </c>
      <c r="C33" s="15">
        <v>45292</v>
      </c>
      <c r="D33" s="15">
        <v>45383</v>
      </c>
      <c r="E33">
        <v>0</v>
      </c>
      <c r="F33">
        <v>1</v>
      </c>
      <c r="G33">
        <v>0</v>
      </c>
      <c r="H33">
        <v>1</v>
      </c>
      <c r="L33" s="42" t="s">
        <v>6890</v>
      </c>
      <c r="M33" s="42"/>
      <c r="N33" s="42"/>
      <c r="O33" s="42"/>
      <c r="P33" s="42" t="s">
        <v>6654</v>
      </c>
    </row>
    <row r="34" spans="1:16">
      <c r="A34" t="s">
        <v>5652</v>
      </c>
      <c r="B34" s="15">
        <v>45383</v>
      </c>
      <c r="C34" s="15">
        <v>45292</v>
      </c>
      <c r="D34" s="15">
        <v>45383</v>
      </c>
      <c r="E34">
        <v>2</v>
      </c>
      <c r="F34">
        <v>0</v>
      </c>
      <c r="G34">
        <v>0</v>
      </c>
      <c r="H34">
        <v>2</v>
      </c>
      <c r="L34" s="42" t="s">
        <v>6712</v>
      </c>
      <c r="M34" s="42"/>
      <c r="N34" s="42"/>
      <c r="O34" s="42"/>
      <c r="P34" s="42" t="s">
        <v>5664</v>
      </c>
    </row>
    <row r="35" spans="1:16">
      <c r="A35" t="s">
        <v>6166</v>
      </c>
      <c r="B35" s="15">
        <v>45383</v>
      </c>
      <c r="C35" s="15">
        <v>45292</v>
      </c>
      <c r="D35" s="15">
        <v>45383</v>
      </c>
      <c r="E35">
        <v>0</v>
      </c>
      <c r="F35">
        <v>0</v>
      </c>
      <c r="G35">
        <v>1</v>
      </c>
      <c r="H35">
        <v>1</v>
      </c>
      <c r="L35" s="42" t="s">
        <v>6152</v>
      </c>
      <c r="M35" s="42"/>
      <c r="N35" s="42"/>
      <c r="O35" s="42"/>
      <c r="P35" s="42" t="s">
        <v>6732</v>
      </c>
    </row>
    <row r="36" spans="1:16">
      <c r="A36" t="s">
        <v>6167</v>
      </c>
      <c r="B36" s="15">
        <v>45383</v>
      </c>
      <c r="C36" s="15">
        <v>45292</v>
      </c>
      <c r="D36" s="15">
        <v>45383</v>
      </c>
      <c r="E36">
        <v>1</v>
      </c>
      <c r="F36">
        <v>0</v>
      </c>
      <c r="G36">
        <v>0</v>
      </c>
      <c r="H36">
        <v>1</v>
      </c>
      <c r="L36" s="42" t="s">
        <v>9206</v>
      </c>
      <c r="M36" s="42"/>
      <c r="N36" s="42"/>
      <c r="O36" s="42"/>
      <c r="P36" s="42" t="s">
        <v>6733</v>
      </c>
    </row>
    <row r="37" spans="1:16">
      <c r="A37" t="s">
        <v>6168</v>
      </c>
      <c r="B37" s="15">
        <v>45383</v>
      </c>
      <c r="C37" s="15">
        <v>45292</v>
      </c>
      <c r="D37" s="15">
        <v>45383</v>
      </c>
      <c r="E37">
        <v>1</v>
      </c>
      <c r="F37">
        <v>0</v>
      </c>
      <c r="G37">
        <v>0</v>
      </c>
      <c r="H37">
        <v>1</v>
      </c>
      <c r="L37" s="42" t="s">
        <v>9207</v>
      </c>
      <c r="M37" s="42"/>
      <c r="N37" s="42"/>
      <c r="O37" s="42"/>
      <c r="P37" s="42" t="s">
        <v>5670</v>
      </c>
    </row>
    <row r="38" spans="1:16">
      <c r="A38" t="s">
        <v>6169</v>
      </c>
      <c r="B38" s="15">
        <v>45383</v>
      </c>
      <c r="C38" s="15">
        <v>45292</v>
      </c>
      <c r="D38" s="15">
        <v>45383</v>
      </c>
      <c r="E38">
        <v>1</v>
      </c>
      <c r="F38">
        <v>0</v>
      </c>
      <c r="G38">
        <v>0</v>
      </c>
      <c r="H38">
        <v>1</v>
      </c>
      <c r="L38" s="42" t="s">
        <v>9208</v>
      </c>
      <c r="M38" s="42"/>
      <c r="N38" s="42"/>
      <c r="O38" s="42"/>
      <c r="P38" s="42" t="s">
        <v>6731</v>
      </c>
    </row>
    <row r="39" spans="1:16">
      <c r="A39" t="s">
        <v>5902</v>
      </c>
      <c r="B39" s="15">
        <v>45383</v>
      </c>
      <c r="C39" s="15">
        <v>45292</v>
      </c>
      <c r="D39" s="15">
        <v>45383</v>
      </c>
      <c r="E39">
        <v>6</v>
      </c>
      <c r="F39">
        <v>0</v>
      </c>
      <c r="G39">
        <v>0</v>
      </c>
      <c r="H39">
        <v>6</v>
      </c>
      <c r="L39" t="s">
        <v>136</v>
      </c>
    </row>
    <row r="40" spans="1:16">
      <c r="A40" t="s">
        <v>6170</v>
      </c>
      <c r="B40" s="15">
        <v>45383</v>
      </c>
      <c r="C40" s="15">
        <v>45292</v>
      </c>
      <c r="D40" s="15">
        <v>45383</v>
      </c>
      <c r="E40">
        <v>1</v>
      </c>
      <c r="F40">
        <v>0</v>
      </c>
      <c r="G40">
        <v>0</v>
      </c>
      <c r="H40">
        <v>1</v>
      </c>
      <c r="L40" t="s">
        <v>127</v>
      </c>
    </row>
    <row r="41" spans="1:16">
      <c r="A41" t="s">
        <v>6171</v>
      </c>
      <c r="B41" s="15">
        <v>45383</v>
      </c>
      <c r="C41" s="15">
        <v>45292</v>
      </c>
      <c r="D41" s="15">
        <v>45383</v>
      </c>
      <c r="E41">
        <v>0</v>
      </c>
      <c r="F41">
        <v>0</v>
      </c>
      <c r="G41">
        <v>1</v>
      </c>
      <c r="H41">
        <v>1</v>
      </c>
      <c r="L41" t="s">
        <v>142</v>
      </c>
    </row>
    <row r="42" spans="1:16">
      <c r="A42" t="s">
        <v>6172</v>
      </c>
      <c r="B42" s="15">
        <v>45383</v>
      </c>
      <c r="C42" s="15">
        <v>45292</v>
      </c>
      <c r="D42" s="15">
        <v>45383</v>
      </c>
      <c r="E42">
        <v>0</v>
      </c>
      <c r="F42">
        <v>0</v>
      </c>
      <c r="G42">
        <v>2</v>
      </c>
      <c r="H42">
        <v>2</v>
      </c>
      <c r="L42" t="s">
        <v>146</v>
      </c>
    </row>
    <row r="43" spans="1:16">
      <c r="A43" t="s">
        <v>5666</v>
      </c>
      <c r="B43" s="15">
        <v>45383</v>
      </c>
      <c r="C43" s="15">
        <v>45292</v>
      </c>
      <c r="D43" s="15">
        <v>45383</v>
      </c>
      <c r="E43">
        <v>1</v>
      </c>
      <c r="F43">
        <v>0</v>
      </c>
      <c r="G43">
        <v>0</v>
      </c>
      <c r="H43">
        <v>1</v>
      </c>
      <c r="L43" t="s">
        <v>287</v>
      </c>
    </row>
    <row r="44" spans="1:16">
      <c r="A44" t="s">
        <v>6173</v>
      </c>
      <c r="B44" s="15">
        <v>45383</v>
      </c>
      <c r="C44" s="15">
        <v>45292</v>
      </c>
      <c r="D44" s="15">
        <v>45383</v>
      </c>
      <c r="E44">
        <v>1</v>
      </c>
      <c r="F44">
        <v>0</v>
      </c>
      <c r="G44">
        <v>0</v>
      </c>
      <c r="H44">
        <v>1</v>
      </c>
      <c r="L44" t="s">
        <v>285</v>
      </c>
    </row>
    <row r="45" spans="1:16">
      <c r="A45" t="s">
        <v>6174</v>
      </c>
      <c r="B45" s="15">
        <v>45383</v>
      </c>
      <c r="C45" s="15">
        <v>45292</v>
      </c>
      <c r="D45" s="15">
        <v>45383</v>
      </c>
      <c r="E45">
        <v>1</v>
      </c>
      <c r="F45">
        <v>0</v>
      </c>
      <c r="G45">
        <v>0</v>
      </c>
      <c r="H45">
        <v>1</v>
      </c>
      <c r="L45" t="s">
        <v>284</v>
      </c>
    </row>
    <row r="46" spans="1:16">
      <c r="A46" t="s">
        <v>5785</v>
      </c>
      <c r="B46" s="15">
        <v>45383</v>
      </c>
      <c r="C46" s="15">
        <v>45292</v>
      </c>
      <c r="D46" s="15">
        <v>45383</v>
      </c>
      <c r="E46">
        <v>0</v>
      </c>
      <c r="F46">
        <v>1</v>
      </c>
      <c r="G46">
        <v>0</v>
      </c>
      <c r="H46">
        <v>1</v>
      </c>
      <c r="L46" t="s">
        <v>62</v>
      </c>
    </row>
    <row r="47" spans="1:16">
      <c r="A47" t="s">
        <v>6175</v>
      </c>
      <c r="B47" s="15">
        <v>45383</v>
      </c>
      <c r="C47" s="15">
        <v>45292</v>
      </c>
      <c r="D47" s="15">
        <v>45383</v>
      </c>
      <c r="E47">
        <v>0</v>
      </c>
      <c r="F47">
        <v>0</v>
      </c>
      <c r="G47">
        <v>1</v>
      </c>
      <c r="H47">
        <v>1</v>
      </c>
      <c r="L47" t="s">
        <v>77</v>
      </c>
    </row>
    <row r="48" spans="1:16">
      <c r="A48" t="s">
        <v>6176</v>
      </c>
      <c r="B48" s="15">
        <v>45383</v>
      </c>
      <c r="C48" s="15">
        <v>45292</v>
      </c>
      <c r="D48" s="15">
        <v>45383</v>
      </c>
      <c r="E48">
        <v>3</v>
      </c>
      <c r="F48">
        <v>0</v>
      </c>
      <c r="G48">
        <v>0</v>
      </c>
      <c r="H48">
        <v>3</v>
      </c>
      <c r="L48" t="s">
        <v>288</v>
      </c>
    </row>
    <row r="49" spans="1:12">
      <c r="A49" t="s">
        <v>6177</v>
      </c>
      <c r="B49" s="15">
        <v>45383</v>
      </c>
      <c r="C49" s="15">
        <v>45292</v>
      </c>
      <c r="D49" s="15">
        <v>45383</v>
      </c>
      <c r="E49">
        <v>2</v>
      </c>
      <c r="F49">
        <v>0</v>
      </c>
      <c r="G49">
        <v>0</v>
      </c>
      <c r="H49">
        <v>2</v>
      </c>
      <c r="L49" t="s">
        <v>286</v>
      </c>
    </row>
    <row r="50" spans="1:12">
      <c r="A50" t="s">
        <v>6178</v>
      </c>
      <c r="B50" s="15">
        <v>45383</v>
      </c>
      <c r="C50" s="15">
        <v>45292</v>
      </c>
      <c r="D50" s="15">
        <v>45383</v>
      </c>
      <c r="E50">
        <v>1</v>
      </c>
      <c r="F50">
        <v>0</v>
      </c>
      <c r="G50">
        <v>0</v>
      </c>
      <c r="H50">
        <v>1</v>
      </c>
      <c r="L50" t="s">
        <v>128</v>
      </c>
    </row>
    <row r="51" spans="1:12">
      <c r="A51" t="s">
        <v>6179</v>
      </c>
      <c r="B51" s="15">
        <v>45383</v>
      </c>
      <c r="C51" s="15">
        <v>45292</v>
      </c>
      <c r="D51" s="15">
        <v>45383</v>
      </c>
      <c r="E51">
        <v>1</v>
      </c>
      <c r="F51">
        <v>0</v>
      </c>
      <c r="G51">
        <v>0</v>
      </c>
      <c r="H51">
        <v>1</v>
      </c>
      <c r="L51" t="s">
        <v>135</v>
      </c>
    </row>
    <row r="52" spans="1:12">
      <c r="A52" t="s">
        <v>5940</v>
      </c>
      <c r="B52" s="15">
        <v>45383</v>
      </c>
      <c r="C52" s="15">
        <v>45292</v>
      </c>
      <c r="D52" s="15">
        <v>45383</v>
      </c>
      <c r="E52">
        <v>2</v>
      </c>
      <c r="F52">
        <v>0</v>
      </c>
      <c r="G52">
        <v>3</v>
      </c>
      <c r="H52">
        <v>5</v>
      </c>
      <c r="L52" t="s">
        <v>69</v>
      </c>
    </row>
    <row r="53" spans="1:12">
      <c r="A53" t="s">
        <v>6180</v>
      </c>
      <c r="B53" s="15">
        <v>45383</v>
      </c>
      <c r="C53" s="15">
        <v>45292</v>
      </c>
      <c r="D53" s="15">
        <v>45383</v>
      </c>
      <c r="E53">
        <v>2</v>
      </c>
      <c r="F53">
        <v>0</v>
      </c>
      <c r="G53">
        <v>0</v>
      </c>
      <c r="H53">
        <v>2</v>
      </c>
      <c r="L53" t="s">
        <v>145</v>
      </c>
    </row>
    <row r="54" spans="1:12">
      <c r="A54" t="s">
        <v>6181</v>
      </c>
      <c r="B54" s="15">
        <v>45383</v>
      </c>
      <c r="C54" s="15">
        <v>45292</v>
      </c>
      <c r="D54" s="15">
        <v>45383</v>
      </c>
      <c r="E54">
        <v>1</v>
      </c>
      <c r="F54">
        <v>0</v>
      </c>
      <c r="G54">
        <v>0</v>
      </c>
      <c r="H54">
        <v>1</v>
      </c>
    </row>
    <row r="55" spans="1:12">
      <c r="A55" t="s">
        <v>6182</v>
      </c>
      <c r="B55" s="15">
        <v>45383</v>
      </c>
      <c r="C55" s="15">
        <v>45292</v>
      </c>
      <c r="D55" s="15">
        <v>45383</v>
      </c>
      <c r="E55">
        <v>0</v>
      </c>
      <c r="F55">
        <v>1</v>
      </c>
      <c r="G55">
        <v>0</v>
      </c>
      <c r="H55">
        <v>1</v>
      </c>
    </row>
    <row r="56" spans="1:12">
      <c r="A56" t="s">
        <v>5557</v>
      </c>
      <c r="B56" s="15">
        <v>45383</v>
      </c>
      <c r="C56" s="15">
        <v>45292</v>
      </c>
      <c r="D56" s="15">
        <v>45383</v>
      </c>
      <c r="E56">
        <v>0</v>
      </c>
      <c r="F56">
        <v>1</v>
      </c>
      <c r="G56">
        <v>0</v>
      </c>
      <c r="H56">
        <v>1</v>
      </c>
    </row>
    <row r="57" spans="1:12">
      <c r="A57" t="s">
        <v>6183</v>
      </c>
      <c r="B57" s="15">
        <v>45383</v>
      </c>
      <c r="C57" s="15">
        <v>45292</v>
      </c>
      <c r="D57" s="15">
        <v>45383</v>
      </c>
      <c r="E57">
        <v>0</v>
      </c>
      <c r="F57">
        <v>0</v>
      </c>
      <c r="G57">
        <v>1</v>
      </c>
      <c r="H57">
        <v>1</v>
      </c>
    </row>
    <row r="58" spans="1:12">
      <c r="A58" t="s">
        <v>6184</v>
      </c>
      <c r="B58" s="15">
        <v>45383</v>
      </c>
      <c r="C58" s="15">
        <v>45292</v>
      </c>
      <c r="D58" s="15">
        <v>45383</v>
      </c>
      <c r="E58">
        <v>0</v>
      </c>
      <c r="F58">
        <v>1</v>
      </c>
      <c r="G58">
        <v>0</v>
      </c>
      <c r="H58">
        <v>1</v>
      </c>
    </row>
    <row r="59" spans="1:12">
      <c r="A59" t="s">
        <v>5559</v>
      </c>
      <c r="B59" s="15">
        <v>45383</v>
      </c>
      <c r="C59" s="15">
        <v>45292</v>
      </c>
      <c r="D59" s="15">
        <v>45383</v>
      </c>
      <c r="E59">
        <v>0</v>
      </c>
      <c r="F59">
        <v>0</v>
      </c>
      <c r="G59">
        <v>1</v>
      </c>
      <c r="H59">
        <v>1</v>
      </c>
    </row>
    <row r="60" spans="1:12">
      <c r="A60" t="s">
        <v>6185</v>
      </c>
      <c r="B60" s="15">
        <v>45383</v>
      </c>
      <c r="C60" s="15">
        <v>45292</v>
      </c>
      <c r="D60" s="15">
        <v>45383</v>
      </c>
      <c r="E60">
        <v>0</v>
      </c>
      <c r="F60">
        <v>0</v>
      </c>
      <c r="G60">
        <v>1</v>
      </c>
      <c r="H60">
        <v>1</v>
      </c>
    </row>
    <row r="61" spans="1:12">
      <c r="A61" t="s">
        <v>6186</v>
      </c>
      <c r="B61" s="15">
        <v>45383</v>
      </c>
      <c r="C61" s="15">
        <v>45292</v>
      </c>
      <c r="D61" s="15">
        <v>45383</v>
      </c>
      <c r="E61">
        <v>0</v>
      </c>
      <c r="F61">
        <v>0</v>
      </c>
      <c r="G61">
        <v>1</v>
      </c>
      <c r="H61">
        <v>1</v>
      </c>
    </row>
    <row r="62" spans="1:12">
      <c r="A62" t="s">
        <v>166</v>
      </c>
      <c r="B62" s="15">
        <v>45383</v>
      </c>
      <c r="C62" s="15">
        <v>45292</v>
      </c>
      <c r="D62" s="15">
        <v>45383</v>
      </c>
      <c r="E62">
        <v>1</v>
      </c>
      <c r="F62">
        <v>0</v>
      </c>
      <c r="G62">
        <v>0</v>
      </c>
      <c r="H62">
        <v>1</v>
      </c>
    </row>
    <row r="63" spans="1:12">
      <c r="A63" t="s">
        <v>6187</v>
      </c>
      <c r="B63" s="15">
        <v>45383</v>
      </c>
      <c r="C63" s="15">
        <v>45292</v>
      </c>
      <c r="D63" s="15">
        <v>45383</v>
      </c>
      <c r="E63">
        <v>1</v>
      </c>
      <c r="F63">
        <v>0</v>
      </c>
      <c r="G63">
        <v>0</v>
      </c>
      <c r="H63">
        <v>1</v>
      </c>
    </row>
    <row r="64" spans="1:12">
      <c r="A64" t="s">
        <v>6188</v>
      </c>
      <c r="B64" s="15">
        <v>45383</v>
      </c>
      <c r="C64" s="15">
        <v>45292</v>
      </c>
      <c r="D64" s="15">
        <v>45383</v>
      </c>
      <c r="E64">
        <v>1</v>
      </c>
      <c r="F64">
        <v>0</v>
      </c>
      <c r="G64">
        <v>1</v>
      </c>
      <c r="H64">
        <v>2</v>
      </c>
    </row>
    <row r="65" spans="1:8">
      <c r="A65" t="s">
        <v>5700</v>
      </c>
      <c r="B65" s="15">
        <v>45383</v>
      </c>
      <c r="C65" s="15">
        <v>45292</v>
      </c>
      <c r="D65" s="15">
        <v>45383</v>
      </c>
      <c r="E65">
        <v>0</v>
      </c>
      <c r="F65">
        <v>0</v>
      </c>
      <c r="G65">
        <v>1</v>
      </c>
      <c r="H65">
        <v>1</v>
      </c>
    </row>
    <row r="66" spans="1:8">
      <c r="A66" t="s">
        <v>6189</v>
      </c>
      <c r="B66" s="15">
        <v>45383</v>
      </c>
      <c r="C66" s="15">
        <v>45292</v>
      </c>
      <c r="D66" s="15">
        <v>45383</v>
      </c>
      <c r="E66">
        <v>0</v>
      </c>
      <c r="F66">
        <v>0</v>
      </c>
      <c r="G66">
        <v>1</v>
      </c>
      <c r="H66">
        <v>1</v>
      </c>
    </row>
    <row r="67" spans="1:8">
      <c r="A67" t="s">
        <v>6190</v>
      </c>
      <c r="B67" s="15">
        <v>45383</v>
      </c>
      <c r="C67" s="15">
        <v>45292</v>
      </c>
      <c r="D67" s="15">
        <v>45383</v>
      </c>
      <c r="E67">
        <v>1</v>
      </c>
      <c r="F67">
        <v>0</v>
      </c>
      <c r="G67">
        <v>0</v>
      </c>
      <c r="H67">
        <v>1</v>
      </c>
    </row>
    <row r="68" spans="1:8">
      <c r="A68" t="s">
        <v>5634</v>
      </c>
      <c r="B68" s="15">
        <v>45383</v>
      </c>
      <c r="C68" s="15">
        <v>45292</v>
      </c>
      <c r="D68" s="15">
        <v>45383</v>
      </c>
      <c r="E68">
        <v>0</v>
      </c>
      <c r="F68">
        <v>0</v>
      </c>
      <c r="G68">
        <v>1</v>
      </c>
      <c r="H68">
        <v>1</v>
      </c>
    </row>
    <row r="69" spans="1:8">
      <c r="A69" t="s">
        <v>6191</v>
      </c>
      <c r="B69" s="15">
        <v>45383</v>
      </c>
      <c r="C69" s="15">
        <v>45292</v>
      </c>
      <c r="D69" s="15">
        <v>45383</v>
      </c>
      <c r="E69">
        <v>0</v>
      </c>
      <c r="F69">
        <v>0</v>
      </c>
      <c r="G69">
        <v>1</v>
      </c>
      <c r="H69">
        <v>1</v>
      </c>
    </row>
    <row r="70" spans="1:8">
      <c r="A70" t="s">
        <v>6192</v>
      </c>
      <c r="B70" s="15">
        <v>45383</v>
      </c>
      <c r="C70" s="15">
        <v>45292</v>
      </c>
      <c r="D70" s="15">
        <v>45383</v>
      </c>
      <c r="E70">
        <v>0</v>
      </c>
      <c r="F70">
        <v>0</v>
      </c>
      <c r="G70">
        <v>1</v>
      </c>
      <c r="H70">
        <v>1</v>
      </c>
    </row>
    <row r="71" spans="1:8">
      <c r="A71" t="s">
        <v>6193</v>
      </c>
      <c r="B71" s="15">
        <v>45383</v>
      </c>
      <c r="C71" s="15">
        <v>45292</v>
      </c>
      <c r="D71" s="15">
        <v>45383</v>
      </c>
      <c r="E71">
        <v>1</v>
      </c>
      <c r="F71">
        <v>0</v>
      </c>
      <c r="G71">
        <v>0</v>
      </c>
      <c r="H71">
        <v>1</v>
      </c>
    </row>
    <row r="72" spans="1:8">
      <c r="A72" t="s">
        <v>6194</v>
      </c>
      <c r="B72" s="15">
        <v>45383</v>
      </c>
      <c r="C72" s="15">
        <v>45292</v>
      </c>
      <c r="D72" s="15">
        <v>45383</v>
      </c>
      <c r="E72">
        <v>0</v>
      </c>
      <c r="F72">
        <v>1</v>
      </c>
      <c r="G72">
        <v>0</v>
      </c>
      <c r="H72">
        <v>1</v>
      </c>
    </row>
    <row r="73" spans="1:8">
      <c r="A73" t="s">
        <v>6195</v>
      </c>
      <c r="B73" s="15">
        <v>45383</v>
      </c>
      <c r="C73" s="15">
        <v>45292</v>
      </c>
      <c r="D73" s="15">
        <v>45383</v>
      </c>
      <c r="E73">
        <v>0</v>
      </c>
      <c r="F73">
        <v>0</v>
      </c>
      <c r="G73">
        <v>1</v>
      </c>
      <c r="H73">
        <v>1</v>
      </c>
    </row>
    <row r="74" spans="1:8">
      <c r="A74" t="s">
        <v>6196</v>
      </c>
      <c r="B74" s="15">
        <v>45383</v>
      </c>
      <c r="C74" s="15">
        <v>45292</v>
      </c>
      <c r="D74" s="15">
        <v>45383</v>
      </c>
      <c r="E74">
        <v>0</v>
      </c>
      <c r="F74">
        <v>0</v>
      </c>
      <c r="G74">
        <v>1</v>
      </c>
      <c r="H74">
        <v>1</v>
      </c>
    </row>
    <row r="75" spans="1:8">
      <c r="A75" t="s">
        <v>6197</v>
      </c>
      <c r="B75" s="15">
        <v>45383</v>
      </c>
      <c r="C75" s="15">
        <v>45292</v>
      </c>
      <c r="D75" s="15">
        <v>45383</v>
      </c>
      <c r="E75">
        <v>1</v>
      </c>
      <c r="F75">
        <v>0</v>
      </c>
      <c r="G75">
        <v>0</v>
      </c>
      <c r="H75">
        <v>1</v>
      </c>
    </row>
    <row r="76" spans="1:8">
      <c r="A76" t="s">
        <v>6198</v>
      </c>
      <c r="B76" s="15">
        <v>45383</v>
      </c>
      <c r="C76" s="15">
        <v>45292</v>
      </c>
      <c r="D76" s="15">
        <v>45383</v>
      </c>
      <c r="E76">
        <v>0</v>
      </c>
      <c r="F76">
        <v>0</v>
      </c>
      <c r="G76">
        <v>1</v>
      </c>
      <c r="H76">
        <v>1</v>
      </c>
    </row>
    <row r="77" spans="1:8">
      <c r="A77" t="s">
        <v>6199</v>
      </c>
      <c r="B77" s="15">
        <v>45383</v>
      </c>
      <c r="C77" s="15">
        <v>45292</v>
      </c>
      <c r="D77" s="15">
        <v>45383</v>
      </c>
      <c r="E77">
        <v>0</v>
      </c>
      <c r="F77">
        <v>1</v>
      </c>
      <c r="G77">
        <v>0</v>
      </c>
      <c r="H77">
        <v>1</v>
      </c>
    </row>
    <row r="78" spans="1:8">
      <c r="A78" t="s">
        <v>6200</v>
      </c>
      <c r="B78" s="15">
        <v>45383</v>
      </c>
      <c r="C78" s="15">
        <v>45292</v>
      </c>
      <c r="D78" s="15">
        <v>45383</v>
      </c>
      <c r="E78">
        <v>1</v>
      </c>
      <c r="F78">
        <v>0</v>
      </c>
      <c r="G78">
        <v>0</v>
      </c>
      <c r="H78">
        <v>1</v>
      </c>
    </row>
    <row r="79" spans="1:8">
      <c r="A79" t="s">
        <v>6201</v>
      </c>
      <c r="B79" s="15">
        <v>45383</v>
      </c>
      <c r="C79" s="15">
        <v>45292</v>
      </c>
      <c r="D79" s="15">
        <v>45383</v>
      </c>
      <c r="E79">
        <v>0</v>
      </c>
      <c r="F79">
        <v>1</v>
      </c>
      <c r="G79">
        <v>0</v>
      </c>
      <c r="H79">
        <v>1</v>
      </c>
    </row>
    <row r="80" spans="1:8">
      <c r="A80" t="s">
        <v>6202</v>
      </c>
      <c r="B80" s="15">
        <v>45383</v>
      </c>
      <c r="C80" s="15">
        <v>45292</v>
      </c>
      <c r="D80" s="15">
        <v>45383</v>
      </c>
      <c r="E80">
        <v>1</v>
      </c>
      <c r="F80">
        <v>0</v>
      </c>
      <c r="G80">
        <v>0</v>
      </c>
      <c r="H80">
        <v>1</v>
      </c>
    </row>
    <row r="81" spans="1:8">
      <c r="A81" t="s">
        <v>6053</v>
      </c>
      <c r="B81" s="15">
        <v>45383</v>
      </c>
      <c r="C81" s="15">
        <v>45292</v>
      </c>
      <c r="D81" s="15">
        <v>45383</v>
      </c>
      <c r="E81">
        <v>2</v>
      </c>
      <c r="F81">
        <v>0</v>
      </c>
      <c r="G81">
        <v>0</v>
      </c>
      <c r="H81">
        <v>2</v>
      </c>
    </row>
    <row r="82" spans="1:8">
      <c r="A82" t="s">
        <v>5551</v>
      </c>
      <c r="B82" s="15">
        <v>45383</v>
      </c>
      <c r="C82" s="15">
        <v>45292</v>
      </c>
      <c r="D82" s="15">
        <v>45383</v>
      </c>
      <c r="E82">
        <v>1</v>
      </c>
      <c r="F82">
        <v>0</v>
      </c>
      <c r="G82">
        <v>0</v>
      </c>
      <c r="H82">
        <v>1</v>
      </c>
    </row>
    <row r="83" spans="1:8">
      <c r="A83" t="s">
        <v>6203</v>
      </c>
      <c r="B83" s="15">
        <v>45383</v>
      </c>
      <c r="C83" s="15">
        <v>45292</v>
      </c>
      <c r="D83" s="15">
        <v>45383</v>
      </c>
      <c r="E83">
        <v>1</v>
      </c>
      <c r="F83">
        <v>0</v>
      </c>
      <c r="G83">
        <v>0</v>
      </c>
      <c r="H83">
        <v>1</v>
      </c>
    </row>
    <row r="84" spans="1:8">
      <c r="A84" t="s">
        <v>6204</v>
      </c>
      <c r="B84" s="15">
        <v>45383</v>
      </c>
      <c r="C84" s="15">
        <v>45292</v>
      </c>
      <c r="D84" s="15">
        <v>45383</v>
      </c>
      <c r="E84">
        <v>0</v>
      </c>
      <c r="F84">
        <v>0</v>
      </c>
      <c r="G84">
        <v>1</v>
      </c>
      <c r="H84">
        <v>1</v>
      </c>
    </row>
    <row r="85" spans="1:8">
      <c r="A85" t="s">
        <v>6205</v>
      </c>
      <c r="B85" s="15">
        <v>45383</v>
      </c>
      <c r="C85" s="15">
        <v>45292</v>
      </c>
      <c r="D85" s="15">
        <v>45383</v>
      </c>
      <c r="E85">
        <v>1</v>
      </c>
      <c r="F85">
        <v>0</v>
      </c>
      <c r="G85">
        <v>0</v>
      </c>
      <c r="H85">
        <v>1</v>
      </c>
    </row>
    <row r="86" spans="1:8">
      <c r="A86" t="s">
        <v>6206</v>
      </c>
      <c r="B86" s="15">
        <v>45383</v>
      </c>
      <c r="C86" s="15">
        <v>45292</v>
      </c>
      <c r="D86" s="15">
        <v>45383</v>
      </c>
      <c r="E86">
        <v>1</v>
      </c>
      <c r="F86">
        <v>0</v>
      </c>
      <c r="G86">
        <v>0</v>
      </c>
      <c r="H86">
        <v>1</v>
      </c>
    </row>
    <row r="87" spans="1:8">
      <c r="A87" t="s">
        <v>6207</v>
      </c>
      <c r="B87" s="15">
        <v>45383</v>
      </c>
      <c r="C87" s="15">
        <v>45292</v>
      </c>
      <c r="D87" s="15">
        <v>45383</v>
      </c>
      <c r="E87">
        <v>0</v>
      </c>
      <c r="F87">
        <v>1</v>
      </c>
      <c r="G87">
        <v>0</v>
      </c>
      <c r="H87">
        <v>1</v>
      </c>
    </row>
    <row r="88" spans="1:8">
      <c r="A88" t="s">
        <v>6208</v>
      </c>
      <c r="B88" s="15">
        <v>45383</v>
      </c>
      <c r="C88" s="15">
        <v>45292</v>
      </c>
      <c r="D88" s="15">
        <v>45383</v>
      </c>
      <c r="E88">
        <v>1</v>
      </c>
      <c r="F88">
        <v>0</v>
      </c>
      <c r="G88">
        <v>0</v>
      </c>
      <c r="H88">
        <v>1</v>
      </c>
    </row>
    <row r="89" spans="1:8">
      <c r="A89" t="s">
        <v>6209</v>
      </c>
      <c r="B89" s="15">
        <v>45383</v>
      </c>
      <c r="C89" s="15">
        <v>45292</v>
      </c>
      <c r="D89" s="15">
        <v>45383</v>
      </c>
      <c r="E89">
        <v>1</v>
      </c>
      <c r="F89">
        <v>0</v>
      </c>
      <c r="G89">
        <v>0</v>
      </c>
      <c r="H89">
        <v>1</v>
      </c>
    </row>
    <row r="90" spans="1:8">
      <c r="A90" t="s">
        <v>6210</v>
      </c>
      <c r="B90" s="15">
        <v>45383</v>
      </c>
      <c r="C90" s="15">
        <v>45292</v>
      </c>
      <c r="D90" s="15">
        <v>45383</v>
      </c>
      <c r="E90">
        <v>1</v>
      </c>
      <c r="F90">
        <v>0</v>
      </c>
      <c r="G90">
        <v>0</v>
      </c>
      <c r="H90">
        <v>1</v>
      </c>
    </row>
    <row r="91" spans="1:8">
      <c r="A91" t="s">
        <v>6211</v>
      </c>
      <c r="B91" s="15">
        <v>45383</v>
      </c>
      <c r="C91" s="15">
        <v>45292</v>
      </c>
      <c r="D91" s="15">
        <v>45383</v>
      </c>
      <c r="E91">
        <v>1</v>
      </c>
      <c r="F91">
        <v>0</v>
      </c>
      <c r="G91">
        <v>0</v>
      </c>
      <c r="H91">
        <v>1</v>
      </c>
    </row>
    <row r="92" spans="1:8">
      <c r="A92" t="s">
        <v>6212</v>
      </c>
      <c r="B92" s="15">
        <v>45383</v>
      </c>
      <c r="C92" s="15">
        <v>45292</v>
      </c>
      <c r="D92" s="15">
        <v>45383</v>
      </c>
      <c r="E92">
        <v>1</v>
      </c>
      <c r="F92">
        <v>0</v>
      </c>
      <c r="G92">
        <v>0</v>
      </c>
      <c r="H92">
        <v>1</v>
      </c>
    </row>
    <row r="93" spans="1:8">
      <c r="A93" t="s">
        <v>6213</v>
      </c>
      <c r="B93" s="15">
        <v>45383</v>
      </c>
      <c r="C93" s="15">
        <v>45292</v>
      </c>
      <c r="D93" s="15">
        <v>45383</v>
      </c>
      <c r="E93">
        <v>1</v>
      </c>
      <c r="F93">
        <v>0</v>
      </c>
      <c r="G93">
        <v>0</v>
      </c>
      <c r="H93">
        <v>1</v>
      </c>
    </row>
    <row r="94" spans="1:8">
      <c r="A94" t="s">
        <v>6214</v>
      </c>
      <c r="B94" s="15">
        <v>45383</v>
      </c>
      <c r="C94" s="15">
        <v>45292</v>
      </c>
      <c r="D94" s="15">
        <v>45383</v>
      </c>
      <c r="E94">
        <v>1</v>
      </c>
      <c r="F94">
        <v>0</v>
      </c>
      <c r="G94">
        <v>0</v>
      </c>
      <c r="H94">
        <v>1</v>
      </c>
    </row>
    <row r="95" spans="1:8">
      <c r="A95" t="s">
        <v>6215</v>
      </c>
      <c r="B95" s="15">
        <v>45383</v>
      </c>
      <c r="C95" s="15">
        <v>45292</v>
      </c>
      <c r="D95" s="15">
        <v>45383</v>
      </c>
      <c r="E95">
        <v>1</v>
      </c>
      <c r="F95">
        <v>0</v>
      </c>
      <c r="G95">
        <v>0</v>
      </c>
      <c r="H95">
        <v>1</v>
      </c>
    </row>
    <row r="96" spans="1:8">
      <c r="A96" t="s">
        <v>6217</v>
      </c>
      <c r="B96" s="15">
        <v>45383</v>
      </c>
      <c r="C96" s="15">
        <v>45292</v>
      </c>
      <c r="D96" s="15">
        <v>45383</v>
      </c>
      <c r="E96">
        <v>0</v>
      </c>
      <c r="F96">
        <v>0</v>
      </c>
      <c r="G96">
        <v>1</v>
      </c>
      <c r="H96">
        <v>1</v>
      </c>
    </row>
    <row r="97" spans="1:8">
      <c r="A97" t="s">
        <v>6218</v>
      </c>
      <c r="B97" s="15">
        <v>45383</v>
      </c>
      <c r="C97" s="15">
        <v>45292</v>
      </c>
      <c r="D97" s="15">
        <v>45383</v>
      </c>
      <c r="E97">
        <v>0</v>
      </c>
      <c r="F97">
        <v>0</v>
      </c>
      <c r="G97">
        <v>1</v>
      </c>
      <c r="H97">
        <v>1</v>
      </c>
    </row>
    <row r="98" spans="1:8">
      <c r="A98" t="s">
        <v>5642</v>
      </c>
      <c r="B98" s="15">
        <v>45383</v>
      </c>
      <c r="C98" s="15">
        <v>45292</v>
      </c>
      <c r="D98" s="15">
        <v>45383</v>
      </c>
      <c r="E98">
        <v>1</v>
      </c>
      <c r="F98">
        <v>0</v>
      </c>
      <c r="G98">
        <v>1</v>
      </c>
      <c r="H98">
        <v>2</v>
      </c>
    </row>
    <row r="99" spans="1:8">
      <c r="A99" t="s">
        <v>5814</v>
      </c>
      <c r="B99" s="15">
        <v>45383</v>
      </c>
      <c r="C99" s="15">
        <v>45292</v>
      </c>
      <c r="D99" s="15">
        <v>45383</v>
      </c>
      <c r="E99">
        <v>1</v>
      </c>
      <c r="F99">
        <v>0</v>
      </c>
      <c r="G99">
        <v>0</v>
      </c>
      <c r="H99">
        <v>1</v>
      </c>
    </row>
    <row r="100" spans="1:8">
      <c r="A100" t="s">
        <v>6219</v>
      </c>
      <c r="B100" s="15">
        <v>45383</v>
      </c>
      <c r="C100" s="15">
        <v>45292</v>
      </c>
      <c r="D100" s="15">
        <v>45383</v>
      </c>
      <c r="E100">
        <v>1</v>
      </c>
      <c r="F100">
        <v>0</v>
      </c>
      <c r="G100">
        <v>0</v>
      </c>
      <c r="H100">
        <v>1</v>
      </c>
    </row>
    <row r="101" spans="1:8">
      <c r="A101" t="s">
        <v>6220</v>
      </c>
      <c r="B101" s="15">
        <v>45383</v>
      </c>
      <c r="C101" s="15">
        <v>45292</v>
      </c>
      <c r="D101" s="15">
        <v>45383</v>
      </c>
      <c r="E101">
        <v>1</v>
      </c>
      <c r="F101">
        <v>0</v>
      </c>
      <c r="G101">
        <v>0</v>
      </c>
      <c r="H101">
        <v>1</v>
      </c>
    </row>
    <row r="102" spans="1:8">
      <c r="A102" t="s">
        <v>6221</v>
      </c>
      <c r="B102" s="15">
        <v>45383</v>
      </c>
      <c r="C102" s="15">
        <v>45292</v>
      </c>
      <c r="D102" s="15">
        <v>45383</v>
      </c>
      <c r="E102">
        <v>0</v>
      </c>
      <c r="F102">
        <v>0</v>
      </c>
      <c r="G102">
        <v>1</v>
      </c>
      <c r="H102">
        <v>1</v>
      </c>
    </row>
    <row r="103" spans="1:8">
      <c r="A103" t="s">
        <v>6222</v>
      </c>
      <c r="B103" s="15">
        <v>45383</v>
      </c>
      <c r="C103" s="15">
        <v>45292</v>
      </c>
      <c r="D103" s="15">
        <v>45383</v>
      </c>
      <c r="E103">
        <v>1</v>
      </c>
      <c r="F103">
        <v>0</v>
      </c>
      <c r="G103">
        <v>0</v>
      </c>
      <c r="H103">
        <v>1</v>
      </c>
    </row>
    <row r="104" spans="1:8">
      <c r="A104" t="s">
        <v>6223</v>
      </c>
      <c r="B104" s="15">
        <v>45383</v>
      </c>
      <c r="C104" s="15">
        <v>45292</v>
      </c>
      <c r="D104" s="15">
        <v>45383</v>
      </c>
      <c r="E104">
        <v>1</v>
      </c>
      <c r="F104">
        <v>0</v>
      </c>
      <c r="G104">
        <v>0</v>
      </c>
      <c r="H104">
        <v>1</v>
      </c>
    </row>
    <row r="105" spans="1:8">
      <c r="A105" t="s">
        <v>5613</v>
      </c>
      <c r="B105" s="15">
        <v>45383</v>
      </c>
      <c r="C105" s="15">
        <v>45292</v>
      </c>
      <c r="D105" s="15">
        <v>45383</v>
      </c>
      <c r="E105">
        <v>1</v>
      </c>
      <c r="F105">
        <v>0</v>
      </c>
      <c r="G105">
        <v>0</v>
      </c>
      <c r="H105">
        <v>1</v>
      </c>
    </row>
    <row r="106" spans="1:8">
      <c r="A106" t="s">
        <v>6224</v>
      </c>
      <c r="B106" s="15">
        <v>45383</v>
      </c>
      <c r="C106" s="15">
        <v>45292</v>
      </c>
      <c r="D106" s="15">
        <v>45383</v>
      </c>
      <c r="E106">
        <v>1</v>
      </c>
      <c r="F106">
        <v>0</v>
      </c>
      <c r="G106">
        <v>0</v>
      </c>
      <c r="H106">
        <v>1</v>
      </c>
    </row>
    <row r="107" spans="1:8">
      <c r="A107" t="s">
        <v>6225</v>
      </c>
      <c r="B107" s="15">
        <v>45383</v>
      </c>
      <c r="C107" s="15">
        <v>45292</v>
      </c>
      <c r="D107" s="15">
        <v>45383</v>
      </c>
      <c r="E107">
        <v>0</v>
      </c>
      <c r="F107">
        <v>0</v>
      </c>
      <c r="G107">
        <v>1</v>
      </c>
      <c r="H107">
        <v>1</v>
      </c>
    </row>
    <row r="108" spans="1:8">
      <c r="A108" t="s">
        <v>5621</v>
      </c>
      <c r="B108" s="15">
        <v>45383</v>
      </c>
      <c r="C108" s="15">
        <v>45292</v>
      </c>
      <c r="D108" s="15">
        <v>45383</v>
      </c>
      <c r="E108">
        <v>0</v>
      </c>
      <c r="F108">
        <v>0</v>
      </c>
      <c r="G108">
        <v>1</v>
      </c>
      <c r="H108">
        <v>1</v>
      </c>
    </row>
    <row r="109" spans="1:8">
      <c r="A109" t="s">
        <v>6226</v>
      </c>
      <c r="B109" s="15">
        <v>45383</v>
      </c>
      <c r="C109" s="15">
        <v>45292</v>
      </c>
      <c r="D109" s="15">
        <v>45383</v>
      </c>
      <c r="E109">
        <v>0</v>
      </c>
      <c r="F109">
        <v>0</v>
      </c>
      <c r="G109">
        <v>1</v>
      </c>
      <c r="H109">
        <v>1</v>
      </c>
    </row>
    <row r="110" spans="1:8">
      <c r="A110" t="s">
        <v>6227</v>
      </c>
      <c r="B110" s="15">
        <v>45383</v>
      </c>
      <c r="C110" s="15">
        <v>45292</v>
      </c>
      <c r="D110" s="15">
        <v>45383</v>
      </c>
      <c r="E110">
        <v>1</v>
      </c>
      <c r="F110">
        <v>0</v>
      </c>
      <c r="G110">
        <v>0</v>
      </c>
      <c r="H110">
        <v>1</v>
      </c>
    </row>
    <row r="111" spans="1:8">
      <c r="A111" t="s">
        <v>5817</v>
      </c>
      <c r="B111" s="15">
        <v>45383</v>
      </c>
      <c r="C111" s="15">
        <v>45292</v>
      </c>
      <c r="D111" s="15">
        <v>45383</v>
      </c>
      <c r="E111">
        <v>1</v>
      </c>
      <c r="F111">
        <v>0</v>
      </c>
      <c r="G111">
        <v>0</v>
      </c>
      <c r="H111">
        <v>1</v>
      </c>
    </row>
    <row r="112" spans="1:8">
      <c r="A112" t="s">
        <v>5627</v>
      </c>
      <c r="B112" s="15">
        <v>45383</v>
      </c>
      <c r="C112" s="15">
        <v>45292</v>
      </c>
      <c r="D112" s="15">
        <v>45383</v>
      </c>
      <c r="E112">
        <v>1</v>
      </c>
      <c r="F112">
        <v>0</v>
      </c>
      <c r="G112">
        <v>0</v>
      </c>
      <c r="H112">
        <v>1</v>
      </c>
    </row>
    <row r="113" spans="1:8">
      <c r="A113" t="s">
        <v>6228</v>
      </c>
      <c r="B113" s="15">
        <v>45383</v>
      </c>
      <c r="C113" s="15">
        <v>45292</v>
      </c>
      <c r="D113" s="15">
        <v>45383</v>
      </c>
      <c r="E113">
        <v>1</v>
      </c>
      <c r="F113">
        <v>0</v>
      </c>
      <c r="G113">
        <v>0</v>
      </c>
      <c r="H113">
        <v>1</v>
      </c>
    </row>
    <row r="114" spans="1:8">
      <c r="A114" t="s">
        <v>6229</v>
      </c>
      <c r="B114" s="15">
        <v>45383</v>
      </c>
      <c r="C114" s="15">
        <v>45292</v>
      </c>
      <c r="D114" s="15">
        <v>45383</v>
      </c>
      <c r="E114">
        <v>1</v>
      </c>
      <c r="F114">
        <v>0</v>
      </c>
      <c r="G114">
        <v>0</v>
      </c>
      <c r="H114">
        <v>1</v>
      </c>
    </row>
    <row r="115" spans="1:8">
      <c r="A115" t="s">
        <v>6230</v>
      </c>
      <c r="B115" s="15">
        <v>45383</v>
      </c>
      <c r="C115" s="15">
        <v>45292</v>
      </c>
      <c r="D115" s="15">
        <v>45383</v>
      </c>
      <c r="E115">
        <v>1</v>
      </c>
      <c r="F115">
        <v>0</v>
      </c>
      <c r="G115">
        <v>0</v>
      </c>
      <c r="H115">
        <v>1</v>
      </c>
    </row>
    <row r="116" spans="1:8">
      <c r="A116" t="s">
        <v>81</v>
      </c>
      <c r="B116" s="15">
        <v>45383</v>
      </c>
      <c r="C116" s="15">
        <v>45292</v>
      </c>
      <c r="D116" s="15">
        <v>45383</v>
      </c>
      <c r="E116">
        <v>0</v>
      </c>
      <c r="F116">
        <v>0</v>
      </c>
      <c r="G116">
        <v>1</v>
      </c>
      <c r="H116">
        <v>1</v>
      </c>
    </row>
    <row r="117" spans="1:8">
      <c r="A117" t="s">
        <v>6231</v>
      </c>
      <c r="B117" s="15">
        <v>45383</v>
      </c>
      <c r="C117" s="15">
        <v>45292</v>
      </c>
      <c r="D117" s="15">
        <v>45383</v>
      </c>
      <c r="E117">
        <v>0</v>
      </c>
      <c r="F117">
        <v>1</v>
      </c>
      <c r="G117">
        <v>0</v>
      </c>
      <c r="H117">
        <v>1</v>
      </c>
    </row>
    <row r="118" spans="1:8">
      <c r="A118" t="s">
        <v>6232</v>
      </c>
      <c r="B118" s="15">
        <v>45383</v>
      </c>
      <c r="C118" s="15">
        <v>45292</v>
      </c>
      <c r="D118" s="15">
        <v>45383</v>
      </c>
      <c r="E118">
        <v>0</v>
      </c>
      <c r="F118">
        <v>0</v>
      </c>
      <c r="G118">
        <v>1</v>
      </c>
      <c r="H118">
        <v>1</v>
      </c>
    </row>
    <row r="119" spans="1:8">
      <c r="A119" t="s">
        <v>5671</v>
      </c>
      <c r="B119" s="15">
        <v>45383</v>
      </c>
      <c r="C119" s="15">
        <v>45292</v>
      </c>
      <c r="D119" s="15">
        <v>45383</v>
      </c>
      <c r="E119">
        <v>2</v>
      </c>
      <c r="F119">
        <v>0</v>
      </c>
      <c r="G119">
        <v>0</v>
      </c>
      <c r="H119">
        <v>2</v>
      </c>
    </row>
    <row r="120" spans="1:8">
      <c r="A120" t="s">
        <v>5556</v>
      </c>
      <c r="B120" s="15">
        <v>45383</v>
      </c>
      <c r="C120" s="15">
        <v>45292</v>
      </c>
      <c r="D120" s="15">
        <v>45383</v>
      </c>
      <c r="E120">
        <v>0</v>
      </c>
      <c r="F120">
        <v>0</v>
      </c>
      <c r="G120">
        <v>1</v>
      </c>
      <c r="H120">
        <v>1</v>
      </c>
    </row>
    <row r="121" spans="1:8">
      <c r="A121" t="s">
        <v>6233</v>
      </c>
      <c r="B121" s="15">
        <v>45383</v>
      </c>
      <c r="C121" s="15">
        <v>45292</v>
      </c>
      <c r="D121" s="15">
        <v>45383</v>
      </c>
      <c r="E121">
        <v>1</v>
      </c>
      <c r="F121">
        <v>0</v>
      </c>
      <c r="G121">
        <v>0</v>
      </c>
      <c r="H121">
        <v>1</v>
      </c>
    </row>
    <row r="122" spans="1:8">
      <c r="A122" t="s">
        <v>5797</v>
      </c>
      <c r="B122" s="15">
        <v>45383</v>
      </c>
      <c r="C122" s="15">
        <v>45292</v>
      </c>
      <c r="D122" s="15">
        <v>45383</v>
      </c>
      <c r="E122">
        <v>0</v>
      </c>
      <c r="F122">
        <v>1</v>
      </c>
      <c r="G122">
        <v>0</v>
      </c>
      <c r="H122">
        <v>1</v>
      </c>
    </row>
    <row r="123" spans="1:8">
      <c r="A123" t="s">
        <v>6234</v>
      </c>
      <c r="B123" s="15">
        <v>45383</v>
      </c>
      <c r="C123" s="15">
        <v>45292</v>
      </c>
      <c r="D123" s="15">
        <v>45383</v>
      </c>
      <c r="E123">
        <v>1</v>
      </c>
      <c r="F123">
        <v>0</v>
      </c>
      <c r="G123">
        <v>0</v>
      </c>
      <c r="H123">
        <v>1</v>
      </c>
    </row>
    <row r="124" spans="1:8">
      <c r="A124" t="s">
        <v>5854</v>
      </c>
      <c r="B124" s="15">
        <v>45383</v>
      </c>
      <c r="C124" s="15">
        <v>45292</v>
      </c>
      <c r="D124" s="15">
        <v>45383</v>
      </c>
      <c r="E124">
        <v>2</v>
      </c>
      <c r="F124">
        <v>0</v>
      </c>
      <c r="G124">
        <v>0</v>
      </c>
      <c r="H124">
        <v>2</v>
      </c>
    </row>
    <row r="125" spans="1:8">
      <c r="A125" t="s">
        <v>6235</v>
      </c>
      <c r="B125" s="15">
        <v>45383</v>
      </c>
      <c r="C125" s="15">
        <v>45292</v>
      </c>
      <c r="D125" s="15">
        <v>45383</v>
      </c>
      <c r="E125">
        <v>1</v>
      </c>
      <c r="F125">
        <v>0</v>
      </c>
      <c r="G125">
        <v>0</v>
      </c>
      <c r="H125">
        <v>1</v>
      </c>
    </row>
    <row r="126" spans="1:8">
      <c r="A126" t="s">
        <v>6236</v>
      </c>
      <c r="B126" s="15">
        <v>45383</v>
      </c>
      <c r="C126" s="15">
        <v>45292</v>
      </c>
      <c r="D126" s="15">
        <v>45383</v>
      </c>
      <c r="E126">
        <v>1</v>
      </c>
      <c r="F126">
        <v>0</v>
      </c>
      <c r="G126">
        <v>0</v>
      </c>
      <c r="H126">
        <v>1</v>
      </c>
    </row>
    <row r="127" spans="1:8">
      <c r="A127" t="s">
        <v>6237</v>
      </c>
      <c r="B127" s="15">
        <v>45383</v>
      </c>
      <c r="C127" s="15">
        <v>45292</v>
      </c>
      <c r="D127" s="15">
        <v>45383</v>
      </c>
      <c r="E127">
        <v>0</v>
      </c>
      <c r="F127">
        <v>0</v>
      </c>
      <c r="G127">
        <v>1</v>
      </c>
      <c r="H127">
        <v>1</v>
      </c>
    </row>
    <row r="128" spans="1:8">
      <c r="A128" t="s">
        <v>5649</v>
      </c>
      <c r="B128" s="15">
        <v>45383</v>
      </c>
      <c r="C128" s="15">
        <v>45292</v>
      </c>
      <c r="D128" s="15">
        <v>45383</v>
      </c>
      <c r="E128">
        <v>1</v>
      </c>
      <c r="F128">
        <v>0</v>
      </c>
      <c r="G128">
        <v>0</v>
      </c>
      <c r="H128">
        <v>1</v>
      </c>
    </row>
    <row r="129" spans="1:8">
      <c r="A129" t="s">
        <v>6238</v>
      </c>
      <c r="B129" s="15">
        <v>45383</v>
      </c>
      <c r="C129" s="15">
        <v>45292</v>
      </c>
      <c r="D129" s="15">
        <v>45383</v>
      </c>
      <c r="E129">
        <v>0</v>
      </c>
      <c r="F129">
        <v>1</v>
      </c>
      <c r="G129">
        <v>0</v>
      </c>
      <c r="H129">
        <v>1</v>
      </c>
    </row>
    <row r="130" spans="1:8">
      <c r="A130" t="s">
        <v>6239</v>
      </c>
      <c r="B130" s="15">
        <v>45383</v>
      </c>
      <c r="C130" s="15">
        <v>45292</v>
      </c>
      <c r="D130" s="15">
        <v>45383</v>
      </c>
      <c r="E130">
        <v>0</v>
      </c>
      <c r="F130">
        <v>0</v>
      </c>
      <c r="G130">
        <v>1</v>
      </c>
      <c r="H130">
        <v>1</v>
      </c>
    </row>
    <row r="131" spans="1:8">
      <c r="A131" t="s">
        <v>6240</v>
      </c>
      <c r="B131" s="15">
        <v>45383</v>
      </c>
      <c r="C131" s="15">
        <v>45292</v>
      </c>
      <c r="D131" s="15">
        <v>45383</v>
      </c>
      <c r="E131">
        <v>0</v>
      </c>
      <c r="F131">
        <v>1</v>
      </c>
      <c r="G131">
        <v>0</v>
      </c>
      <c r="H131">
        <v>1</v>
      </c>
    </row>
    <row r="132" spans="1:8">
      <c r="A132" t="s">
        <v>6241</v>
      </c>
      <c r="B132" s="15">
        <v>45383</v>
      </c>
      <c r="C132" s="15">
        <v>45292</v>
      </c>
      <c r="D132" s="15">
        <v>45383</v>
      </c>
      <c r="E132">
        <v>0</v>
      </c>
      <c r="F132">
        <v>0</v>
      </c>
      <c r="G132">
        <v>1</v>
      </c>
      <c r="H132">
        <v>1</v>
      </c>
    </row>
    <row r="133" spans="1:8">
      <c r="A133" t="s">
        <v>6242</v>
      </c>
      <c r="B133" s="15">
        <v>45383</v>
      </c>
      <c r="C133" s="15">
        <v>45292</v>
      </c>
      <c r="D133" s="15">
        <v>45383</v>
      </c>
      <c r="E133">
        <v>1</v>
      </c>
      <c r="F133">
        <v>0</v>
      </c>
      <c r="G133">
        <v>0</v>
      </c>
      <c r="H133">
        <v>1</v>
      </c>
    </row>
    <row r="134" spans="1:8">
      <c r="A134" t="s">
        <v>6243</v>
      </c>
      <c r="B134" s="15">
        <v>45383</v>
      </c>
      <c r="C134" s="15">
        <v>45292</v>
      </c>
      <c r="D134" s="15">
        <v>45383</v>
      </c>
      <c r="E134">
        <v>1</v>
      </c>
      <c r="F134">
        <v>0</v>
      </c>
      <c r="G134">
        <v>0</v>
      </c>
      <c r="H134">
        <v>1</v>
      </c>
    </row>
    <row r="135" spans="1:8">
      <c r="A135" t="s">
        <v>6244</v>
      </c>
      <c r="B135" s="15">
        <v>45383</v>
      </c>
      <c r="C135" s="15">
        <v>45292</v>
      </c>
      <c r="D135" s="15">
        <v>45383</v>
      </c>
      <c r="E135">
        <v>1</v>
      </c>
      <c r="F135">
        <v>1</v>
      </c>
      <c r="G135">
        <v>0</v>
      </c>
      <c r="H135">
        <v>2</v>
      </c>
    </row>
    <row r="136" spans="1:8">
      <c r="A136" t="s">
        <v>6245</v>
      </c>
      <c r="B136" s="15">
        <v>45383</v>
      </c>
      <c r="C136" s="15">
        <v>45292</v>
      </c>
      <c r="D136" s="15">
        <v>45383</v>
      </c>
      <c r="E136">
        <v>0</v>
      </c>
      <c r="F136">
        <v>1</v>
      </c>
      <c r="G136">
        <v>0</v>
      </c>
      <c r="H136">
        <v>1</v>
      </c>
    </row>
    <row r="137" spans="1:8">
      <c r="A137" t="s">
        <v>6246</v>
      </c>
      <c r="B137" s="15">
        <v>45383</v>
      </c>
      <c r="C137" s="15">
        <v>45292</v>
      </c>
      <c r="D137" s="15">
        <v>45383</v>
      </c>
      <c r="E137">
        <v>0</v>
      </c>
      <c r="F137">
        <v>1</v>
      </c>
      <c r="G137">
        <v>0</v>
      </c>
      <c r="H137">
        <v>1</v>
      </c>
    </row>
    <row r="138" spans="1:8">
      <c r="A138" t="s">
        <v>60</v>
      </c>
      <c r="B138" s="15">
        <v>45383</v>
      </c>
      <c r="C138" s="15">
        <v>45292</v>
      </c>
      <c r="D138" s="15">
        <v>45383</v>
      </c>
      <c r="E138">
        <v>1</v>
      </c>
      <c r="F138">
        <v>0</v>
      </c>
      <c r="G138">
        <v>0</v>
      </c>
      <c r="H138">
        <v>1</v>
      </c>
    </row>
    <row r="139" spans="1:8">
      <c r="A139" t="s">
        <v>6247</v>
      </c>
      <c r="B139" s="15">
        <v>45383</v>
      </c>
      <c r="C139" s="15">
        <v>45292</v>
      </c>
      <c r="D139" s="15">
        <v>45383</v>
      </c>
      <c r="E139">
        <v>0</v>
      </c>
      <c r="F139">
        <v>0</v>
      </c>
      <c r="G139">
        <v>1</v>
      </c>
      <c r="H139">
        <v>1</v>
      </c>
    </row>
    <row r="140" spans="1:8">
      <c r="A140" t="s">
        <v>6248</v>
      </c>
      <c r="B140" s="15">
        <v>45383</v>
      </c>
      <c r="C140" s="15">
        <v>45292</v>
      </c>
      <c r="D140" s="15">
        <v>45383</v>
      </c>
      <c r="E140">
        <v>1</v>
      </c>
      <c r="F140">
        <v>0</v>
      </c>
      <c r="G140">
        <v>0</v>
      </c>
      <c r="H140">
        <v>1</v>
      </c>
    </row>
    <row r="141" spans="1:8">
      <c r="A141" t="s">
        <v>5820</v>
      </c>
      <c r="B141" s="15">
        <v>45383</v>
      </c>
      <c r="C141" s="15">
        <v>45292</v>
      </c>
      <c r="D141" s="15">
        <v>45383</v>
      </c>
      <c r="E141">
        <v>1</v>
      </c>
      <c r="F141">
        <v>0</v>
      </c>
      <c r="G141">
        <v>0</v>
      </c>
      <c r="H141">
        <v>1</v>
      </c>
    </row>
    <row r="142" spans="1:8">
      <c r="A142" t="s">
        <v>6250</v>
      </c>
      <c r="B142" s="15">
        <v>45383</v>
      </c>
      <c r="C142" s="15">
        <v>45292</v>
      </c>
      <c r="D142" s="15">
        <v>45383</v>
      </c>
      <c r="E142">
        <v>0</v>
      </c>
      <c r="F142">
        <v>1</v>
      </c>
      <c r="G142">
        <v>0</v>
      </c>
      <c r="H142">
        <v>1</v>
      </c>
    </row>
    <row r="143" spans="1:8">
      <c r="A143" t="s">
        <v>6251</v>
      </c>
      <c r="B143" s="15">
        <v>45383</v>
      </c>
      <c r="C143" s="15">
        <v>45292</v>
      </c>
      <c r="D143" s="15">
        <v>45383</v>
      </c>
      <c r="E143">
        <v>1</v>
      </c>
      <c r="F143">
        <v>0</v>
      </c>
      <c r="G143">
        <v>0</v>
      </c>
      <c r="H143">
        <v>1</v>
      </c>
    </row>
    <row r="144" spans="1:8">
      <c r="A144" t="s">
        <v>5596</v>
      </c>
      <c r="B144" s="15">
        <v>45383</v>
      </c>
      <c r="C144" s="15">
        <v>45292</v>
      </c>
      <c r="D144" s="15">
        <v>45383</v>
      </c>
      <c r="E144">
        <v>1</v>
      </c>
      <c r="F144">
        <v>1</v>
      </c>
      <c r="G144">
        <v>0</v>
      </c>
      <c r="H144">
        <v>2</v>
      </c>
    </row>
    <row r="145" spans="1:8">
      <c r="A145" t="s">
        <v>6252</v>
      </c>
      <c r="B145" s="15">
        <v>45383</v>
      </c>
      <c r="C145" s="15">
        <v>45292</v>
      </c>
      <c r="D145" s="15">
        <v>45383</v>
      </c>
      <c r="E145">
        <v>1</v>
      </c>
      <c r="F145">
        <v>0</v>
      </c>
      <c r="G145">
        <v>0</v>
      </c>
      <c r="H145">
        <v>1</v>
      </c>
    </row>
    <row r="146" spans="1:8">
      <c r="A146" t="s">
        <v>6253</v>
      </c>
      <c r="B146" s="15">
        <v>45383</v>
      </c>
      <c r="C146" s="15">
        <v>45292</v>
      </c>
      <c r="D146" s="15">
        <v>45383</v>
      </c>
      <c r="E146">
        <v>0</v>
      </c>
      <c r="F146">
        <v>0</v>
      </c>
      <c r="G146">
        <v>5</v>
      </c>
      <c r="H146">
        <v>5</v>
      </c>
    </row>
    <row r="147" spans="1:8">
      <c r="A147" t="s">
        <v>6106</v>
      </c>
      <c r="B147" s="15">
        <v>45383</v>
      </c>
      <c r="C147" s="15">
        <v>45292</v>
      </c>
      <c r="D147" s="15">
        <v>45383</v>
      </c>
      <c r="E147">
        <v>0</v>
      </c>
      <c r="F147">
        <v>0</v>
      </c>
      <c r="G147">
        <v>1</v>
      </c>
      <c r="H147">
        <v>1</v>
      </c>
    </row>
    <row r="148" spans="1:8">
      <c r="A148" t="s">
        <v>6254</v>
      </c>
      <c r="B148" s="15">
        <v>45383</v>
      </c>
      <c r="C148" s="15">
        <v>45292</v>
      </c>
      <c r="D148" s="15">
        <v>45383</v>
      </c>
      <c r="E148">
        <v>1</v>
      </c>
      <c r="F148">
        <v>0</v>
      </c>
      <c r="G148">
        <v>0</v>
      </c>
      <c r="H148">
        <v>1</v>
      </c>
    </row>
    <row r="149" spans="1:8">
      <c r="A149" t="s">
        <v>6255</v>
      </c>
      <c r="B149" s="15">
        <v>45383</v>
      </c>
      <c r="C149" s="15">
        <v>45292</v>
      </c>
      <c r="D149" s="15">
        <v>45383</v>
      </c>
      <c r="E149">
        <v>1</v>
      </c>
      <c r="F149">
        <v>0</v>
      </c>
      <c r="G149">
        <v>0</v>
      </c>
      <c r="H149">
        <v>1</v>
      </c>
    </row>
    <row r="150" spans="1:8">
      <c r="A150" t="s">
        <v>6256</v>
      </c>
      <c r="B150" s="15">
        <v>45383</v>
      </c>
      <c r="C150" s="15">
        <v>45292</v>
      </c>
      <c r="D150" s="15">
        <v>45383</v>
      </c>
      <c r="E150">
        <v>1</v>
      </c>
      <c r="F150">
        <v>0</v>
      </c>
      <c r="G150">
        <v>0</v>
      </c>
      <c r="H150">
        <v>1</v>
      </c>
    </row>
    <row r="151" spans="1:8">
      <c r="A151" t="s">
        <v>6257</v>
      </c>
      <c r="B151" s="15">
        <v>45383</v>
      </c>
      <c r="C151" s="15">
        <v>45292</v>
      </c>
      <c r="D151" s="15">
        <v>45383</v>
      </c>
      <c r="E151">
        <v>0</v>
      </c>
      <c r="F151">
        <v>0</v>
      </c>
      <c r="G151">
        <v>1</v>
      </c>
      <c r="H151">
        <v>1</v>
      </c>
    </row>
    <row r="152" spans="1:8">
      <c r="A152" t="s">
        <v>6258</v>
      </c>
      <c r="B152" s="15">
        <v>45383</v>
      </c>
      <c r="C152" s="15">
        <v>45292</v>
      </c>
      <c r="D152" s="15">
        <v>45383</v>
      </c>
      <c r="E152">
        <v>0</v>
      </c>
      <c r="F152">
        <v>0</v>
      </c>
      <c r="G152">
        <v>1</v>
      </c>
      <c r="H152">
        <v>1</v>
      </c>
    </row>
    <row r="153" spans="1:8">
      <c r="A153" t="s">
        <v>6259</v>
      </c>
      <c r="B153" s="15">
        <v>45383</v>
      </c>
      <c r="C153" s="15">
        <v>45292</v>
      </c>
      <c r="D153" s="15">
        <v>45383</v>
      </c>
      <c r="E153">
        <v>1</v>
      </c>
      <c r="F153">
        <v>0</v>
      </c>
      <c r="G153">
        <v>0</v>
      </c>
      <c r="H153">
        <v>1</v>
      </c>
    </row>
    <row r="154" spans="1:8">
      <c r="A154" t="s">
        <v>6260</v>
      </c>
      <c r="B154" s="15">
        <v>45383</v>
      </c>
      <c r="C154" s="15">
        <v>45292</v>
      </c>
      <c r="D154" s="15">
        <v>45383</v>
      </c>
      <c r="E154">
        <v>1</v>
      </c>
      <c r="F154">
        <v>0</v>
      </c>
      <c r="G154">
        <v>0</v>
      </c>
      <c r="H154">
        <v>1</v>
      </c>
    </row>
    <row r="155" spans="1:8">
      <c r="A155" t="s">
        <v>6261</v>
      </c>
      <c r="B155" s="15">
        <v>45383</v>
      </c>
      <c r="C155" s="15">
        <v>45292</v>
      </c>
      <c r="D155" s="15">
        <v>45383</v>
      </c>
      <c r="E155">
        <v>1</v>
      </c>
      <c r="F155">
        <v>0</v>
      </c>
      <c r="G155">
        <v>0</v>
      </c>
      <c r="H155">
        <v>1</v>
      </c>
    </row>
    <row r="156" spans="1:8">
      <c r="A156" t="s">
        <v>6262</v>
      </c>
      <c r="B156" s="15">
        <v>45383</v>
      </c>
      <c r="C156" s="15">
        <v>45292</v>
      </c>
      <c r="D156" s="15">
        <v>45383</v>
      </c>
      <c r="E156">
        <v>1</v>
      </c>
      <c r="F156">
        <v>0</v>
      </c>
      <c r="G156">
        <v>0</v>
      </c>
      <c r="H156">
        <v>1</v>
      </c>
    </row>
    <row r="157" spans="1:8">
      <c r="A157" t="s">
        <v>6263</v>
      </c>
      <c r="B157" s="15">
        <v>45384</v>
      </c>
      <c r="C157" s="15">
        <v>45292</v>
      </c>
      <c r="D157" s="15">
        <v>45383</v>
      </c>
      <c r="E157">
        <v>0</v>
      </c>
      <c r="F157">
        <v>0</v>
      </c>
      <c r="G157">
        <v>1</v>
      </c>
      <c r="H157">
        <v>1</v>
      </c>
    </row>
    <row r="158" spans="1:8">
      <c r="A158" t="s">
        <v>6264</v>
      </c>
      <c r="B158" s="15">
        <v>45384</v>
      </c>
      <c r="C158" s="15">
        <v>45292</v>
      </c>
      <c r="D158" s="15">
        <v>45383</v>
      </c>
      <c r="E158">
        <v>1</v>
      </c>
      <c r="F158">
        <v>0</v>
      </c>
      <c r="G158">
        <v>0</v>
      </c>
      <c r="H158">
        <v>1</v>
      </c>
    </row>
    <row r="159" spans="1:8">
      <c r="A159" t="s">
        <v>5612</v>
      </c>
      <c r="B159" s="15">
        <v>45384</v>
      </c>
      <c r="C159" s="15">
        <v>45292</v>
      </c>
      <c r="D159" s="15">
        <v>45383</v>
      </c>
      <c r="E159">
        <v>1</v>
      </c>
      <c r="F159">
        <v>0</v>
      </c>
      <c r="G159">
        <v>0</v>
      </c>
      <c r="H159">
        <v>1</v>
      </c>
    </row>
    <row r="160" spans="1:8">
      <c r="A160" t="s">
        <v>5596</v>
      </c>
      <c r="B160" s="15">
        <v>45384</v>
      </c>
      <c r="C160" s="15">
        <v>45292</v>
      </c>
      <c r="D160" s="15">
        <v>45383</v>
      </c>
      <c r="E160">
        <v>1</v>
      </c>
      <c r="F160">
        <v>0</v>
      </c>
      <c r="G160">
        <v>0</v>
      </c>
      <c r="H160">
        <v>1</v>
      </c>
    </row>
    <row r="161" spans="1:8">
      <c r="A161" t="s">
        <v>6162</v>
      </c>
      <c r="B161" s="15">
        <v>45384</v>
      </c>
      <c r="C161" s="15">
        <v>45292</v>
      </c>
      <c r="D161" s="15">
        <v>45383</v>
      </c>
      <c r="E161">
        <v>1</v>
      </c>
      <c r="F161">
        <v>0</v>
      </c>
      <c r="G161">
        <v>0</v>
      </c>
      <c r="H161">
        <v>1</v>
      </c>
    </row>
    <row r="162" spans="1:8">
      <c r="A162" t="s">
        <v>97</v>
      </c>
      <c r="B162" s="15">
        <v>45384</v>
      </c>
      <c r="C162" s="15">
        <v>45292</v>
      </c>
      <c r="D162" s="15">
        <v>45383</v>
      </c>
      <c r="E162">
        <v>0</v>
      </c>
      <c r="F162">
        <v>0</v>
      </c>
      <c r="G162">
        <v>1</v>
      </c>
      <c r="H162">
        <v>1</v>
      </c>
    </row>
    <row r="163" spans="1:8">
      <c r="A163" t="s">
        <v>6265</v>
      </c>
      <c r="B163" s="15">
        <v>45384</v>
      </c>
      <c r="C163" s="15">
        <v>45292</v>
      </c>
      <c r="D163" s="15">
        <v>45383</v>
      </c>
      <c r="E163">
        <v>1</v>
      </c>
      <c r="F163">
        <v>0</v>
      </c>
      <c r="G163">
        <v>0</v>
      </c>
      <c r="H163">
        <v>1</v>
      </c>
    </row>
    <row r="164" spans="1:8">
      <c r="A164" t="s">
        <v>6266</v>
      </c>
      <c r="B164" s="15">
        <v>45384</v>
      </c>
      <c r="C164" s="15">
        <v>45292</v>
      </c>
      <c r="D164" s="15">
        <v>45383</v>
      </c>
      <c r="E164">
        <v>2</v>
      </c>
      <c r="F164">
        <v>0</v>
      </c>
      <c r="G164">
        <v>0</v>
      </c>
      <c r="H164">
        <v>2</v>
      </c>
    </row>
    <row r="165" spans="1:8">
      <c r="A165" t="s">
        <v>5621</v>
      </c>
      <c r="B165" s="15">
        <v>45384</v>
      </c>
      <c r="C165" s="15">
        <v>45292</v>
      </c>
      <c r="D165" s="15">
        <v>45383</v>
      </c>
      <c r="E165">
        <v>1</v>
      </c>
      <c r="F165">
        <v>0</v>
      </c>
      <c r="G165">
        <v>0</v>
      </c>
      <c r="H165">
        <v>1</v>
      </c>
    </row>
    <row r="166" spans="1:8">
      <c r="A166" t="s">
        <v>6267</v>
      </c>
      <c r="B166" s="15">
        <v>45384</v>
      </c>
      <c r="C166" s="15">
        <v>45292</v>
      </c>
      <c r="D166" s="15">
        <v>45383</v>
      </c>
      <c r="E166">
        <v>1</v>
      </c>
      <c r="F166">
        <v>0</v>
      </c>
      <c r="G166">
        <v>0</v>
      </c>
      <c r="H166">
        <v>1</v>
      </c>
    </row>
    <row r="167" spans="1:8">
      <c r="A167" t="s">
        <v>6268</v>
      </c>
      <c r="B167" s="15">
        <v>45384</v>
      </c>
      <c r="C167" s="15">
        <v>45292</v>
      </c>
      <c r="D167" s="15">
        <v>45383</v>
      </c>
      <c r="E167">
        <v>0</v>
      </c>
      <c r="F167">
        <v>0</v>
      </c>
      <c r="G167">
        <v>1</v>
      </c>
      <c r="H167">
        <v>1</v>
      </c>
    </row>
    <row r="168" spans="1:8">
      <c r="A168" t="s">
        <v>6269</v>
      </c>
      <c r="B168" s="15">
        <v>45384</v>
      </c>
      <c r="C168" s="15">
        <v>45292</v>
      </c>
      <c r="D168" s="15">
        <v>45383</v>
      </c>
      <c r="E168">
        <v>0</v>
      </c>
      <c r="F168">
        <v>0</v>
      </c>
      <c r="G168">
        <v>1</v>
      </c>
      <c r="H168">
        <v>1</v>
      </c>
    </row>
    <row r="169" spans="1:8">
      <c r="A169" t="s">
        <v>6270</v>
      </c>
      <c r="B169" s="15">
        <v>45384</v>
      </c>
      <c r="C169" s="15">
        <v>45292</v>
      </c>
      <c r="D169" s="15">
        <v>45383</v>
      </c>
      <c r="E169">
        <v>1</v>
      </c>
      <c r="F169">
        <v>0</v>
      </c>
      <c r="G169">
        <v>0</v>
      </c>
      <c r="H169">
        <v>1</v>
      </c>
    </row>
    <row r="170" spans="1:8">
      <c r="A170" t="s">
        <v>6271</v>
      </c>
      <c r="B170" s="15">
        <v>45384</v>
      </c>
      <c r="C170" s="15">
        <v>45292</v>
      </c>
      <c r="D170" s="15">
        <v>45383</v>
      </c>
      <c r="E170">
        <v>1</v>
      </c>
      <c r="F170">
        <v>0</v>
      </c>
      <c r="G170">
        <v>0</v>
      </c>
      <c r="H170">
        <v>1</v>
      </c>
    </row>
    <row r="171" spans="1:8">
      <c r="A171" t="s">
        <v>5627</v>
      </c>
      <c r="B171" s="15">
        <v>45384</v>
      </c>
      <c r="C171" s="15">
        <v>45292</v>
      </c>
      <c r="D171" s="15">
        <v>45383</v>
      </c>
      <c r="E171">
        <v>1</v>
      </c>
      <c r="F171">
        <v>0</v>
      </c>
      <c r="G171">
        <v>0</v>
      </c>
      <c r="H171">
        <v>1</v>
      </c>
    </row>
    <row r="172" spans="1:8">
      <c r="A172" t="s">
        <v>6272</v>
      </c>
      <c r="B172" s="15">
        <v>45384</v>
      </c>
      <c r="C172" s="15">
        <v>45292</v>
      </c>
      <c r="D172" s="15">
        <v>45383</v>
      </c>
      <c r="E172">
        <v>1</v>
      </c>
      <c r="F172">
        <v>0</v>
      </c>
      <c r="G172">
        <v>0</v>
      </c>
      <c r="H172">
        <v>1</v>
      </c>
    </row>
    <row r="173" spans="1:8">
      <c r="A173" t="s">
        <v>5706</v>
      </c>
      <c r="B173" s="15">
        <v>45384</v>
      </c>
      <c r="C173" s="15">
        <v>45292</v>
      </c>
      <c r="D173" s="15">
        <v>45383</v>
      </c>
      <c r="E173">
        <v>2</v>
      </c>
      <c r="F173">
        <v>0</v>
      </c>
      <c r="G173">
        <v>1</v>
      </c>
      <c r="H173">
        <v>3</v>
      </c>
    </row>
    <row r="174" spans="1:8">
      <c r="A174" t="s">
        <v>6273</v>
      </c>
      <c r="B174" s="15">
        <v>45384</v>
      </c>
      <c r="C174" s="15">
        <v>45292</v>
      </c>
      <c r="D174" s="15">
        <v>45383</v>
      </c>
      <c r="E174">
        <v>1</v>
      </c>
      <c r="F174">
        <v>0</v>
      </c>
      <c r="G174">
        <v>0</v>
      </c>
      <c r="H174">
        <v>1</v>
      </c>
    </row>
    <row r="175" spans="1:8">
      <c r="A175" t="s">
        <v>6274</v>
      </c>
      <c r="B175" s="15">
        <v>45384</v>
      </c>
      <c r="C175" s="15">
        <v>45292</v>
      </c>
      <c r="D175" s="15">
        <v>45383</v>
      </c>
      <c r="E175">
        <v>0</v>
      </c>
      <c r="F175">
        <v>0</v>
      </c>
      <c r="G175">
        <v>1</v>
      </c>
      <c r="H175">
        <v>1</v>
      </c>
    </row>
    <row r="176" spans="1:8">
      <c r="A176" t="s">
        <v>6275</v>
      </c>
      <c r="B176" s="15">
        <v>45384</v>
      </c>
      <c r="C176" s="15">
        <v>45292</v>
      </c>
      <c r="D176" s="15">
        <v>45383</v>
      </c>
      <c r="E176">
        <v>1</v>
      </c>
      <c r="F176">
        <v>0</v>
      </c>
      <c r="G176">
        <v>0</v>
      </c>
      <c r="H176">
        <v>1</v>
      </c>
    </row>
    <row r="177" spans="1:8">
      <c r="A177" t="s">
        <v>6276</v>
      </c>
      <c r="B177" s="15">
        <v>45384</v>
      </c>
      <c r="C177" s="15">
        <v>45292</v>
      </c>
      <c r="D177" s="15">
        <v>45383</v>
      </c>
      <c r="E177">
        <v>0</v>
      </c>
      <c r="F177">
        <v>0</v>
      </c>
      <c r="G177">
        <v>1</v>
      </c>
      <c r="H177">
        <v>1</v>
      </c>
    </row>
    <row r="178" spans="1:8">
      <c r="A178" t="s">
        <v>6277</v>
      </c>
      <c r="B178" s="15">
        <v>45384</v>
      </c>
      <c r="C178" s="15">
        <v>45292</v>
      </c>
      <c r="D178" s="15">
        <v>45383</v>
      </c>
      <c r="E178">
        <v>1</v>
      </c>
      <c r="F178">
        <v>0</v>
      </c>
      <c r="G178">
        <v>0</v>
      </c>
      <c r="H178">
        <v>1</v>
      </c>
    </row>
    <row r="179" spans="1:8">
      <c r="A179" t="s">
        <v>5819</v>
      </c>
      <c r="B179" s="15">
        <v>45384</v>
      </c>
      <c r="C179" s="15">
        <v>45292</v>
      </c>
      <c r="D179" s="15">
        <v>45383</v>
      </c>
      <c r="E179">
        <v>1</v>
      </c>
      <c r="F179">
        <v>0</v>
      </c>
      <c r="G179">
        <v>0</v>
      </c>
      <c r="H179">
        <v>1</v>
      </c>
    </row>
    <row r="180" spans="1:8">
      <c r="A180" t="s">
        <v>5600</v>
      </c>
      <c r="B180" s="15">
        <v>45384</v>
      </c>
      <c r="C180" s="15">
        <v>45292</v>
      </c>
      <c r="D180" s="15">
        <v>45383</v>
      </c>
      <c r="E180">
        <v>2</v>
      </c>
      <c r="F180">
        <v>0</v>
      </c>
      <c r="G180">
        <v>0</v>
      </c>
      <c r="H180">
        <v>2</v>
      </c>
    </row>
    <row r="181" spans="1:8">
      <c r="A181" t="s">
        <v>6278</v>
      </c>
      <c r="B181" s="15">
        <v>45384</v>
      </c>
      <c r="C181" s="15">
        <v>45292</v>
      </c>
      <c r="D181" s="15">
        <v>45383</v>
      </c>
      <c r="E181">
        <v>1</v>
      </c>
      <c r="F181">
        <v>0</v>
      </c>
      <c r="G181">
        <v>0</v>
      </c>
      <c r="H181">
        <v>1</v>
      </c>
    </row>
    <row r="182" spans="1:8">
      <c r="A182" t="s">
        <v>6279</v>
      </c>
      <c r="B182" s="15">
        <v>45384</v>
      </c>
      <c r="C182" s="15">
        <v>45292</v>
      </c>
      <c r="D182" s="15">
        <v>45383</v>
      </c>
      <c r="E182">
        <v>1</v>
      </c>
      <c r="F182">
        <v>0</v>
      </c>
      <c r="G182">
        <v>0</v>
      </c>
      <c r="H182">
        <v>1</v>
      </c>
    </row>
    <row r="183" spans="1:8">
      <c r="A183" t="s">
        <v>6280</v>
      </c>
      <c r="B183" s="15">
        <v>45384</v>
      </c>
      <c r="C183" s="15">
        <v>45292</v>
      </c>
      <c r="D183" s="15">
        <v>45383</v>
      </c>
      <c r="E183">
        <v>1</v>
      </c>
      <c r="F183">
        <v>0</v>
      </c>
      <c r="G183">
        <v>0</v>
      </c>
      <c r="H183">
        <v>1</v>
      </c>
    </row>
    <row r="184" spans="1:8">
      <c r="A184" t="s">
        <v>154</v>
      </c>
      <c r="B184" s="15">
        <v>45384</v>
      </c>
      <c r="C184" s="15">
        <v>45292</v>
      </c>
      <c r="D184" s="15">
        <v>45383</v>
      </c>
      <c r="E184">
        <v>1</v>
      </c>
      <c r="F184">
        <v>0</v>
      </c>
      <c r="G184">
        <v>0</v>
      </c>
      <c r="H184">
        <v>1</v>
      </c>
    </row>
    <row r="185" spans="1:8">
      <c r="A185" t="s">
        <v>6019</v>
      </c>
      <c r="B185" s="15">
        <v>45384</v>
      </c>
      <c r="C185" s="15">
        <v>45292</v>
      </c>
      <c r="D185" s="15">
        <v>45383</v>
      </c>
      <c r="E185">
        <v>0</v>
      </c>
      <c r="F185">
        <v>0</v>
      </c>
      <c r="G185">
        <v>1</v>
      </c>
      <c r="H185">
        <v>1</v>
      </c>
    </row>
    <row r="186" spans="1:8">
      <c r="A186" t="s">
        <v>6281</v>
      </c>
      <c r="B186" s="15">
        <v>45384</v>
      </c>
      <c r="C186" s="15">
        <v>45292</v>
      </c>
      <c r="D186" s="15">
        <v>45383</v>
      </c>
      <c r="E186">
        <v>0</v>
      </c>
      <c r="F186">
        <v>0</v>
      </c>
      <c r="G186">
        <v>1</v>
      </c>
      <c r="H186">
        <v>1</v>
      </c>
    </row>
    <row r="187" spans="1:8">
      <c r="A187" t="s">
        <v>6282</v>
      </c>
      <c r="B187" s="15">
        <v>45384</v>
      </c>
      <c r="C187" s="15">
        <v>45292</v>
      </c>
      <c r="D187" s="15">
        <v>45383</v>
      </c>
      <c r="E187">
        <v>1</v>
      </c>
      <c r="F187">
        <v>0</v>
      </c>
      <c r="G187">
        <v>0</v>
      </c>
      <c r="H187">
        <v>1</v>
      </c>
    </row>
    <row r="188" spans="1:8">
      <c r="A188" t="s">
        <v>5595</v>
      </c>
      <c r="B188" s="15">
        <v>45384</v>
      </c>
      <c r="C188" s="15">
        <v>45292</v>
      </c>
      <c r="D188" s="15">
        <v>45383</v>
      </c>
      <c r="E188">
        <v>1</v>
      </c>
      <c r="F188">
        <v>0</v>
      </c>
      <c r="G188">
        <v>0</v>
      </c>
      <c r="H188">
        <v>1</v>
      </c>
    </row>
    <row r="189" spans="1:8">
      <c r="A189" t="s">
        <v>6283</v>
      </c>
      <c r="B189" s="15">
        <v>45384</v>
      </c>
      <c r="C189" s="15">
        <v>45292</v>
      </c>
      <c r="D189" s="15">
        <v>45383</v>
      </c>
      <c r="E189">
        <v>0</v>
      </c>
      <c r="F189">
        <v>0</v>
      </c>
      <c r="G189">
        <v>1</v>
      </c>
      <c r="H189">
        <v>1</v>
      </c>
    </row>
    <row r="190" spans="1:8">
      <c r="A190" t="s">
        <v>6257</v>
      </c>
      <c r="B190" s="15">
        <v>45384</v>
      </c>
      <c r="C190" s="15">
        <v>45292</v>
      </c>
      <c r="D190" s="15">
        <v>45383</v>
      </c>
      <c r="E190">
        <v>0</v>
      </c>
      <c r="F190">
        <v>0</v>
      </c>
      <c r="G190">
        <v>2</v>
      </c>
      <c r="H190">
        <v>2</v>
      </c>
    </row>
    <row r="191" spans="1:8">
      <c r="A191" t="s">
        <v>6284</v>
      </c>
      <c r="B191" s="15">
        <v>45384</v>
      </c>
      <c r="C191" s="15">
        <v>45292</v>
      </c>
      <c r="D191" s="15">
        <v>45383</v>
      </c>
      <c r="E191">
        <v>0</v>
      </c>
      <c r="F191">
        <v>0</v>
      </c>
      <c r="G191">
        <v>1</v>
      </c>
      <c r="H191">
        <v>1</v>
      </c>
    </row>
    <row r="192" spans="1:8">
      <c r="A192" t="s">
        <v>6149</v>
      </c>
      <c r="B192" s="15">
        <v>45384</v>
      </c>
      <c r="C192" s="15">
        <v>45292</v>
      </c>
      <c r="D192" s="15">
        <v>45383</v>
      </c>
      <c r="E192">
        <v>0</v>
      </c>
      <c r="F192">
        <v>0</v>
      </c>
      <c r="G192">
        <v>1</v>
      </c>
      <c r="H192">
        <v>1</v>
      </c>
    </row>
    <row r="193" spans="1:8">
      <c r="A193" t="s">
        <v>6285</v>
      </c>
      <c r="B193" s="15">
        <v>45384</v>
      </c>
      <c r="C193" s="15">
        <v>45292</v>
      </c>
      <c r="D193" s="15">
        <v>45383</v>
      </c>
      <c r="E193">
        <v>1</v>
      </c>
      <c r="F193">
        <v>0</v>
      </c>
      <c r="G193">
        <v>0</v>
      </c>
      <c r="H193">
        <v>1</v>
      </c>
    </row>
    <row r="194" spans="1:8">
      <c r="A194" t="s">
        <v>6286</v>
      </c>
      <c r="B194" s="15">
        <v>45384</v>
      </c>
      <c r="C194" s="15">
        <v>45292</v>
      </c>
      <c r="D194" s="15">
        <v>45383</v>
      </c>
      <c r="E194">
        <v>1</v>
      </c>
      <c r="F194">
        <v>0</v>
      </c>
      <c r="G194">
        <v>0</v>
      </c>
      <c r="H194">
        <v>1</v>
      </c>
    </row>
    <row r="195" spans="1:8">
      <c r="A195" t="s">
        <v>6287</v>
      </c>
      <c r="B195" s="15">
        <v>45384</v>
      </c>
      <c r="C195" s="15">
        <v>45292</v>
      </c>
      <c r="D195" s="15">
        <v>45383</v>
      </c>
      <c r="E195">
        <v>1</v>
      </c>
      <c r="F195">
        <v>0</v>
      </c>
      <c r="G195">
        <v>0</v>
      </c>
      <c r="H195">
        <v>1</v>
      </c>
    </row>
    <row r="196" spans="1:8">
      <c r="A196" t="s">
        <v>6288</v>
      </c>
      <c r="B196" s="15">
        <v>45384</v>
      </c>
      <c r="C196" s="15">
        <v>45292</v>
      </c>
      <c r="D196" s="15">
        <v>45383</v>
      </c>
      <c r="E196">
        <v>1</v>
      </c>
      <c r="F196">
        <v>0</v>
      </c>
      <c r="G196">
        <v>0</v>
      </c>
      <c r="H196">
        <v>1</v>
      </c>
    </row>
    <row r="197" spans="1:8">
      <c r="A197" t="s">
        <v>6289</v>
      </c>
      <c r="B197" s="15">
        <v>45384</v>
      </c>
      <c r="C197" s="15">
        <v>45292</v>
      </c>
      <c r="D197" s="15">
        <v>45383</v>
      </c>
      <c r="E197">
        <v>0</v>
      </c>
      <c r="F197">
        <v>1</v>
      </c>
      <c r="G197">
        <v>0</v>
      </c>
      <c r="H197">
        <v>1</v>
      </c>
    </row>
    <row r="198" spans="1:8">
      <c r="A198" t="s">
        <v>6290</v>
      </c>
      <c r="B198" s="15">
        <v>45384</v>
      </c>
      <c r="C198" s="15">
        <v>45292</v>
      </c>
      <c r="D198" s="15">
        <v>45383</v>
      </c>
      <c r="E198">
        <v>0</v>
      </c>
      <c r="F198">
        <v>1</v>
      </c>
      <c r="G198">
        <v>0</v>
      </c>
      <c r="H198">
        <v>1</v>
      </c>
    </row>
    <row r="199" spans="1:8">
      <c r="A199" t="s">
        <v>6291</v>
      </c>
      <c r="B199" s="15">
        <v>45384</v>
      </c>
      <c r="C199" s="15">
        <v>45292</v>
      </c>
      <c r="D199" s="15">
        <v>45383</v>
      </c>
      <c r="E199">
        <v>1</v>
      </c>
      <c r="F199">
        <v>0</v>
      </c>
      <c r="G199">
        <v>0</v>
      </c>
      <c r="H199">
        <v>1</v>
      </c>
    </row>
    <row r="200" spans="1:8">
      <c r="A200" t="s">
        <v>6292</v>
      </c>
      <c r="B200" s="15">
        <v>45384</v>
      </c>
      <c r="C200" s="15">
        <v>45292</v>
      </c>
      <c r="D200" s="15">
        <v>45383</v>
      </c>
      <c r="E200">
        <v>1</v>
      </c>
      <c r="F200">
        <v>0</v>
      </c>
      <c r="G200">
        <v>0</v>
      </c>
      <c r="H200">
        <v>1</v>
      </c>
    </row>
    <row r="201" spans="1:8">
      <c r="A201" t="s">
        <v>6214</v>
      </c>
      <c r="B201" s="15">
        <v>45384</v>
      </c>
      <c r="C201" s="15">
        <v>45292</v>
      </c>
      <c r="D201" s="15">
        <v>45383</v>
      </c>
      <c r="E201">
        <v>0</v>
      </c>
      <c r="F201">
        <v>0</v>
      </c>
      <c r="G201">
        <v>1</v>
      </c>
      <c r="H201">
        <v>1</v>
      </c>
    </row>
    <row r="202" spans="1:8">
      <c r="A202" t="s">
        <v>6293</v>
      </c>
      <c r="B202" s="15">
        <v>45384</v>
      </c>
      <c r="C202" s="15">
        <v>45292</v>
      </c>
      <c r="D202" s="15">
        <v>45383</v>
      </c>
      <c r="E202">
        <v>1</v>
      </c>
      <c r="F202">
        <v>0</v>
      </c>
      <c r="G202">
        <v>0</v>
      </c>
      <c r="H202">
        <v>1</v>
      </c>
    </row>
    <row r="203" spans="1:8">
      <c r="A203" t="s">
        <v>6294</v>
      </c>
      <c r="B203" s="15">
        <v>45384</v>
      </c>
      <c r="C203" s="15">
        <v>45292</v>
      </c>
      <c r="D203" s="15">
        <v>45383</v>
      </c>
      <c r="E203">
        <v>1</v>
      </c>
      <c r="F203">
        <v>0</v>
      </c>
      <c r="G203">
        <v>0</v>
      </c>
      <c r="H203">
        <v>1</v>
      </c>
    </row>
    <row r="204" spans="1:8">
      <c r="A204" t="s">
        <v>6295</v>
      </c>
      <c r="B204" s="15">
        <v>45384</v>
      </c>
      <c r="C204" s="15">
        <v>45292</v>
      </c>
      <c r="D204" s="15">
        <v>45383</v>
      </c>
      <c r="E204">
        <v>1</v>
      </c>
      <c r="F204">
        <v>0</v>
      </c>
      <c r="G204">
        <v>0</v>
      </c>
      <c r="H204">
        <v>1</v>
      </c>
    </row>
    <row r="205" spans="1:8">
      <c r="A205" t="s">
        <v>6296</v>
      </c>
      <c r="B205" s="15">
        <v>45384</v>
      </c>
      <c r="C205" s="15">
        <v>45292</v>
      </c>
      <c r="D205" s="15">
        <v>45383</v>
      </c>
      <c r="E205">
        <v>1</v>
      </c>
      <c r="F205">
        <v>0</v>
      </c>
      <c r="G205">
        <v>0</v>
      </c>
      <c r="H205">
        <v>1</v>
      </c>
    </row>
    <row r="206" spans="1:8">
      <c r="A206" t="s">
        <v>6297</v>
      </c>
      <c r="B206" s="15">
        <v>45384</v>
      </c>
      <c r="C206" s="15">
        <v>45292</v>
      </c>
      <c r="D206" s="15">
        <v>45383</v>
      </c>
      <c r="E206">
        <v>0</v>
      </c>
      <c r="F206">
        <v>0</v>
      </c>
      <c r="G206">
        <v>1</v>
      </c>
      <c r="H206">
        <v>1</v>
      </c>
    </row>
    <row r="207" spans="1:8">
      <c r="A207" t="s">
        <v>6298</v>
      </c>
      <c r="B207" s="15">
        <v>45384</v>
      </c>
      <c r="C207" s="15">
        <v>45292</v>
      </c>
      <c r="D207" s="15">
        <v>45383</v>
      </c>
      <c r="E207">
        <v>3</v>
      </c>
      <c r="F207">
        <v>0</v>
      </c>
      <c r="G207">
        <v>1</v>
      </c>
      <c r="H207">
        <v>4</v>
      </c>
    </row>
    <row r="208" spans="1:8">
      <c r="A208" t="s">
        <v>6299</v>
      </c>
      <c r="B208" s="15">
        <v>45384</v>
      </c>
      <c r="C208" s="15">
        <v>45292</v>
      </c>
      <c r="D208" s="15">
        <v>45383</v>
      </c>
      <c r="E208">
        <v>1</v>
      </c>
      <c r="F208">
        <v>0</v>
      </c>
      <c r="G208">
        <v>0</v>
      </c>
      <c r="H208">
        <v>1</v>
      </c>
    </row>
    <row r="209" spans="1:8">
      <c r="A209" t="s">
        <v>6300</v>
      </c>
      <c r="B209" s="15">
        <v>45384</v>
      </c>
      <c r="C209" s="15">
        <v>45292</v>
      </c>
      <c r="D209" s="15">
        <v>45383</v>
      </c>
      <c r="E209">
        <v>1</v>
      </c>
      <c r="F209">
        <v>0</v>
      </c>
      <c r="G209">
        <v>0</v>
      </c>
      <c r="H209">
        <v>1</v>
      </c>
    </row>
    <row r="210" spans="1:8">
      <c r="A210" t="s">
        <v>6301</v>
      </c>
      <c r="B210" s="15">
        <v>45384</v>
      </c>
      <c r="C210" s="15">
        <v>45292</v>
      </c>
      <c r="D210" s="15">
        <v>45383</v>
      </c>
      <c r="E210">
        <v>0</v>
      </c>
      <c r="F210">
        <v>0</v>
      </c>
      <c r="G210">
        <v>1</v>
      </c>
      <c r="H210">
        <v>1</v>
      </c>
    </row>
    <row r="211" spans="1:8">
      <c r="A211" t="s">
        <v>6302</v>
      </c>
      <c r="B211" s="15">
        <v>45384</v>
      </c>
      <c r="C211" s="15">
        <v>45292</v>
      </c>
      <c r="D211" s="15">
        <v>45383</v>
      </c>
      <c r="E211">
        <v>0</v>
      </c>
      <c r="F211">
        <v>0</v>
      </c>
      <c r="G211">
        <v>1</v>
      </c>
      <c r="H211">
        <v>1</v>
      </c>
    </row>
    <row r="212" spans="1:8">
      <c r="A212" t="s">
        <v>217</v>
      </c>
      <c r="B212" s="15">
        <v>45384</v>
      </c>
      <c r="C212" s="15">
        <v>45292</v>
      </c>
      <c r="D212" s="15">
        <v>45383</v>
      </c>
      <c r="E212">
        <v>0</v>
      </c>
      <c r="F212">
        <v>0</v>
      </c>
      <c r="G212">
        <v>1</v>
      </c>
      <c r="H212">
        <v>1</v>
      </c>
    </row>
    <row r="213" spans="1:8">
      <c r="A213" t="s">
        <v>6303</v>
      </c>
      <c r="B213" s="15">
        <v>45384</v>
      </c>
      <c r="C213" s="15">
        <v>45292</v>
      </c>
      <c r="D213" s="15">
        <v>45383</v>
      </c>
      <c r="E213">
        <v>1</v>
      </c>
      <c r="F213">
        <v>0</v>
      </c>
      <c r="G213">
        <v>0</v>
      </c>
      <c r="H213">
        <v>1</v>
      </c>
    </row>
    <row r="214" spans="1:8">
      <c r="A214" t="s">
        <v>6304</v>
      </c>
      <c r="B214" s="15">
        <v>45384</v>
      </c>
      <c r="C214" s="15">
        <v>45292</v>
      </c>
      <c r="D214" s="15">
        <v>45383</v>
      </c>
      <c r="E214">
        <v>1</v>
      </c>
      <c r="F214">
        <v>0</v>
      </c>
      <c r="G214">
        <v>0</v>
      </c>
      <c r="H214">
        <v>1</v>
      </c>
    </row>
    <row r="215" spans="1:8">
      <c r="A215" t="s">
        <v>5677</v>
      </c>
      <c r="B215" s="15">
        <v>45384</v>
      </c>
      <c r="C215" s="15">
        <v>45292</v>
      </c>
      <c r="D215" s="15">
        <v>45383</v>
      </c>
      <c r="E215">
        <v>0</v>
      </c>
      <c r="F215">
        <v>0</v>
      </c>
      <c r="G215">
        <v>1</v>
      </c>
      <c r="H215">
        <v>1</v>
      </c>
    </row>
    <row r="216" spans="1:8">
      <c r="A216" t="s">
        <v>6232</v>
      </c>
      <c r="B216" s="15">
        <v>45384</v>
      </c>
      <c r="C216" s="15">
        <v>45292</v>
      </c>
      <c r="D216" s="15">
        <v>45383</v>
      </c>
      <c r="E216">
        <v>0</v>
      </c>
      <c r="F216">
        <v>0</v>
      </c>
      <c r="G216">
        <v>1</v>
      </c>
      <c r="H216">
        <v>1</v>
      </c>
    </row>
    <row r="217" spans="1:8">
      <c r="A217" t="s">
        <v>6305</v>
      </c>
      <c r="B217" s="15">
        <v>45384</v>
      </c>
      <c r="C217" s="15">
        <v>45292</v>
      </c>
      <c r="D217" s="15">
        <v>45383</v>
      </c>
      <c r="E217">
        <v>0</v>
      </c>
      <c r="F217">
        <v>1</v>
      </c>
      <c r="G217">
        <v>0</v>
      </c>
      <c r="H217">
        <v>1</v>
      </c>
    </row>
    <row r="218" spans="1:8">
      <c r="A218" t="s">
        <v>5613</v>
      </c>
      <c r="B218" s="15">
        <v>45384</v>
      </c>
      <c r="C218" s="15">
        <v>45292</v>
      </c>
      <c r="D218" s="15">
        <v>45383</v>
      </c>
      <c r="E218">
        <v>1</v>
      </c>
      <c r="F218">
        <v>0</v>
      </c>
      <c r="G218">
        <v>1</v>
      </c>
      <c r="H218">
        <v>2</v>
      </c>
    </row>
    <row r="219" spans="1:8">
      <c r="A219" t="s">
        <v>6235</v>
      </c>
      <c r="B219" s="15">
        <v>45384</v>
      </c>
      <c r="C219" s="15">
        <v>45292</v>
      </c>
      <c r="D219" s="15">
        <v>45383</v>
      </c>
      <c r="E219">
        <v>2</v>
      </c>
      <c r="F219">
        <v>0</v>
      </c>
      <c r="G219">
        <v>0</v>
      </c>
      <c r="H219">
        <v>2</v>
      </c>
    </row>
    <row r="220" spans="1:8">
      <c r="A220" t="s">
        <v>5814</v>
      </c>
      <c r="B220" s="15">
        <v>45384</v>
      </c>
      <c r="C220" s="15">
        <v>45292</v>
      </c>
      <c r="D220" s="15">
        <v>45383</v>
      </c>
      <c r="E220">
        <v>1</v>
      </c>
      <c r="F220">
        <v>0</v>
      </c>
      <c r="G220">
        <v>1</v>
      </c>
      <c r="H220">
        <v>2</v>
      </c>
    </row>
    <row r="221" spans="1:8">
      <c r="A221" t="s">
        <v>6306</v>
      </c>
      <c r="B221" s="15">
        <v>45384</v>
      </c>
      <c r="C221" s="15">
        <v>45292</v>
      </c>
      <c r="D221" s="15">
        <v>45383</v>
      </c>
      <c r="E221">
        <v>0</v>
      </c>
      <c r="F221">
        <v>1</v>
      </c>
      <c r="G221">
        <v>0</v>
      </c>
      <c r="H221">
        <v>1</v>
      </c>
    </row>
    <row r="222" spans="1:8">
      <c r="A222" t="s">
        <v>6307</v>
      </c>
      <c r="B222" s="15">
        <v>45384</v>
      </c>
      <c r="C222" s="15">
        <v>45292</v>
      </c>
      <c r="D222" s="15">
        <v>45383</v>
      </c>
      <c r="E222">
        <v>1</v>
      </c>
      <c r="F222">
        <v>0</v>
      </c>
      <c r="G222">
        <v>1</v>
      </c>
      <c r="H222">
        <v>2</v>
      </c>
    </row>
    <row r="223" spans="1:8">
      <c r="A223" t="s">
        <v>6308</v>
      </c>
      <c r="B223" s="15">
        <v>45384</v>
      </c>
      <c r="C223" s="15">
        <v>45292</v>
      </c>
      <c r="D223" s="15">
        <v>45383</v>
      </c>
      <c r="E223">
        <v>3</v>
      </c>
      <c r="F223">
        <v>0</v>
      </c>
      <c r="G223">
        <v>1</v>
      </c>
      <c r="H223">
        <v>4</v>
      </c>
    </row>
    <row r="224" spans="1:8">
      <c r="A224" t="s">
        <v>6309</v>
      </c>
      <c r="B224" s="15">
        <v>45384</v>
      </c>
      <c r="C224" s="15">
        <v>45292</v>
      </c>
      <c r="D224" s="15">
        <v>45383</v>
      </c>
      <c r="E224">
        <v>0</v>
      </c>
      <c r="F224">
        <v>0</v>
      </c>
      <c r="G224">
        <v>1</v>
      </c>
      <c r="H224">
        <v>1</v>
      </c>
    </row>
    <row r="225" spans="1:8">
      <c r="A225" t="s">
        <v>6310</v>
      </c>
      <c r="B225" s="15">
        <v>45384</v>
      </c>
      <c r="C225" s="15">
        <v>45292</v>
      </c>
      <c r="D225" s="15">
        <v>45383</v>
      </c>
      <c r="E225">
        <v>1</v>
      </c>
      <c r="F225">
        <v>0</v>
      </c>
      <c r="G225">
        <v>0</v>
      </c>
      <c r="H225">
        <v>1</v>
      </c>
    </row>
    <row r="226" spans="1:8">
      <c r="A226" t="s">
        <v>6311</v>
      </c>
      <c r="B226" s="15">
        <v>45384</v>
      </c>
      <c r="C226" s="15">
        <v>45292</v>
      </c>
      <c r="D226" s="15">
        <v>45383</v>
      </c>
      <c r="E226">
        <v>1</v>
      </c>
      <c r="F226">
        <v>0</v>
      </c>
      <c r="G226">
        <v>0</v>
      </c>
      <c r="H226">
        <v>1</v>
      </c>
    </row>
    <row r="227" spans="1:8">
      <c r="A227" t="s">
        <v>6312</v>
      </c>
      <c r="B227" s="15">
        <v>45384</v>
      </c>
      <c r="C227" s="15">
        <v>45292</v>
      </c>
      <c r="D227" s="15">
        <v>45383</v>
      </c>
      <c r="E227">
        <v>0</v>
      </c>
      <c r="F227">
        <v>0</v>
      </c>
      <c r="G227">
        <v>1</v>
      </c>
      <c r="H227">
        <v>1</v>
      </c>
    </row>
    <row r="228" spans="1:8">
      <c r="A228" t="s">
        <v>5712</v>
      </c>
      <c r="B228" s="15">
        <v>45384</v>
      </c>
      <c r="C228" s="15">
        <v>45292</v>
      </c>
      <c r="D228" s="15">
        <v>45383</v>
      </c>
      <c r="E228">
        <v>0</v>
      </c>
      <c r="F228">
        <v>0</v>
      </c>
      <c r="G228">
        <v>1</v>
      </c>
      <c r="H228">
        <v>1</v>
      </c>
    </row>
    <row r="229" spans="1:8">
      <c r="A229" t="s">
        <v>6313</v>
      </c>
      <c r="B229" s="15">
        <v>45384</v>
      </c>
      <c r="C229" s="15">
        <v>45292</v>
      </c>
      <c r="D229" s="15">
        <v>45383</v>
      </c>
      <c r="E229">
        <v>0</v>
      </c>
      <c r="F229">
        <v>0</v>
      </c>
      <c r="G229">
        <v>1</v>
      </c>
      <c r="H229">
        <v>1</v>
      </c>
    </row>
    <row r="230" spans="1:8">
      <c r="A230" t="s">
        <v>6253</v>
      </c>
      <c r="B230" s="15">
        <v>45384</v>
      </c>
      <c r="C230" s="15">
        <v>45292</v>
      </c>
      <c r="D230" s="15">
        <v>45383</v>
      </c>
      <c r="E230">
        <v>1</v>
      </c>
      <c r="F230">
        <v>0</v>
      </c>
      <c r="G230">
        <v>1</v>
      </c>
      <c r="H230">
        <v>2</v>
      </c>
    </row>
    <row r="231" spans="1:8">
      <c r="A231" t="s">
        <v>5649</v>
      </c>
      <c r="B231" s="15">
        <v>45384</v>
      </c>
      <c r="C231" s="15">
        <v>45292</v>
      </c>
      <c r="D231" s="15">
        <v>45383</v>
      </c>
      <c r="E231">
        <v>1</v>
      </c>
      <c r="F231">
        <v>0</v>
      </c>
      <c r="G231">
        <v>0</v>
      </c>
      <c r="H231">
        <v>1</v>
      </c>
    </row>
    <row r="232" spans="1:8">
      <c r="A232" t="s">
        <v>5557</v>
      </c>
      <c r="B232" s="15">
        <v>45384</v>
      </c>
      <c r="C232" s="15">
        <v>45292</v>
      </c>
      <c r="D232" s="15">
        <v>45383</v>
      </c>
      <c r="E232">
        <v>1</v>
      </c>
      <c r="F232">
        <v>0</v>
      </c>
      <c r="G232">
        <v>0</v>
      </c>
      <c r="H232">
        <v>1</v>
      </c>
    </row>
    <row r="233" spans="1:8">
      <c r="A233" t="s">
        <v>6314</v>
      </c>
      <c r="B233" s="15">
        <v>45384</v>
      </c>
      <c r="C233" s="15">
        <v>45292</v>
      </c>
      <c r="D233" s="15">
        <v>45383</v>
      </c>
      <c r="E233">
        <v>1</v>
      </c>
      <c r="F233">
        <v>0</v>
      </c>
      <c r="G233">
        <v>0</v>
      </c>
      <c r="H233">
        <v>1</v>
      </c>
    </row>
    <row r="234" spans="1:8">
      <c r="A234" t="s">
        <v>5797</v>
      </c>
      <c r="B234" s="15">
        <v>45384</v>
      </c>
      <c r="C234" s="15">
        <v>45292</v>
      </c>
      <c r="D234" s="15">
        <v>45383</v>
      </c>
      <c r="E234">
        <v>0</v>
      </c>
      <c r="F234">
        <v>0</v>
      </c>
      <c r="G234">
        <v>1</v>
      </c>
      <c r="H234">
        <v>1</v>
      </c>
    </row>
    <row r="235" spans="1:8">
      <c r="A235" t="s">
        <v>6315</v>
      </c>
      <c r="B235" s="15">
        <v>45384</v>
      </c>
      <c r="C235" s="15">
        <v>45292</v>
      </c>
      <c r="D235" s="15">
        <v>45383</v>
      </c>
      <c r="E235">
        <v>0</v>
      </c>
      <c r="F235">
        <v>0</v>
      </c>
      <c r="G235">
        <v>1</v>
      </c>
      <c r="H235">
        <v>1</v>
      </c>
    </row>
    <row r="236" spans="1:8">
      <c r="A236" t="s">
        <v>6316</v>
      </c>
      <c r="B236" s="15">
        <v>45384</v>
      </c>
      <c r="C236" s="15">
        <v>45292</v>
      </c>
      <c r="D236" s="15">
        <v>45383</v>
      </c>
      <c r="E236">
        <v>1</v>
      </c>
      <c r="F236">
        <v>0</v>
      </c>
      <c r="G236">
        <v>0</v>
      </c>
      <c r="H236">
        <v>1</v>
      </c>
    </row>
    <row r="237" spans="1:8">
      <c r="A237" t="s">
        <v>5551</v>
      </c>
      <c r="B237" s="15">
        <v>45384</v>
      </c>
      <c r="C237" s="15">
        <v>45292</v>
      </c>
      <c r="D237" s="15">
        <v>45383</v>
      </c>
      <c r="E237">
        <v>1</v>
      </c>
      <c r="F237">
        <v>0</v>
      </c>
      <c r="G237">
        <v>0</v>
      </c>
      <c r="H237">
        <v>1</v>
      </c>
    </row>
    <row r="238" spans="1:8">
      <c r="A238" t="s">
        <v>6317</v>
      </c>
      <c r="B238" s="15">
        <v>45384</v>
      </c>
      <c r="C238" s="15">
        <v>45292</v>
      </c>
      <c r="D238" s="15">
        <v>45383</v>
      </c>
      <c r="E238">
        <v>1</v>
      </c>
      <c r="F238">
        <v>0</v>
      </c>
      <c r="G238">
        <v>0</v>
      </c>
      <c r="H238">
        <v>1</v>
      </c>
    </row>
    <row r="239" spans="1:8">
      <c r="A239" t="s">
        <v>6318</v>
      </c>
      <c r="B239" s="15">
        <v>45384</v>
      </c>
      <c r="C239" s="15">
        <v>45292</v>
      </c>
      <c r="D239" s="15">
        <v>45383</v>
      </c>
      <c r="E239">
        <v>0</v>
      </c>
      <c r="F239">
        <v>1</v>
      </c>
      <c r="G239">
        <v>0</v>
      </c>
      <c r="H239">
        <v>1</v>
      </c>
    </row>
    <row r="240" spans="1:8">
      <c r="A240" t="s">
        <v>6171</v>
      </c>
      <c r="B240" s="15">
        <v>45384</v>
      </c>
      <c r="C240" s="15">
        <v>45292</v>
      </c>
      <c r="D240" s="15">
        <v>45383</v>
      </c>
      <c r="E240">
        <v>1</v>
      </c>
      <c r="F240">
        <v>0</v>
      </c>
      <c r="G240">
        <v>1</v>
      </c>
      <c r="H240">
        <v>2</v>
      </c>
    </row>
    <row r="241" spans="1:8">
      <c r="A241" t="s">
        <v>6172</v>
      </c>
      <c r="B241" s="15">
        <v>45384</v>
      </c>
      <c r="C241" s="15">
        <v>45292</v>
      </c>
      <c r="D241" s="15">
        <v>45383</v>
      </c>
      <c r="E241">
        <v>0</v>
      </c>
      <c r="F241">
        <v>0</v>
      </c>
      <c r="G241">
        <v>1</v>
      </c>
      <c r="H241">
        <v>1</v>
      </c>
    </row>
    <row r="242" spans="1:8">
      <c r="A242" t="s">
        <v>5854</v>
      </c>
      <c r="B242" s="15">
        <v>45384</v>
      </c>
      <c r="C242" s="15">
        <v>45292</v>
      </c>
      <c r="D242" s="15">
        <v>45383</v>
      </c>
      <c r="E242">
        <v>1</v>
      </c>
      <c r="F242">
        <v>0</v>
      </c>
      <c r="G242">
        <v>0</v>
      </c>
      <c r="H242">
        <v>1</v>
      </c>
    </row>
    <row r="243" spans="1:8">
      <c r="A243" t="s">
        <v>6319</v>
      </c>
      <c r="B243" s="15">
        <v>45384</v>
      </c>
      <c r="C243" s="15">
        <v>45292</v>
      </c>
      <c r="D243" s="15">
        <v>45383</v>
      </c>
      <c r="E243">
        <v>1</v>
      </c>
      <c r="F243">
        <v>1</v>
      </c>
      <c r="G243">
        <v>0</v>
      </c>
      <c r="H243">
        <v>2</v>
      </c>
    </row>
    <row r="244" spans="1:8">
      <c r="A244" t="s">
        <v>6320</v>
      </c>
      <c r="B244" s="15">
        <v>45384</v>
      </c>
      <c r="C244" s="15">
        <v>45292</v>
      </c>
      <c r="D244" s="15">
        <v>45383</v>
      </c>
      <c r="E244">
        <v>2</v>
      </c>
      <c r="F244">
        <v>0</v>
      </c>
      <c r="G244">
        <v>0</v>
      </c>
      <c r="H244">
        <v>2</v>
      </c>
    </row>
    <row r="245" spans="1:8">
      <c r="A245" t="s">
        <v>6321</v>
      </c>
      <c r="B245" s="15">
        <v>45384</v>
      </c>
      <c r="C245" s="15">
        <v>45292</v>
      </c>
      <c r="D245" s="15">
        <v>45383</v>
      </c>
      <c r="E245">
        <v>1</v>
      </c>
      <c r="F245">
        <v>0</v>
      </c>
      <c r="G245">
        <v>0</v>
      </c>
      <c r="H245">
        <v>1</v>
      </c>
    </row>
    <row r="246" spans="1:8">
      <c r="A246" t="s">
        <v>6322</v>
      </c>
      <c r="B246" s="15">
        <v>45384</v>
      </c>
      <c r="C246" s="15">
        <v>45292</v>
      </c>
      <c r="D246" s="15">
        <v>45383</v>
      </c>
      <c r="E246">
        <v>1</v>
      </c>
      <c r="F246">
        <v>0</v>
      </c>
      <c r="G246">
        <v>0</v>
      </c>
      <c r="H246">
        <v>1</v>
      </c>
    </row>
    <row r="247" spans="1:8">
      <c r="A247" t="s">
        <v>6323</v>
      </c>
      <c r="B247" s="15">
        <v>45384</v>
      </c>
      <c r="C247" s="15">
        <v>45292</v>
      </c>
      <c r="D247" s="15">
        <v>45383</v>
      </c>
      <c r="E247">
        <v>1</v>
      </c>
      <c r="F247">
        <v>0</v>
      </c>
      <c r="G247">
        <v>0</v>
      </c>
      <c r="H247">
        <v>1</v>
      </c>
    </row>
    <row r="248" spans="1:8">
      <c r="A248" t="s">
        <v>6324</v>
      </c>
      <c r="B248" s="15">
        <v>45384</v>
      </c>
      <c r="C248" s="15">
        <v>45292</v>
      </c>
      <c r="D248" s="15">
        <v>45383</v>
      </c>
      <c r="E248">
        <v>0</v>
      </c>
      <c r="F248">
        <v>0</v>
      </c>
      <c r="G248">
        <v>1</v>
      </c>
      <c r="H248">
        <v>1</v>
      </c>
    </row>
    <row r="249" spans="1:8">
      <c r="A249" t="s">
        <v>6325</v>
      </c>
      <c r="B249" s="15">
        <v>45384</v>
      </c>
      <c r="C249" s="15">
        <v>45292</v>
      </c>
      <c r="D249" s="15">
        <v>45383</v>
      </c>
      <c r="E249">
        <v>0</v>
      </c>
      <c r="F249">
        <v>1</v>
      </c>
      <c r="G249">
        <v>0</v>
      </c>
      <c r="H249">
        <v>1</v>
      </c>
    </row>
    <row r="250" spans="1:8">
      <c r="A250" t="s">
        <v>6326</v>
      </c>
      <c r="B250" s="15">
        <v>45384</v>
      </c>
      <c r="C250" s="15">
        <v>45292</v>
      </c>
      <c r="D250" s="15">
        <v>45383</v>
      </c>
      <c r="E250">
        <v>1</v>
      </c>
      <c r="F250">
        <v>0</v>
      </c>
      <c r="G250">
        <v>0</v>
      </c>
      <c r="H250">
        <v>1</v>
      </c>
    </row>
    <row r="251" spans="1:8">
      <c r="A251" t="s">
        <v>5785</v>
      </c>
      <c r="B251" s="15">
        <v>45384</v>
      </c>
      <c r="C251" s="15">
        <v>45292</v>
      </c>
      <c r="D251" s="15">
        <v>45383</v>
      </c>
      <c r="E251">
        <v>0</v>
      </c>
      <c r="F251">
        <v>0</v>
      </c>
      <c r="G251">
        <v>1</v>
      </c>
      <c r="H251">
        <v>1</v>
      </c>
    </row>
    <row r="252" spans="1:8">
      <c r="A252" t="s">
        <v>6327</v>
      </c>
      <c r="B252" s="15">
        <v>45384</v>
      </c>
      <c r="C252" s="15">
        <v>45292</v>
      </c>
      <c r="D252" s="15">
        <v>45383</v>
      </c>
      <c r="E252">
        <v>1</v>
      </c>
      <c r="F252">
        <v>0</v>
      </c>
      <c r="G252">
        <v>0</v>
      </c>
      <c r="H252">
        <v>1</v>
      </c>
    </row>
    <row r="253" spans="1:8">
      <c r="A253" t="s">
        <v>6252</v>
      </c>
      <c r="B253" s="15">
        <v>45384</v>
      </c>
      <c r="C253" s="15">
        <v>45292</v>
      </c>
      <c r="D253" s="15">
        <v>45383</v>
      </c>
      <c r="E253">
        <v>3</v>
      </c>
      <c r="F253">
        <v>0</v>
      </c>
      <c r="G253">
        <v>0</v>
      </c>
      <c r="H253">
        <v>3</v>
      </c>
    </row>
    <row r="254" spans="1:8">
      <c r="A254" t="s">
        <v>6328</v>
      </c>
      <c r="B254" s="15">
        <v>45384</v>
      </c>
      <c r="C254" s="15">
        <v>45292</v>
      </c>
      <c r="D254" s="15">
        <v>45383</v>
      </c>
      <c r="E254">
        <v>0</v>
      </c>
      <c r="F254">
        <v>1</v>
      </c>
      <c r="G254">
        <v>0</v>
      </c>
      <c r="H254">
        <v>1</v>
      </c>
    </row>
    <row r="255" spans="1:8">
      <c r="A255" t="s">
        <v>5902</v>
      </c>
      <c r="B255" s="15">
        <v>45384</v>
      </c>
      <c r="C255" s="15">
        <v>45292</v>
      </c>
      <c r="D255" s="15">
        <v>45383</v>
      </c>
      <c r="E255">
        <v>3</v>
      </c>
      <c r="F255">
        <v>1</v>
      </c>
      <c r="G255">
        <v>5</v>
      </c>
      <c r="H255">
        <v>9</v>
      </c>
    </row>
    <row r="256" spans="1:8">
      <c r="A256" t="s">
        <v>6329</v>
      </c>
      <c r="B256" s="15">
        <v>45384</v>
      </c>
      <c r="C256" s="15">
        <v>45292</v>
      </c>
      <c r="D256" s="15">
        <v>45383</v>
      </c>
      <c r="E256">
        <v>0</v>
      </c>
      <c r="F256">
        <v>0</v>
      </c>
      <c r="G256">
        <v>1</v>
      </c>
      <c r="H256">
        <v>1</v>
      </c>
    </row>
    <row r="257" spans="1:8">
      <c r="A257" t="s">
        <v>5671</v>
      </c>
      <c r="B257" s="15">
        <v>45384</v>
      </c>
      <c r="C257" s="15">
        <v>45292</v>
      </c>
      <c r="D257" s="15">
        <v>45383</v>
      </c>
      <c r="E257">
        <v>1</v>
      </c>
      <c r="F257">
        <v>0</v>
      </c>
      <c r="G257">
        <v>0</v>
      </c>
      <c r="H257">
        <v>1</v>
      </c>
    </row>
    <row r="258" spans="1:8">
      <c r="A258" t="s">
        <v>5685</v>
      </c>
      <c r="B258" s="15">
        <v>45384</v>
      </c>
      <c r="C258" s="15">
        <v>45292</v>
      </c>
      <c r="D258" s="15">
        <v>45383</v>
      </c>
      <c r="E258">
        <v>1</v>
      </c>
      <c r="F258">
        <v>0</v>
      </c>
      <c r="G258">
        <v>0</v>
      </c>
      <c r="H258">
        <v>1</v>
      </c>
    </row>
    <row r="259" spans="1:8">
      <c r="A259" t="s">
        <v>6330</v>
      </c>
      <c r="B259" s="15">
        <v>45384</v>
      </c>
      <c r="C259" s="15">
        <v>45292</v>
      </c>
      <c r="D259" s="15">
        <v>45383</v>
      </c>
      <c r="E259">
        <v>1</v>
      </c>
      <c r="F259">
        <v>0</v>
      </c>
      <c r="G259">
        <v>0</v>
      </c>
      <c r="H259">
        <v>1</v>
      </c>
    </row>
    <row r="260" spans="1:8">
      <c r="A260" t="s">
        <v>6331</v>
      </c>
      <c r="B260" s="15">
        <v>45384</v>
      </c>
      <c r="C260" s="15">
        <v>45292</v>
      </c>
      <c r="D260" s="15">
        <v>45383</v>
      </c>
      <c r="E260">
        <v>1</v>
      </c>
      <c r="F260">
        <v>0</v>
      </c>
      <c r="G260">
        <v>0</v>
      </c>
      <c r="H260">
        <v>1</v>
      </c>
    </row>
    <row r="261" spans="1:8">
      <c r="A261" t="s">
        <v>5904</v>
      </c>
      <c r="B261" s="15">
        <v>45384</v>
      </c>
      <c r="C261" s="15">
        <v>45292</v>
      </c>
      <c r="D261" s="15">
        <v>45383</v>
      </c>
      <c r="E261">
        <v>1</v>
      </c>
      <c r="F261">
        <v>0</v>
      </c>
      <c r="G261">
        <v>0</v>
      </c>
      <c r="H261">
        <v>1</v>
      </c>
    </row>
    <row r="262" spans="1:8">
      <c r="A262" t="s">
        <v>6332</v>
      </c>
      <c r="B262" s="15">
        <v>45384</v>
      </c>
      <c r="C262" s="15">
        <v>45292</v>
      </c>
      <c r="D262" s="15">
        <v>45383</v>
      </c>
      <c r="E262">
        <v>1</v>
      </c>
      <c r="F262">
        <v>0</v>
      </c>
      <c r="G262">
        <v>0</v>
      </c>
      <c r="H262">
        <v>1</v>
      </c>
    </row>
    <row r="263" spans="1:8">
      <c r="A263" t="s">
        <v>5652</v>
      </c>
      <c r="B263" s="15">
        <v>45384</v>
      </c>
      <c r="C263" s="15">
        <v>45292</v>
      </c>
      <c r="D263" s="15">
        <v>45383</v>
      </c>
      <c r="E263">
        <v>1</v>
      </c>
      <c r="F263">
        <v>0</v>
      </c>
      <c r="G263">
        <v>0</v>
      </c>
      <c r="H263">
        <v>1</v>
      </c>
    </row>
    <row r="264" spans="1:8">
      <c r="A264" t="s">
        <v>6333</v>
      </c>
      <c r="B264" s="15">
        <v>45384</v>
      </c>
      <c r="C264" s="15">
        <v>45292</v>
      </c>
      <c r="D264" s="15">
        <v>45383</v>
      </c>
      <c r="E264">
        <v>0</v>
      </c>
      <c r="F264">
        <v>0</v>
      </c>
      <c r="G264">
        <v>1</v>
      </c>
      <c r="H264">
        <v>1</v>
      </c>
    </row>
    <row r="265" spans="1:8">
      <c r="A265" t="s">
        <v>6334</v>
      </c>
      <c r="B265" s="15">
        <v>45384</v>
      </c>
      <c r="C265" s="15">
        <v>45292</v>
      </c>
      <c r="D265" s="15">
        <v>45383</v>
      </c>
      <c r="E265">
        <v>1</v>
      </c>
      <c r="F265">
        <v>0</v>
      </c>
      <c r="G265">
        <v>0</v>
      </c>
      <c r="H265">
        <v>1</v>
      </c>
    </row>
    <row r="266" spans="1:8">
      <c r="A266" t="s">
        <v>6166</v>
      </c>
      <c r="B266" s="15">
        <v>45384</v>
      </c>
      <c r="C266" s="15">
        <v>45292</v>
      </c>
      <c r="D266" s="15">
        <v>45383</v>
      </c>
      <c r="E266">
        <v>0</v>
      </c>
      <c r="F266">
        <v>0</v>
      </c>
      <c r="G266">
        <v>1</v>
      </c>
      <c r="H266">
        <v>1</v>
      </c>
    </row>
    <row r="267" spans="1:8">
      <c r="A267" t="s">
        <v>6335</v>
      </c>
      <c r="B267" s="15">
        <v>45384</v>
      </c>
      <c r="C267" s="15">
        <v>45292</v>
      </c>
      <c r="D267" s="15">
        <v>45383</v>
      </c>
      <c r="E267">
        <v>1</v>
      </c>
      <c r="F267">
        <v>0</v>
      </c>
      <c r="G267">
        <v>0</v>
      </c>
      <c r="H267">
        <v>1</v>
      </c>
    </row>
    <row r="268" spans="1:8">
      <c r="A268" t="s">
        <v>6336</v>
      </c>
      <c r="B268" s="15">
        <v>45384</v>
      </c>
      <c r="C268" s="15">
        <v>45292</v>
      </c>
      <c r="D268" s="15">
        <v>45383</v>
      </c>
      <c r="E268">
        <v>0</v>
      </c>
      <c r="F268">
        <v>0</v>
      </c>
      <c r="G268">
        <v>1</v>
      </c>
      <c r="H268">
        <v>1</v>
      </c>
    </row>
    <row r="269" spans="1:8">
      <c r="A269" t="s">
        <v>6337</v>
      </c>
      <c r="B269" s="15">
        <v>45384</v>
      </c>
      <c r="C269" s="15">
        <v>45292</v>
      </c>
      <c r="D269" s="15">
        <v>45383</v>
      </c>
      <c r="E269">
        <v>0</v>
      </c>
      <c r="F269">
        <v>1</v>
      </c>
      <c r="G269">
        <v>0</v>
      </c>
      <c r="H269">
        <v>1</v>
      </c>
    </row>
    <row r="270" spans="1:8">
      <c r="A270" t="s">
        <v>6338</v>
      </c>
      <c r="B270" s="15">
        <v>45384</v>
      </c>
      <c r="C270" s="15">
        <v>45292</v>
      </c>
      <c r="D270" s="15">
        <v>45383</v>
      </c>
      <c r="E270">
        <v>1</v>
      </c>
      <c r="F270">
        <v>0</v>
      </c>
      <c r="G270">
        <v>0</v>
      </c>
      <c r="H270">
        <v>1</v>
      </c>
    </row>
    <row r="271" spans="1:8">
      <c r="A271" t="s">
        <v>6339</v>
      </c>
      <c r="B271" s="15">
        <v>45384</v>
      </c>
      <c r="C271" s="15">
        <v>45292</v>
      </c>
      <c r="D271" s="15">
        <v>45383</v>
      </c>
      <c r="E271">
        <v>0</v>
      </c>
      <c r="F271">
        <v>0</v>
      </c>
      <c r="G271">
        <v>1</v>
      </c>
      <c r="H271">
        <v>1</v>
      </c>
    </row>
    <row r="272" spans="1:8">
      <c r="A272" t="s">
        <v>6340</v>
      </c>
      <c r="B272" s="15">
        <v>45384</v>
      </c>
      <c r="C272" s="15">
        <v>45292</v>
      </c>
      <c r="D272" s="15">
        <v>45383</v>
      </c>
      <c r="E272">
        <v>0</v>
      </c>
      <c r="F272">
        <v>0</v>
      </c>
      <c r="G272">
        <v>1</v>
      </c>
      <c r="H272">
        <v>1</v>
      </c>
    </row>
    <row r="273" spans="1:8">
      <c r="A273" t="s">
        <v>6341</v>
      </c>
      <c r="B273" s="15">
        <v>45384</v>
      </c>
      <c r="C273" s="15">
        <v>45292</v>
      </c>
      <c r="D273" s="15">
        <v>45383</v>
      </c>
      <c r="E273">
        <v>1</v>
      </c>
      <c r="F273">
        <v>0</v>
      </c>
      <c r="G273">
        <v>0</v>
      </c>
      <c r="H273">
        <v>1</v>
      </c>
    </row>
    <row r="274" spans="1:8">
      <c r="A274" t="s">
        <v>6342</v>
      </c>
      <c r="B274" s="15">
        <v>45384</v>
      </c>
      <c r="C274" s="15">
        <v>45292</v>
      </c>
      <c r="D274" s="15">
        <v>45383</v>
      </c>
      <c r="E274">
        <v>1</v>
      </c>
      <c r="F274">
        <v>0</v>
      </c>
      <c r="G274">
        <v>0</v>
      </c>
      <c r="H274">
        <v>1</v>
      </c>
    </row>
    <row r="275" spans="1:8">
      <c r="A275" t="s">
        <v>6343</v>
      </c>
      <c r="B275" s="15">
        <v>45384</v>
      </c>
      <c r="C275" s="15">
        <v>45292</v>
      </c>
      <c r="D275" s="15">
        <v>45383</v>
      </c>
      <c r="E275">
        <v>1</v>
      </c>
      <c r="F275">
        <v>0</v>
      </c>
      <c r="G275">
        <v>0</v>
      </c>
      <c r="H275">
        <v>1</v>
      </c>
    </row>
    <row r="276" spans="1:8">
      <c r="A276" t="s">
        <v>6053</v>
      </c>
      <c r="B276" s="15">
        <v>45384</v>
      </c>
      <c r="C276" s="15">
        <v>45292</v>
      </c>
      <c r="D276" s="15">
        <v>45383</v>
      </c>
      <c r="E276">
        <v>2</v>
      </c>
      <c r="F276">
        <v>0</v>
      </c>
      <c r="G276">
        <v>0</v>
      </c>
      <c r="H276">
        <v>2</v>
      </c>
    </row>
    <row r="277" spans="1:8">
      <c r="A277" t="s">
        <v>6344</v>
      </c>
      <c r="B277" s="15">
        <v>45384</v>
      </c>
      <c r="C277" s="15">
        <v>45292</v>
      </c>
      <c r="D277" s="15">
        <v>45383</v>
      </c>
      <c r="E277">
        <v>2</v>
      </c>
      <c r="F277">
        <v>0</v>
      </c>
      <c r="G277">
        <v>0</v>
      </c>
      <c r="H277">
        <v>2</v>
      </c>
    </row>
    <row r="278" spans="1:8">
      <c r="A278" t="s">
        <v>6158</v>
      </c>
      <c r="B278" s="15">
        <v>45384</v>
      </c>
      <c r="C278" s="15">
        <v>45292</v>
      </c>
      <c r="D278" s="15">
        <v>45383</v>
      </c>
      <c r="E278">
        <v>1</v>
      </c>
      <c r="F278">
        <v>0</v>
      </c>
      <c r="G278">
        <v>1</v>
      </c>
      <c r="H278">
        <v>2</v>
      </c>
    </row>
    <row r="279" spans="1:8">
      <c r="A279" t="s">
        <v>6345</v>
      </c>
      <c r="B279" s="15">
        <v>45384</v>
      </c>
      <c r="C279" s="15">
        <v>45292</v>
      </c>
      <c r="D279" s="15">
        <v>45383</v>
      </c>
      <c r="E279">
        <v>0</v>
      </c>
      <c r="F279">
        <v>0</v>
      </c>
      <c r="G279">
        <v>1</v>
      </c>
      <c r="H279">
        <v>1</v>
      </c>
    </row>
    <row r="280" spans="1:8">
      <c r="A280" t="s">
        <v>6346</v>
      </c>
      <c r="B280" s="15">
        <v>45384</v>
      </c>
      <c r="C280" s="15">
        <v>45292</v>
      </c>
      <c r="D280" s="15">
        <v>45383</v>
      </c>
      <c r="E280">
        <v>1</v>
      </c>
      <c r="F280">
        <v>0</v>
      </c>
      <c r="G280">
        <v>0</v>
      </c>
      <c r="H280">
        <v>1</v>
      </c>
    </row>
    <row r="281" spans="1:8">
      <c r="A281" t="s">
        <v>6347</v>
      </c>
      <c r="B281" s="15">
        <v>45384</v>
      </c>
      <c r="C281" s="15">
        <v>45292</v>
      </c>
      <c r="D281" s="15">
        <v>45383</v>
      </c>
      <c r="E281">
        <v>1</v>
      </c>
      <c r="F281">
        <v>0</v>
      </c>
      <c r="G281">
        <v>0</v>
      </c>
      <c r="H281">
        <v>1</v>
      </c>
    </row>
    <row r="282" spans="1:8">
      <c r="A282" t="s">
        <v>6348</v>
      </c>
      <c r="B282" s="15">
        <v>45384</v>
      </c>
      <c r="C282" s="15">
        <v>45292</v>
      </c>
      <c r="D282" s="15">
        <v>45383</v>
      </c>
      <c r="E282">
        <v>1</v>
      </c>
      <c r="F282">
        <v>0</v>
      </c>
      <c r="G282">
        <v>0</v>
      </c>
      <c r="H282">
        <v>1</v>
      </c>
    </row>
    <row r="283" spans="1:8">
      <c r="A283" t="s">
        <v>6349</v>
      </c>
      <c r="B283" s="15">
        <v>45384</v>
      </c>
      <c r="C283" s="15">
        <v>45292</v>
      </c>
      <c r="D283" s="15">
        <v>45383</v>
      </c>
      <c r="E283">
        <v>1</v>
      </c>
      <c r="F283">
        <v>0</v>
      </c>
      <c r="G283">
        <v>0</v>
      </c>
      <c r="H283">
        <v>1</v>
      </c>
    </row>
    <row r="284" spans="1:8">
      <c r="A284" t="s">
        <v>6350</v>
      </c>
      <c r="B284" s="15">
        <v>45384</v>
      </c>
      <c r="C284" s="15">
        <v>45292</v>
      </c>
      <c r="D284" s="15">
        <v>45383</v>
      </c>
      <c r="E284">
        <v>1</v>
      </c>
      <c r="F284">
        <v>0</v>
      </c>
      <c r="G284">
        <v>0</v>
      </c>
      <c r="H284">
        <v>1</v>
      </c>
    </row>
    <row r="285" spans="1:8">
      <c r="A285" t="s">
        <v>6176</v>
      </c>
      <c r="B285" s="15">
        <v>45384</v>
      </c>
      <c r="C285" s="15">
        <v>45292</v>
      </c>
      <c r="D285" s="15">
        <v>45383</v>
      </c>
      <c r="E285">
        <v>1</v>
      </c>
      <c r="F285">
        <v>0</v>
      </c>
      <c r="G285">
        <v>0</v>
      </c>
      <c r="H285">
        <v>1</v>
      </c>
    </row>
    <row r="286" spans="1:8">
      <c r="A286" t="s">
        <v>6351</v>
      </c>
      <c r="B286" s="15">
        <v>45384</v>
      </c>
      <c r="C286" s="15">
        <v>45292</v>
      </c>
      <c r="D286" s="15">
        <v>45383</v>
      </c>
      <c r="E286">
        <v>0</v>
      </c>
      <c r="F286">
        <v>1</v>
      </c>
      <c r="G286">
        <v>0</v>
      </c>
      <c r="H286">
        <v>1</v>
      </c>
    </row>
    <row r="287" spans="1:8">
      <c r="A287" t="s">
        <v>6352</v>
      </c>
      <c r="B287" s="15">
        <v>45384</v>
      </c>
      <c r="C287" s="15">
        <v>45292</v>
      </c>
      <c r="D287" s="15">
        <v>45383</v>
      </c>
      <c r="E287">
        <v>1</v>
      </c>
      <c r="F287">
        <v>0</v>
      </c>
      <c r="G287">
        <v>0</v>
      </c>
      <c r="H287">
        <v>1</v>
      </c>
    </row>
    <row r="288" spans="1:8">
      <c r="A288" t="s">
        <v>5940</v>
      </c>
      <c r="B288" s="15">
        <v>45384</v>
      </c>
      <c r="C288" s="15">
        <v>45292</v>
      </c>
      <c r="D288" s="15">
        <v>45383</v>
      </c>
      <c r="E288">
        <v>1</v>
      </c>
      <c r="F288">
        <v>0</v>
      </c>
      <c r="G288">
        <v>1</v>
      </c>
      <c r="H288">
        <v>2</v>
      </c>
    </row>
    <row r="289" spans="1:8">
      <c r="A289" t="s">
        <v>6353</v>
      </c>
      <c r="B289" s="15">
        <v>45384</v>
      </c>
      <c r="C289" s="15">
        <v>45292</v>
      </c>
      <c r="D289" s="15">
        <v>45383</v>
      </c>
      <c r="E289">
        <v>0</v>
      </c>
      <c r="F289">
        <v>1</v>
      </c>
      <c r="G289">
        <v>0</v>
      </c>
      <c r="H289">
        <v>1</v>
      </c>
    </row>
    <row r="290" spans="1:8">
      <c r="A290" t="s">
        <v>6354</v>
      </c>
      <c r="B290" s="15">
        <v>45384</v>
      </c>
      <c r="C290" s="15">
        <v>45292</v>
      </c>
      <c r="D290" s="15">
        <v>45383</v>
      </c>
      <c r="E290">
        <v>1</v>
      </c>
      <c r="F290">
        <v>0</v>
      </c>
      <c r="G290">
        <v>0</v>
      </c>
      <c r="H290">
        <v>1</v>
      </c>
    </row>
    <row r="291" spans="1:8">
      <c r="A291" t="s">
        <v>6355</v>
      </c>
      <c r="B291" s="15">
        <v>45384</v>
      </c>
      <c r="C291" s="15">
        <v>45292</v>
      </c>
      <c r="D291" s="15">
        <v>45383</v>
      </c>
      <c r="E291">
        <v>0</v>
      </c>
      <c r="F291">
        <v>0</v>
      </c>
      <c r="G291">
        <v>1</v>
      </c>
      <c r="H291">
        <v>1</v>
      </c>
    </row>
    <row r="292" spans="1:8">
      <c r="A292" t="s">
        <v>6356</v>
      </c>
      <c r="B292" s="15">
        <v>45384</v>
      </c>
      <c r="C292" s="15">
        <v>45292</v>
      </c>
      <c r="D292" s="15">
        <v>45383</v>
      </c>
      <c r="E292">
        <v>1</v>
      </c>
      <c r="F292">
        <v>0</v>
      </c>
      <c r="G292">
        <v>0</v>
      </c>
      <c r="H292">
        <v>1</v>
      </c>
    </row>
    <row r="293" spans="1:8">
      <c r="A293" t="s">
        <v>5790</v>
      </c>
      <c r="B293" s="15">
        <v>45384</v>
      </c>
      <c r="C293" s="15">
        <v>45292</v>
      </c>
      <c r="D293" s="15">
        <v>45383</v>
      </c>
      <c r="E293">
        <v>1</v>
      </c>
      <c r="F293">
        <v>0</v>
      </c>
      <c r="G293">
        <v>0</v>
      </c>
      <c r="H293">
        <v>1</v>
      </c>
    </row>
    <row r="294" spans="1:8">
      <c r="A294" t="s">
        <v>6357</v>
      </c>
      <c r="B294" s="15">
        <v>45384</v>
      </c>
      <c r="C294" s="15">
        <v>45292</v>
      </c>
      <c r="D294" s="15">
        <v>45383</v>
      </c>
      <c r="E294">
        <v>1</v>
      </c>
      <c r="F294">
        <v>0</v>
      </c>
      <c r="G294">
        <v>0</v>
      </c>
      <c r="H294">
        <v>1</v>
      </c>
    </row>
    <row r="295" spans="1:8">
      <c r="A295" t="s">
        <v>6358</v>
      </c>
      <c r="B295" s="15">
        <v>45384</v>
      </c>
      <c r="C295" s="15">
        <v>45292</v>
      </c>
      <c r="D295" s="15">
        <v>45383</v>
      </c>
      <c r="E295">
        <v>0</v>
      </c>
      <c r="F295">
        <v>0</v>
      </c>
      <c r="G295">
        <v>1</v>
      </c>
      <c r="H295">
        <v>1</v>
      </c>
    </row>
    <row r="296" spans="1:8">
      <c r="A296" t="s">
        <v>6359</v>
      </c>
      <c r="B296" s="15">
        <v>45384</v>
      </c>
      <c r="C296" s="15">
        <v>45292</v>
      </c>
      <c r="D296" s="15">
        <v>45383</v>
      </c>
      <c r="E296">
        <v>1</v>
      </c>
      <c r="F296">
        <v>0</v>
      </c>
      <c r="G296">
        <v>0</v>
      </c>
      <c r="H296">
        <v>1</v>
      </c>
    </row>
    <row r="297" spans="1:8">
      <c r="A297" t="s">
        <v>6360</v>
      </c>
      <c r="B297" s="15">
        <v>45384</v>
      </c>
      <c r="C297" s="15">
        <v>45292</v>
      </c>
      <c r="D297" s="15">
        <v>45383</v>
      </c>
      <c r="E297">
        <v>1</v>
      </c>
      <c r="F297">
        <v>0</v>
      </c>
      <c r="G297">
        <v>0</v>
      </c>
      <c r="H297">
        <v>1</v>
      </c>
    </row>
    <row r="298" spans="1:8">
      <c r="A298" t="s">
        <v>6361</v>
      </c>
      <c r="B298" s="15">
        <v>45384</v>
      </c>
      <c r="C298" s="15">
        <v>45292</v>
      </c>
      <c r="D298" s="15">
        <v>45383</v>
      </c>
      <c r="E298">
        <v>0</v>
      </c>
      <c r="F298">
        <v>0</v>
      </c>
      <c r="G298">
        <v>1</v>
      </c>
      <c r="H298">
        <v>1</v>
      </c>
    </row>
    <row r="299" spans="1:8">
      <c r="A299" t="s">
        <v>6362</v>
      </c>
      <c r="B299" s="15">
        <v>45384</v>
      </c>
      <c r="C299" s="15">
        <v>45292</v>
      </c>
      <c r="D299" s="15">
        <v>45383</v>
      </c>
      <c r="E299">
        <v>0</v>
      </c>
      <c r="F299">
        <v>1</v>
      </c>
      <c r="G299">
        <v>0</v>
      </c>
      <c r="H299">
        <v>1</v>
      </c>
    </row>
    <row r="300" spans="1:8">
      <c r="A300" t="s">
        <v>6363</v>
      </c>
      <c r="B300" s="15">
        <v>45384</v>
      </c>
      <c r="C300" s="15">
        <v>45292</v>
      </c>
      <c r="D300" s="15">
        <v>45383</v>
      </c>
      <c r="E300">
        <v>1</v>
      </c>
      <c r="F300">
        <v>1</v>
      </c>
      <c r="G300">
        <v>0</v>
      </c>
      <c r="H300">
        <v>2</v>
      </c>
    </row>
    <row r="301" spans="1:8">
      <c r="A301" t="s">
        <v>6180</v>
      </c>
      <c r="B301" s="15">
        <v>45384</v>
      </c>
      <c r="C301" s="15">
        <v>45292</v>
      </c>
      <c r="D301" s="15">
        <v>45383</v>
      </c>
      <c r="E301">
        <v>2</v>
      </c>
      <c r="F301">
        <v>1</v>
      </c>
      <c r="G301">
        <v>0</v>
      </c>
      <c r="H301">
        <v>3</v>
      </c>
    </row>
    <row r="302" spans="1:8">
      <c r="A302" t="s">
        <v>6364</v>
      </c>
      <c r="B302" s="15">
        <v>45384</v>
      </c>
      <c r="C302" s="15">
        <v>45292</v>
      </c>
      <c r="D302" s="15">
        <v>45383</v>
      </c>
      <c r="E302">
        <v>1</v>
      </c>
      <c r="F302">
        <v>0</v>
      </c>
      <c r="G302">
        <v>0</v>
      </c>
      <c r="H302">
        <v>1</v>
      </c>
    </row>
    <row r="303" spans="1:8">
      <c r="A303" t="s">
        <v>6365</v>
      </c>
      <c r="B303" s="15">
        <v>45385</v>
      </c>
      <c r="C303" s="15">
        <v>45292</v>
      </c>
      <c r="D303" s="15">
        <v>45383</v>
      </c>
      <c r="E303">
        <v>0</v>
      </c>
      <c r="F303">
        <v>0</v>
      </c>
      <c r="G303">
        <v>1</v>
      </c>
      <c r="H303">
        <v>1</v>
      </c>
    </row>
    <row r="304" spans="1:8">
      <c r="A304" t="s">
        <v>6366</v>
      </c>
      <c r="B304" s="15">
        <v>45385</v>
      </c>
      <c r="C304" s="15">
        <v>45292</v>
      </c>
      <c r="D304" s="15">
        <v>45383</v>
      </c>
      <c r="E304">
        <v>1</v>
      </c>
      <c r="F304">
        <v>0</v>
      </c>
      <c r="G304">
        <v>0</v>
      </c>
      <c r="H304">
        <v>1</v>
      </c>
    </row>
    <row r="305" spans="1:8">
      <c r="A305" t="s">
        <v>6367</v>
      </c>
      <c r="B305" s="15">
        <v>45385</v>
      </c>
      <c r="C305" s="15">
        <v>45292</v>
      </c>
      <c r="D305" s="15">
        <v>45383</v>
      </c>
      <c r="E305">
        <v>0</v>
      </c>
      <c r="F305">
        <v>0</v>
      </c>
      <c r="G305">
        <v>1</v>
      </c>
      <c r="H305">
        <v>1</v>
      </c>
    </row>
    <row r="306" spans="1:8">
      <c r="A306" t="s">
        <v>6368</v>
      </c>
      <c r="B306" s="15">
        <v>45385</v>
      </c>
      <c r="C306" s="15">
        <v>45292</v>
      </c>
      <c r="D306" s="15">
        <v>45383</v>
      </c>
      <c r="E306">
        <v>1</v>
      </c>
      <c r="F306">
        <v>0</v>
      </c>
      <c r="G306">
        <v>0</v>
      </c>
      <c r="H306">
        <v>1</v>
      </c>
    </row>
    <row r="307" spans="1:8">
      <c r="A307" t="s">
        <v>5797</v>
      </c>
      <c r="B307" s="15">
        <v>45385</v>
      </c>
      <c r="C307" s="15">
        <v>45292</v>
      </c>
      <c r="D307" s="15">
        <v>45383</v>
      </c>
      <c r="E307">
        <v>0</v>
      </c>
      <c r="F307">
        <v>1</v>
      </c>
      <c r="G307">
        <v>0</v>
      </c>
      <c r="H307">
        <v>1</v>
      </c>
    </row>
    <row r="308" spans="1:8">
      <c r="A308" t="s">
        <v>6369</v>
      </c>
      <c r="B308" s="15">
        <v>45385</v>
      </c>
      <c r="C308" s="15">
        <v>45292</v>
      </c>
      <c r="D308" s="15">
        <v>45383</v>
      </c>
      <c r="E308">
        <v>1</v>
      </c>
      <c r="F308">
        <v>0</v>
      </c>
      <c r="G308">
        <v>0</v>
      </c>
      <c r="H308">
        <v>1</v>
      </c>
    </row>
    <row r="309" spans="1:8">
      <c r="A309" t="s">
        <v>6370</v>
      </c>
      <c r="B309" s="15">
        <v>45385</v>
      </c>
      <c r="C309" s="15">
        <v>45292</v>
      </c>
      <c r="D309" s="15">
        <v>45383</v>
      </c>
      <c r="E309">
        <v>0</v>
      </c>
      <c r="F309">
        <v>0</v>
      </c>
      <c r="G309">
        <v>1</v>
      </c>
      <c r="H309">
        <v>1</v>
      </c>
    </row>
    <row r="310" spans="1:8">
      <c r="A310" t="s">
        <v>6333</v>
      </c>
      <c r="B310" s="15">
        <v>45385</v>
      </c>
      <c r="C310" s="15">
        <v>45292</v>
      </c>
      <c r="D310" s="15">
        <v>45383</v>
      </c>
      <c r="E310">
        <v>1</v>
      </c>
      <c r="F310">
        <v>0</v>
      </c>
      <c r="G310">
        <v>0</v>
      </c>
      <c r="H310">
        <v>1</v>
      </c>
    </row>
    <row r="311" spans="1:8">
      <c r="A311" t="s">
        <v>6335</v>
      </c>
      <c r="B311" s="15">
        <v>45385</v>
      </c>
      <c r="C311" s="15">
        <v>45292</v>
      </c>
      <c r="D311" s="15">
        <v>45383</v>
      </c>
      <c r="E311">
        <v>1</v>
      </c>
      <c r="F311">
        <v>0</v>
      </c>
      <c r="G311">
        <v>0</v>
      </c>
      <c r="H311">
        <v>1</v>
      </c>
    </row>
    <row r="312" spans="1:8">
      <c r="A312" t="s">
        <v>5670</v>
      </c>
      <c r="B312" s="15">
        <v>45385</v>
      </c>
      <c r="C312" s="15">
        <v>45292</v>
      </c>
      <c r="D312" s="15">
        <v>45383</v>
      </c>
      <c r="E312">
        <v>0</v>
      </c>
      <c r="F312">
        <v>0</v>
      </c>
      <c r="G312">
        <v>1</v>
      </c>
      <c r="H312">
        <v>1</v>
      </c>
    </row>
    <row r="313" spans="1:8">
      <c r="A313" t="s">
        <v>5718</v>
      </c>
      <c r="B313" s="15">
        <v>45385</v>
      </c>
      <c r="C313" s="15">
        <v>45292</v>
      </c>
      <c r="D313" s="15">
        <v>45383</v>
      </c>
      <c r="E313">
        <v>0</v>
      </c>
      <c r="F313">
        <v>0</v>
      </c>
      <c r="G313">
        <v>1</v>
      </c>
      <c r="H313">
        <v>1</v>
      </c>
    </row>
    <row r="314" spans="1:8">
      <c r="A314" t="s">
        <v>6371</v>
      </c>
      <c r="B314" s="15">
        <v>45385</v>
      </c>
      <c r="C314" s="15">
        <v>45292</v>
      </c>
      <c r="D314" s="15">
        <v>45383</v>
      </c>
      <c r="E314">
        <v>1</v>
      </c>
      <c r="F314">
        <v>0</v>
      </c>
      <c r="G314">
        <v>0</v>
      </c>
      <c r="H314">
        <v>1</v>
      </c>
    </row>
    <row r="315" spans="1:8">
      <c r="A315" t="s">
        <v>6372</v>
      </c>
      <c r="B315" s="15">
        <v>45385</v>
      </c>
      <c r="C315" s="15">
        <v>45292</v>
      </c>
      <c r="D315" s="15">
        <v>45383</v>
      </c>
      <c r="E315">
        <v>0</v>
      </c>
      <c r="F315">
        <v>0</v>
      </c>
      <c r="G315">
        <v>1</v>
      </c>
      <c r="H315">
        <v>1</v>
      </c>
    </row>
    <row r="316" spans="1:8">
      <c r="A316" t="s">
        <v>60</v>
      </c>
      <c r="B316" s="15">
        <v>45385</v>
      </c>
      <c r="C316" s="15">
        <v>45292</v>
      </c>
      <c r="D316" s="15">
        <v>45383</v>
      </c>
      <c r="E316">
        <v>0</v>
      </c>
      <c r="F316">
        <v>0</v>
      </c>
      <c r="G316">
        <v>1</v>
      </c>
      <c r="H316">
        <v>1</v>
      </c>
    </row>
    <row r="317" spans="1:8">
      <c r="A317" t="s">
        <v>6373</v>
      </c>
      <c r="B317" s="15">
        <v>45385</v>
      </c>
      <c r="C317" s="15">
        <v>45292</v>
      </c>
      <c r="D317" s="15">
        <v>45383</v>
      </c>
      <c r="E317">
        <v>0</v>
      </c>
      <c r="F317">
        <v>0</v>
      </c>
      <c r="G317">
        <v>1</v>
      </c>
      <c r="H317">
        <v>1</v>
      </c>
    </row>
    <row r="318" spans="1:8">
      <c r="A318" t="s">
        <v>6374</v>
      </c>
      <c r="B318" s="15">
        <v>45385</v>
      </c>
      <c r="C318" s="15">
        <v>45292</v>
      </c>
      <c r="D318" s="15">
        <v>45383</v>
      </c>
      <c r="E318">
        <v>0</v>
      </c>
      <c r="F318">
        <v>0</v>
      </c>
      <c r="G318">
        <v>1</v>
      </c>
      <c r="H318">
        <v>1</v>
      </c>
    </row>
    <row r="319" spans="1:8">
      <c r="A319" t="s">
        <v>6375</v>
      </c>
      <c r="B319" s="15">
        <v>45385</v>
      </c>
      <c r="C319" s="15">
        <v>45292</v>
      </c>
      <c r="D319" s="15">
        <v>45383</v>
      </c>
      <c r="E319">
        <v>1</v>
      </c>
      <c r="F319">
        <v>0</v>
      </c>
      <c r="G319">
        <v>0</v>
      </c>
      <c r="H319">
        <v>1</v>
      </c>
    </row>
    <row r="320" spans="1:8">
      <c r="A320" t="s">
        <v>6355</v>
      </c>
      <c r="B320" s="15">
        <v>45385</v>
      </c>
      <c r="C320" s="15">
        <v>45292</v>
      </c>
      <c r="D320" s="15">
        <v>45383</v>
      </c>
      <c r="E320">
        <v>0</v>
      </c>
      <c r="F320">
        <v>0</v>
      </c>
      <c r="G320">
        <v>1</v>
      </c>
      <c r="H320">
        <v>1</v>
      </c>
    </row>
    <row r="321" spans="1:8">
      <c r="A321" t="s">
        <v>6376</v>
      </c>
      <c r="B321" s="15">
        <v>45385</v>
      </c>
      <c r="C321" s="15">
        <v>45292</v>
      </c>
      <c r="D321" s="15">
        <v>45383</v>
      </c>
      <c r="E321">
        <v>0</v>
      </c>
      <c r="F321">
        <v>1</v>
      </c>
      <c r="G321">
        <v>0</v>
      </c>
      <c r="H321">
        <v>1</v>
      </c>
    </row>
    <row r="322" spans="1:8">
      <c r="A322" t="s">
        <v>6377</v>
      </c>
      <c r="B322" s="15">
        <v>45385</v>
      </c>
      <c r="C322" s="15">
        <v>45292</v>
      </c>
      <c r="D322" s="15">
        <v>45383</v>
      </c>
      <c r="E322">
        <v>0</v>
      </c>
      <c r="F322">
        <v>0</v>
      </c>
      <c r="G322">
        <v>1</v>
      </c>
      <c r="H322">
        <v>1</v>
      </c>
    </row>
    <row r="323" spans="1:8">
      <c r="A323" t="s">
        <v>5706</v>
      </c>
      <c r="B323" s="15">
        <v>45385</v>
      </c>
      <c r="C323" s="15">
        <v>45292</v>
      </c>
      <c r="D323" s="15">
        <v>45383</v>
      </c>
      <c r="E323">
        <v>1</v>
      </c>
      <c r="F323">
        <v>0</v>
      </c>
      <c r="G323">
        <v>2</v>
      </c>
      <c r="H323">
        <v>3</v>
      </c>
    </row>
    <row r="324" spans="1:8">
      <c r="A324" t="s">
        <v>6378</v>
      </c>
      <c r="B324" s="15">
        <v>45385</v>
      </c>
      <c r="C324" s="15">
        <v>45292</v>
      </c>
      <c r="D324" s="15">
        <v>45383</v>
      </c>
      <c r="E324">
        <v>0</v>
      </c>
      <c r="F324">
        <v>0</v>
      </c>
      <c r="G324">
        <v>1</v>
      </c>
      <c r="H324">
        <v>1</v>
      </c>
    </row>
    <row r="325" spans="1:8">
      <c r="A325" t="s">
        <v>91</v>
      </c>
      <c r="B325" s="15">
        <v>45385</v>
      </c>
      <c r="C325" s="15">
        <v>45292</v>
      </c>
      <c r="D325" s="15">
        <v>45383</v>
      </c>
      <c r="E325">
        <v>1</v>
      </c>
      <c r="F325">
        <v>0</v>
      </c>
      <c r="G325">
        <v>0</v>
      </c>
      <c r="H325">
        <v>1</v>
      </c>
    </row>
    <row r="326" spans="1:8">
      <c r="A326" t="s">
        <v>5627</v>
      </c>
      <c r="B326" s="15">
        <v>45385</v>
      </c>
      <c r="C326" s="15">
        <v>45292</v>
      </c>
      <c r="D326" s="15">
        <v>45383</v>
      </c>
      <c r="E326">
        <v>2</v>
      </c>
      <c r="F326">
        <v>0</v>
      </c>
      <c r="G326">
        <v>0</v>
      </c>
      <c r="H326">
        <v>2</v>
      </c>
    </row>
    <row r="327" spans="1:8">
      <c r="A327" t="s">
        <v>6379</v>
      </c>
      <c r="B327" s="15">
        <v>45385</v>
      </c>
      <c r="C327" s="15">
        <v>45292</v>
      </c>
      <c r="D327" s="15">
        <v>45383</v>
      </c>
      <c r="E327">
        <v>0</v>
      </c>
      <c r="F327">
        <v>1</v>
      </c>
      <c r="G327">
        <v>0</v>
      </c>
      <c r="H327">
        <v>1</v>
      </c>
    </row>
    <row r="328" spans="1:8">
      <c r="A328" t="s">
        <v>6291</v>
      </c>
      <c r="B328" s="15">
        <v>45385</v>
      </c>
      <c r="C328" s="15">
        <v>45292</v>
      </c>
      <c r="D328" s="15">
        <v>45383</v>
      </c>
      <c r="E328">
        <v>1</v>
      </c>
      <c r="F328">
        <v>0</v>
      </c>
      <c r="G328">
        <v>0</v>
      </c>
      <c r="H328">
        <v>1</v>
      </c>
    </row>
    <row r="329" spans="1:8">
      <c r="A329" t="s">
        <v>6380</v>
      </c>
      <c r="B329" s="15">
        <v>45385</v>
      </c>
      <c r="C329" s="15">
        <v>45292</v>
      </c>
      <c r="D329" s="15">
        <v>45383</v>
      </c>
      <c r="E329">
        <v>0</v>
      </c>
      <c r="F329">
        <v>0</v>
      </c>
      <c r="G329">
        <v>1</v>
      </c>
      <c r="H329">
        <v>1</v>
      </c>
    </row>
    <row r="330" spans="1:8">
      <c r="A330" t="s">
        <v>6381</v>
      </c>
      <c r="B330" s="15">
        <v>45385</v>
      </c>
      <c r="C330" s="15">
        <v>45292</v>
      </c>
      <c r="D330" s="15">
        <v>45383</v>
      </c>
      <c r="E330">
        <v>1</v>
      </c>
      <c r="F330">
        <v>0</v>
      </c>
      <c r="G330">
        <v>0</v>
      </c>
      <c r="H330">
        <v>1</v>
      </c>
    </row>
    <row r="331" spans="1:8">
      <c r="A331" t="s">
        <v>5814</v>
      </c>
      <c r="B331" s="15">
        <v>45385</v>
      </c>
      <c r="C331" s="15">
        <v>45292</v>
      </c>
      <c r="D331" s="15">
        <v>45383</v>
      </c>
      <c r="E331">
        <v>3</v>
      </c>
      <c r="F331">
        <v>0</v>
      </c>
      <c r="G331">
        <v>0</v>
      </c>
      <c r="H331">
        <v>3</v>
      </c>
    </row>
    <row r="332" spans="1:8">
      <c r="A332" t="s">
        <v>6382</v>
      </c>
      <c r="B332" s="15">
        <v>45385</v>
      </c>
      <c r="C332" s="15">
        <v>45292</v>
      </c>
      <c r="D332" s="15">
        <v>45383</v>
      </c>
      <c r="E332">
        <v>1</v>
      </c>
      <c r="F332">
        <v>0</v>
      </c>
      <c r="G332">
        <v>0</v>
      </c>
      <c r="H332">
        <v>1</v>
      </c>
    </row>
    <row r="333" spans="1:8">
      <c r="A333" t="s">
        <v>6383</v>
      </c>
      <c r="B333" s="15">
        <v>45385</v>
      </c>
      <c r="C333" s="15">
        <v>45292</v>
      </c>
      <c r="D333" s="15">
        <v>45383</v>
      </c>
      <c r="E333">
        <v>1</v>
      </c>
      <c r="F333">
        <v>0</v>
      </c>
      <c r="G333">
        <v>0</v>
      </c>
      <c r="H333">
        <v>1</v>
      </c>
    </row>
    <row r="334" spans="1:8">
      <c r="A334" t="s">
        <v>6384</v>
      </c>
      <c r="B334" s="15">
        <v>45385</v>
      </c>
      <c r="C334" s="15">
        <v>45292</v>
      </c>
      <c r="D334" s="15">
        <v>45383</v>
      </c>
      <c r="E334">
        <v>1</v>
      </c>
      <c r="F334">
        <v>0</v>
      </c>
      <c r="G334">
        <v>0</v>
      </c>
      <c r="H334">
        <v>1</v>
      </c>
    </row>
    <row r="335" spans="1:8">
      <c r="A335" t="s">
        <v>6385</v>
      </c>
      <c r="B335" s="15">
        <v>45385</v>
      </c>
      <c r="C335" s="15">
        <v>45292</v>
      </c>
      <c r="D335" s="15">
        <v>45383</v>
      </c>
      <c r="E335">
        <v>1</v>
      </c>
      <c r="F335">
        <v>0</v>
      </c>
      <c r="G335">
        <v>0</v>
      </c>
      <c r="H335">
        <v>1</v>
      </c>
    </row>
    <row r="336" spans="1:8">
      <c r="A336" t="s">
        <v>6240</v>
      </c>
      <c r="B336" s="15">
        <v>45385</v>
      </c>
      <c r="C336" s="15">
        <v>45292</v>
      </c>
      <c r="D336" s="15">
        <v>45383</v>
      </c>
      <c r="E336">
        <v>0</v>
      </c>
      <c r="F336">
        <v>0</v>
      </c>
      <c r="G336">
        <v>1</v>
      </c>
      <c r="H336">
        <v>1</v>
      </c>
    </row>
    <row r="337" spans="1:8">
      <c r="A337" t="s">
        <v>6386</v>
      </c>
      <c r="B337" s="15">
        <v>45385</v>
      </c>
      <c r="C337" s="15">
        <v>45292</v>
      </c>
      <c r="D337" s="15">
        <v>45383</v>
      </c>
      <c r="E337">
        <v>0</v>
      </c>
      <c r="F337">
        <v>0</v>
      </c>
      <c r="G337">
        <v>1</v>
      </c>
      <c r="H337">
        <v>1</v>
      </c>
    </row>
    <row r="338" spans="1:8">
      <c r="A338" t="s">
        <v>6387</v>
      </c>
      <c r="B338" s="15">
        <v>45385</v>
      </c>
      <c r="C338" s="15">
        <v>45292</v>
      </c>
      <c r="D338" s="15">
        <v>45383</v>
      </c>
      <c r="E338">
        <v>1</v>
      </c>
      <c r="F338">
        <v>0</v>
      </c>
      <c r="G338">
        <v>0</v>
      </c>
      <c r="H338">
        <v>1</v>
      </c>
    </row>
    <row r="339" spans="1:8">
      <c r="A339" t="s">
        <v>6388</v>
      </c>
      <c r="B339" s="15">
        <v>45385</v>
      </c>
      <c r="C339" s="15">
        <v>45292</v>
      </c>
      <c r="D339" s="15">
        <v>45383</v>
      </c>
      <c r="E339">
        <v>0</v>
      </c>
      <c r="F339">
        <v>0</v>
      </c>
      <c r="G339">
        <v>1</v>
      </c>
      <c r="H339">
        <v>1</v>
      </c>
    </row>
    <row r="340" spans="1:8">
      <c r="A340" t="s">
        <v>6389</v>
      </c>
      <c r="B340" s="15">
        <v>45385</v>
      </c>
      <c r="C340" s="15">
        <v>45292</v>
      </c>
      <c r="D340" s="15">
        <v>45383</v>
      </c>
      <c r="E340">
        <v>0</v>
      </c>
      <c r="F340">
        <v>0</v>
      </c>
      <c r="G340">
        <v>1</v>
      </c>
      <c r="H340">
        <v>1</v>
      </c>
    </row>
    <row r="341" spans="1:8">
      <c r="A341" t="s">
        <v>6390</v>
      </c>
      <c r="B341" s="15">
        <v>45385</v>
      </c>
      <c r="C341" s="15">
        <v>45292</v>
      </c>
      <c r="D341" s="15">
        <v>45383</v>
      </c>
      <c r="E341">
        <v>1</v>
      </c>
      <c r="F341">
        <v>0</v>
      </c>
      <c r="G341">
        <v>0</v>
      </c>
      <c r="H341">
        <v>1</v>
      </c>
    </row>
    <row r="342" spans="1:8">
      <c r="A342" t="s">
        <v>6391</v>
      </c>
      <c r="B342" s="15">
        <v>45385</v>
      </c>
      <c r="C342" s="15">
        <v>45292</v>
      </c>
      <c r="D342" s="15">
        <v>45383</v>
      </c>
      <c r="E342">
        <v>1</v>
      </c>
      <c r="F342">
        <v>0</v>
      </c>
      <c r="G342">
        <v>0</v>
      </c>
      <c r="H342">
        <v>1</v>
      </c>
    </row>
    <row r="343" spans="1:8">
      <c r="A343" t="s">
        <v>6392</v>
      </c>
      <c r="B343" s="15">
        <v>45385</v>
      </c>
      <c r="C343" s="15">
        <v>45292</v>
      </c>
      <c r="D343" s="15">
        <v>45383</v>
      </c>
      <c r="E343">
        <v>1</v>
      </c>
      <c r="F343">
        <v>0</v>
      </c>
      <c r="G343">
        <v>0</v>
      </c>
      <c r="H343">
        <v>1</v>
      </c>
    </row>
    <row r="344" spans="1:8">
      <c r="A344" t="s">
        <v>6393</v>
      </c>
      <c r="B344" s="15">
        <v>45385</v>
      </c>
      <c r="C344" s="15">
        <v>45292</v>
      </c>
      <c r="D344" s="15">
        <v>45383</v>
      </c>
      <c r="E344">
        <v>1</v>
      </c>
      <c r="F344">
        <v>0</v>
      </c>
      <c r="G344">
        <v>0</v>
      </c>
      <c r="H344">
        <v>1</v>
      </c>
    </row>
    <row r="345" spans="1:8">
      <c r="A345" t="s">
        <v>6358</v>
      </c>
      <c r="B345" s="15">
        <v>45385</v>
      </c>
      <c r="C345" s="15">
        <v>45292</v>
      </c>
      <c r="D345" s="15">
        <v>45383</v>
      </c>
      <c r="E345">
        <v>1</v>
      </c>
      <c r="F345">
        <v>0</v>
      </c>
      <c r="G345">
        <v>0</v>
      </c>
      <c r="H345">
        <v>1</v>
      </c>
    </row>
    <row r="346" spans="1:8">
      <c r="A346" t="s">
        <v>6394</v>
      </c>
      <c r="B346" s="15">
        <v>45385</v>
      </c>
      <c r="C346" s="15">
        <v>45292</v>
      </c>
      <c r="D346" s="15">
        <v>45383</v>
      </c>
      <c r="E346">
        <v>1</v>
      </c>
      <c r="F346">
        <v>0</v>
      </c>
      <c r="G346">
        <v>0</v>
      </c>
      <c r="H346">
        <v>1</v>
      </c>
    </row>
    <row r="347" spans="1:8">
      <c r="A347" t="s">
        <v>6395</v>
      </c>
      <c r="B347" s="15">
        <v>45385</v>
      </c>
      <c r="C347" s="15">
        <v>45292</v>
      </c>
      <c r="D347" s="15">
        <v>45383</v>
      </c>
      <c r="E347">
        <v>1</v>
      </c>
      <c r="F347">
        <v>0</v>
      </c>
      <c r="G347">
        <v>0</v>
      </c>
      <c r="H347">
        <v>1</v>
      </c>
    </row>
    <row r="348" spans="1:8">
      <c r="A348" t="s">
        <v>6257</v>
      </c>
      <c r="B348" s="15">
        <v>45385</v>
      </c>
      <c r="C348" s="15">
        <v>45292</v>
      </c>
      <c r="D348" s="15">
        <v>45383</v>
      </c>
      <c r="E348">
        <v>0</v>
      </c>
      <c r="F348">
        <v>0</v>
      </c>
      <c r="G348">
        <v>1</v>
      </c>
      <c r="H348">
        <v>1</v>
      </c>
    </row>
    <row r="349" spans="1:8">
      <c r="A349" t="s">
        <v>6396</v>
      </c>
      <c r="B349" s="15">
        <v>45385</v>
      </c>
      <c r="C349" s="15">
        <v>45292</v>
      </c>
      <c r="D349" s="15">
        <v>45383</v>
      </c>
      <c r="E349">
        <v>1</v>
      </c>
      <c r="F349">
        <v>0</v>
      </c>
      <c r="G349">
        <v>0</v>
      </c>
      <c r="H349">
        <v>1</v>
      </c>
    </row>
    <row r="350" spans="1:8">
      <c r="A350" t="s">
        <v>5634</v>
      </c>
      <c r="B350" s="15">
        <v>45385</v>
      </c>
      <c r="C350" s="15">
        <v>45292</v>
      </c>
      <c r="D350" s="15">
        <v>45383</v>
      </c>
      <c r="E350">
        <v>2</v>
      </c>
      <c r="F350">
        <v>0</v>
      </c>
      <c r="G350">
        <v>1</v>
      </c>
      <c r="H350">
        <v>3</v>
      </c>
    </row>
    <row r="351" spans="1:8">
      <c r="A351" t="s">
        <v>5795</v>
      </c>
      <c r="B351" s="15">
        <v>45385</v>
      </c>
      <c r="C351" s="15">
        <v>45292</v>
      </c>
      <c r="D351" s="15">
        <v>45383</v>
      </c>
      <c r="E351">
        <v>2</v>
      </c>
      <c r="F351">
        <v>0</v>
      </c>
      <c r="G351">
        <v>0</v>
      </c>
      <c r="H351">
        <v>2</v>
      </c>
    </row>
    <row r="352" spans="1:8">
      <c r="A352" t="s">
        <v>6397</v>
      </c>
      <c r="B352" s="15">
        <v>45385</v>
      </c>
      <c r="C352" s="15">
        <v>45292</v>
      </c>
      <c r="D352" s="15">
        <v>45383</v>
      </c>
      <c r="E352">
        <v>1</v>
      </c>
      <c r="F352">
        <v>0</v>
      </c>
      <c r="G352">
        <v>0</v>
      </c>
      <c r="H352">
        <v>1</v>
      </c>
    </row>
    <row r="353" spans="1:8">
      <c r="A353" t="s">
        <v>5981</v>
      </c>
      <c r="B353" s="15">
        <v>45385</v>
      </c>
      <c r="C353" s="15">
        <v>45292</v>
      </c>
      <c r="D353" s="15">
        <v>45383</v>
      </c>
      <c r="E353">
        <v>1</v>
      </c>
      <c r="F353">
        <v>0</v>
      </c>
      <c r="G353">
        <v>0</v>
      </c>
      <c r="H353">
        <v>1</v>
      </c>
    </row>
    <row r="354" spans="1:8">
      <c r="A354" t="s">
        <v>5686</v>
      </c>
      <c r="B354" s="15">
        <v>45385</v>
      </c>
      <c r="C354" s="15">
        <v>45292</v>
      </c>
      <c r="D354" s="15">
        <v>45383</v>
      </c>
      <c r="E354">
        <v>0</v>
      </c>
      <c r="F354">
        <v>0</v>
      </c>
      <c r="G354">
        <v>1</v>
      </c>
      <c r="H354">
        <v>1</v>
      </c>
    </row>
    <row r="355" spans="1:8">
      <c r="A355" t="s">
        <v>6318</v>
      </c>
      <c r="B355" s="15">
        <v>45385</v>
      </c>
      <c r="C355" s="15">
        <v>45292</v>
      </c>
      <c r="D355" s="15">
        <v>45383</v>
      </c>
      <c r="E355">
        <v>1</v>
      </c>
      <c r="F355">
        <v>0</v>
      </c>
      <c r="G355">
        <v>1</v>
      </c>
      <c r="H355">
        <v>2</v>
      </c>
    </row>
    <row r="356" spans="1:8">
      <c r="A356" t="s">
        <v>6218</v>
      </c>
      <c r="B356" s="15">
        <v>45385</v>
      </c>
      <c r="C356" s="15">
        <v>45292</v>
      </c>
      <c r="D356" s="15">
        <v>45383</v>
      </c>
      <c r="E356">
        <v>1</v>
      </c>
      <c r="F356">
        <v>0</v>
      </c>
      <c r="G356">
        <v>0</v>
      </c>
      <c r="H356">
        <v>1</v>
      </c>
    </row>
    <row r="357" spans="1:8">
      <c r="A357" t="s">
        <v>6398</v>
      </c>
      <c r="B357" s="15">
        <v>45385</v>
      </c>
      <c r="C357" s="15">
        <v>45292</v>
      </c>
      <c r="D357" s="15">
        <v>45383</v>
      </c>
      <c r="E357">
        <v>0</v>
      </c>
      <c r="F357">
        <v>0</v>
      </c>
      <c r="G357">
        <v>1</v>
      </c>
      <c r="H357">
        <v>1</v>
      </c>
    </row>
    <row r="358" spans="1:8">
      <c r="A358" t="s">
        <v>6399</v>
      </c>
      <c r="B358" s="15">
        <v>45385</v>
      </c>
      <c r="C358" s="15">
        <v>45292</v>
      </c>
      <c r="D358" s="15">
        <v>45383</v>
      </c>
      <c r="E358">
        <v>0</v>
      </c>
      <c r="F358">
        <v>0</v>
      </c>
      <c r="G358">
        <v>1</v>
      </c>
      <c r="H358">
        <v>1</v>
      </c>
    </row>
    <row r="359" spans="1:8">
      <c r="A359" t="s">
        <v>155</v>
      </c>
      <c r="B359" s="15">
        <v>45385</v>
      </c>
      <c r="C359" s="15">
        <v>45292</v>
      </c>
      <c r="D359" s="15">
        <v>45383</v>
      </c>
      <c r="E359">
        <v>1</v>
      </c>
      <c r="F359">
        <v>0</v>
      </c>
      <c r="G359">
        <v>0</v>
      </c>
      <c r="H359">
        <v>1</v>
      </c>
    </row>
    <row r="360" spans="1:8">
      <c r="A360" t="s">
        <v>6400</v>
      </c>
      <c r="B360" s="15">
        <v>45385</v>
      </c>
      <c r="C360" s="15">
        <v>45292</v>
      </c>
      <c r="D360" s="15">
        <v>45383</v>
      </c>
      <c r="E360">
        <v>1</v>
      </c>
      <c r="F360">
        <v>0</v>
      </c>
      <c r="G360">
        <v>0</v>
      </c>
      <c r="H360">
        <v>1</v>
      </c>
    </row>
    <row r="361" spans="1:8">
      <c r="A361" t="s">
        <v>137</v>
      </c>
      <c r="B361" s="15">
        <v>45385</v>
      </c>
      <c r="C361" s="15">
        <v>45292</v>
      </c>
      <c r="D361" s="15">
        <v>45383</v>
      </c>
      <c r="E361">
        <v>2</v>
      </c>
      <c r="F361">
        <v>0</v>
      </c>
      <c r="G361">
        <v>0</v>
      </c>
      <c r="H361">
        <v>2</v>
      </c>
    </row>
    <row r="362" spans="1:8">
      <c r="A362" t="s">
        <v>6401</v>
      </c>
      <c r="B362" s="15">
        <v>45385</v>
      </c>
      <c r="C362" s="15">
        <v>45292</v>
      </c>
      <c r="D362" s="15">
        <v>45383</v>
      </c>
      <c r="E362">
        <v>1</v>
      </c>
      <c r="F362">
        <v>0</v>
      </c>
      <c r="G362">
        <v>0</v>
      </c>
      <c r="H362">
        <v>1</v>
      </c>
    </row>
    <row r="363" spans="1:8">
      <c r="A363" t="s">
        <v>6402</v>
      </c>
      <c r="B363" s="15">
        <v>45385</v>
      </c>
      <c r="C363" s="15">
        <v>45292</v>
      </c>
      <c r="D363" s="15">
        <v>45383</v>
      </c>
      <c r="E363">
        <v>0</v>
      </c>
      <c r="F363">
        <v>0</v>
      </c>
      <c r="G363">
        <v>1</v>
      </c>
      <c r="H363">
        <v>1</v>
      </c>
    </row>
    <row r="364" spans="1:8">
      <c r="A364" t="s">
        <v>6187</v>
      </c>
      <c r="B364" s="15">
        <v>45385</v>
      </c>
      <c r="C364" s="15">
        <v>45292</v>
      </c>
      <c r="D364" s="15">
        <v>45383</v>
      </c>
      <c r="E364">
        <v>1</v>
      </c>
      <c r="F364">
        <v>0</v>
      </c>
      <c r="G364">
        <v>0</v>
      </c>
      <c r="H364">
        <v>1</v>
      </c>
    </row>
    <row r="365" spans="1:8">
      <c r="A365" t="s">
        <v>6158</v>
      </c>
      <c r="B365" s="15">
        <v>45385</v>
      </c>
      <c r="C365" s="15">
        <v>45292</v>
      </c>
      <c r="D365" s="15">
        <v>45383</v>
      </c>
      <c r="E365">
        <v>1</v>
      </c>
      <c r="F365">
        <v>0</v>
      </c>
      <c r="G365">
        <v>1</v>
      </c>
      <c r="H365">
        <v>2</v>
      </c>
    </row>
    <row r="366" spans="1:8">
      <c r="A366" t="s">
        <v>6403</v>
      </c>
      <c r="B366" s="15">
        <v>45385</v>
      </c>
      <c r="C366" s="15">
        <v>45292</v>
      </c>
      <c r="D366" s="15">
        <v>45383</v>
      </c>
      <c r="E366">
        <v>0</v>
      </c>
      <c r="F366">
        <v>1</v>
      </c>
      <c r="G366">
        <v>0</v>
      </c>
      <c r="H366">
        <v>1</v>
      </c>
    </row>
    <row r="367" spans="1:8">
      <c r="A367" t="s">
        <v>6404</v>
      </c>
      <c r="B367" s="15">
        <v>45385</v>
      </c>
      <c r="C367" s="15">
        <v>45292</v>
      </c>
      <c r="D367" s="15">
        <v>45383</v>
      </c>
      <c r="E367">
        <v>1</v>
      </c>
      <c r="F367">
        <v>0</v>
      </c>
      <c r="G367">
        <v>0</v>
      </c>
      <c r="H367">
        <v>1</v>
      </c>
    </row>
    <row r="368" spans="1:8">
      <c r="A368" t="s">
        <v>5831</v>
      </c>
      <c r="B368" s="15">
        <v>45385</v>
      </c>
      <c r="C368" s="15">
        <v>45292</v>
      </c>
      <c r="D368" s="15">
        <v>45383</v>
      </c>
      <c r="E368">
        <v>2</v>
      </c>
      <c r="F368">
        <v>1</v>
      </c>
      <c r="G368">
        <v>0</v>
      </c>
      <c r="H368">
        <v>3</v>
      </c>
    </row>
    <row r="369" spans="1:8">
      <c r="A369" t="s">
        <v>6344</v>
      </c>
      <c r="B369" s="15">
        <v>45385</v>
      </c>
      <c r="C369" s="15">
        <v>45292</v>
      </c>
      <c r="D369" s="15">
        <v>45383</v>
      </c>
      <c r="E369">
        <v>1</v>
      </c>
      <c r="F369">
        <v>0</v>
      </c>
      <c r="G369">
        <v>0</v>
      </c>
      <c r="H369">
        <v>1</v>
      </c>
    </row>
    <row r="370" spans="1:8">
      <c r="A370" t="s">
        <v>5647</v>
      </c>
      <c r="B370" s="15">
        <v>45385</v>
      </c>
      <c r="C370" s="15">
        <v>45292</v>
      </c>
      <c r="D370" s="15">
        <v>45383</v>
      </c>
      <c r="E370">
        <v>1</v>
      </c>
      <c r="F370">
        <v>0</v>
      </c>
      <c r="G370">
        <v>0</v>
      </c>
      <c r="H370">
        <v>1</v>
      </c>
    </row>
    <row r="371" spans="1:8">
      <c r="A371" t="s">
        <v>5689</v>
      </c>
      <c r="B371" s="15">
        <v>45385</v>
      </c>
      <c r="C371" s="15">
        <v>45292</v>
      </c>
      <c r="D371" s="15">
        <v>45383</v>
      </c>
      <c r="E371">
        <v>1</v>
      </c>
      <c r="F371">
        <v>0</v>
      </c>
      <c r="G371">
        <v>0</v>
      </c>
      <c r="H371">
        <v>1</v>
      </c>
    </row>
    <row r="372" spans="1:8">
      <c r="A372" t="s">
        <v>6405</v>
      </c>
      <c r="B372" s="15">
        <v>45385</v>
      </c>
      <c r="C372" s="15">
        <v>45292</v>
      </c>
      <c r="D372" s="15">
        <v>45383</v>
      </c>
      <c r="E372">
        <v>0</v>
      </c>
      <c r="F372">
        <v>0</v>
      </c>
      <c r="G372">
        <v>1</v>
      </c>
      <c r="H372">
        <v>1</v>
      </c>
    </row>
    <row r="373" spans="1:8">
      <c r="A373" t="s">
        <v>6282</v>
      </c>
      <c r="B373" s="15">
        <v>45385</v>
      </c>
      <c r="C373" s="15">
        <v>45292</v>
      </c>
      <c r="D373" s="15">
        <v>45383</v>
      </c>
      <c r="E373">
        <v>1</v>
      </c>
      <c r="F373">
        <v>0</v>
      </c>
      <c r="G373">
        <v>0</v>
      </c>
      <c r="H373">
        <v>1</v>
      </c>
    </row>
    <row r="374" spans="1:8">
      <c r="A374" t="s">
        <v>6295</v>
      </c>
      <c r="B374" s="15">
        <v>45385</v>
      </c>
      <c r="C374" s="15">
        <v>45292</v>
      </c>
      <c r="D374" s="15">
        <v>45383</v>
      </c>
      <c r="E374">
        <v>0</v>
      </c>
      <c r="F374">
        <v>0</v>
      </c>
      <c r="G374">
        <v>1</v>
      </c>
      <c r="H374">
        <v>1</v>
      </c>
    </row>
    <row r="375" spans="1:8">
      <c r="A375" t="s">
        <v>6406</v>
      </c>
      <c r="B375" s="15">
        <v>45385</v>
      </c>
      <c r="C375" s="15">
        <v>45292</v>
      </c>
      <c r="D375" s="15">
        <v>45383</v>
      </c>
      <c r="E375">
        <v>1</v>
      </c>
      <c r="F375">
        <v>0</v>
      </c>
      <c r="G375">
        <v>0</v>
      </c>
      <c r="H375">
        <v>1</v>
      </c>
    </row>
    <row r="376" spans="1:8">
      <c r="A376" t="s">
        <v>5819</v>
      </c>
      <c r="B376" s="15">
        <v>45385</v>
      </c>
      <c r="C376" s="15">
        <v>45292</v>
      </c>
      <c r="D376" s="15">
        <v>45383</v>
      </c>
      <c r="E376">
        <v>1</v>
      </c>
      <c r="F376">
        <v>0</v>
      </c>
      <c r="G376">
        <v>0</v>
      </c>
      <c r="H376">
        <v>1</v>
      </c>
    </row>
    <row r="377" spans="1:8">
      <c r="A377" t="s">
        <v>6278</v>
      </c>
      <c r="B377" s="15">
        <v>45385</v>
      </c>
      <c r="C377" s="15">
        <v>45292</v>
      </c>
      <c r="D377" s="15">
        <v>45383</v>
      </c>
      <c r="E377">
        <v>1</v>
      </c>
      <c r="F377">
        <v>0</v>
      </c>
      <c r="G377">
        <v>0</v>
      </c>
      <c r="H377">
        <v>1</v>
      </c>
    </row>
    <row r="378" spans="1:8">
      <c r="A378" t="s">
        <v>6363</v>
      </c>
      <c r="B378" s="15">
        <v>45385</v>
      </c>
      <c r="C378" s="15">
        <v>45292</v>
      </c>
      <c r="D378" s="15">
        <v>45383</v>
      </c>
      <c r="E378">
        <v>1</v>
      </c>
      <c r="F378">
        <v>0</v>
      </c>
      <c r="G378">
        <v>0</v>
      </c>
      <c r="H378">
        <v>1</v>
      </c>
    </row>
    <row r="379" spans="1:8">
      <c r="A379" t="s">
        <v>6253</v>
      </c>
      <c r="B379" s="15">
        <v>45385</v>
      </c>
      <c r="C379" s="15">
        <v>45292</v>
      </c>
      <c r="D379" s="15">
        <v>45383</v>
      </c>
      <c r="E379">
        <v>0</v>
      </c>
      <c r="F379">
        <v>0</v>
      </c>
      <c r="G379">
        <v>1</v>
      </c>
      <c r="H379">
        <v>1</v>
      </c>
    </row>
    <row r="380" spans="1:8">
      <c r="A380" t="s">
        <v>6407</v>
      </c>
      <c r="B380" s="15">
        <v>45385</v>
      </c>
      <c r="C380" s="15">
        <v>45292</v>
      </c>
      <c r="D380" s="15">
        <v>45383</v>
      </c>
      <c r="E380">
        <v>1</v>
      </c>
      <c r="F380">
        <v>0</v>
      </c>
      <c r="G380">
        <v>0</v>
      </c>
      <c r="H380">
        <v>1</v>
      </c>
    </row>
    <row r="381" spans="1:8">
      <c r="A381" t="s">
        <v>6408</v>
      </c>
      <c r="B381" s="15">
        <v>45385</v>
      </c>
      <c r="C381" s="15">
        <v>45292</v>
      </c>
      <c r="D381" s="15">
        <v>45383</v>
      </c>
      <c r="E381">
        <v>0</v>
      </c>
      <c r="F381">
        <v>1</v>
      </c>
      <c r="G381">
        <v>0</v>
      </c>
      <c r="H381">
        <v>1</v>
      </c>
    </row>
    <row r="382" spans="1:8">
      <c r="A382" t="s">
        <v>6409</v>
      </c>
      <c r="B382" s="15">
        <v>45385</v>
      </c>
      <c r="C382" s="15">
        <v>45292</v>
      </c>
      <c r="D382" s="15">
        <v>45383</v>
      </c>
      <c r="E382">
        <v>1</v>
      </c>
      <c r="F382">
        <v>0</v>
      </c>
      <c r="G382">
        <v>0</v>
      </c>
      <c r="H382">
        <v>1</v>
      </c>
    </row>
    <row r="383" spans="1:8">
      <c r="A383" t="s">
        <v>6075</v>
      </c>
      <c r="B383" s="15">
        <v>45385</v>
      </c>
      <c r="C383" s="15">
        <v>45292</v>
      </c>
      <c r="D383" s="15">
        <v>45383</v>
      </c>
      <c r="E383">
        <v>0</v>
      </c>
      <c r="F383">
        <v>0</v>
      </c>
      <c r="G383">
        <v>1</v>
      </c>
      <c r="H383">
        <v>1</v>
      </c>
    </row>
    <row r="384" spans="1:8">
      <c r="A384" t="s">
        <v>6410</v>
      </c>
      <c r="B384" s="15">
        <v>45385</v>
      </c>
      <c r="C384" s="15">
        <v>45292</v>
      </c>
      <c r="D384" s="15">
        <v>45383</v>
      </c>
      <c r="E384">
        <v>1</v>
      </c>
      <c r="F384">
        <v>0</v>
      </c>
      <c r="G384">
        <v>0</v>
      </c>
      <c r="H384">
        <v>1</v>
      </c>
    </row>
    <row r="385" spans="1:8">
      <c r="A385" t="s">
        <v>6411</v>
      </c>
      <c r="B385" s="15">
        <v>45385</v>
      </c>
      <c r="C385" s="15">
        <v>45292</v>
      </c>
      <c r="D385" s="15">
        <v>45383</v>
      </c>
      <c r="E385">
        <v>0</v>
      </c>
      <c r="F385">
        <v>0</v>
      </c>
      <c r="G385">
        <v>1</v>
      </c>
      <c r="H385">
        <v>1</v>
      </c>
    </row>
    <row r="386" spans="1:8">
      <c r="A386" t="s">
        <v>6412</v>
      </c>
      <c r="B386" s="15">
        <v>45385</v>
      </c>
      <c r="C386" s="15">
        <v>45292</v>
      </c>
      <c r="D386" s="15">
        <v>45383</v>
      </c>
      <c r="E386">
        <v>0</v>
      </c>
      <c r="F386">
        <v>0</v>
      </c>
      <c r="G386">
        <v>1</v>
      </c>
      <c r="H386">
        <v>1</v>
      </c>
    </row>
    <row r="387" spans="1:8">
      <c r="A387" t="s">
        <v>6413</v>
      </c>
      <c r="B387" s="15">
        <v>45385</v>
      </c>
      <c r="C387" s="15">
        <v>45292</v>
      </c>
      <c r="D387" s="15">
        <v>45383</v>
      </c>
      <c r="E387">
        <v>1</v>
      </c>
      <c r="F387">
        <v>0</v>
      </c>
      <c r="G387">
        <v>0</v>
      </c>
      <c r="H387">
        <v>1</v>
      </c>
    </row>
    <row r="388" spans="1:8">
      <c r="A388" t="s">
        <v>5556</v>
      </c>
      <c r="B388" s="15">
        <v>45385</v>
      </c>
      <c r="C388" s="15">
        <v>45292</v>
      </c>
      <c r="D388" s="15">
        <v>45383</v>
      </c>
      <c r="E388">
        <v>1</v>
      </c>
      <c r="F388">
        <v>0</v>
      </c>
      <c r="G388">
        <v>0</v>
      </c>
      <c r="H388">
        <v>1</v>
      </c>
    </row>
    <row r="389" spans="1:8">
      <c r="A389" t="s">
        <v>5557</v>
      </c>
      <c r="B389" s="15">
        <v>45385</v>
      </c>
      <c r="C389" s="15">
        <v>45292</v>
      </c>
      <c r="D389" s="15">
        <v>45383</v>
      </c>
      <c r="E389">
        <v>1</v>
      </c>
      <c r="F389">
        <v>0</v>
      </c>
      <c r="G389">
        <v>0</v>
      </c>
      <c r="H389">
        <v>1</v>
      </c>
    </row>
    <row r="390" spans="1:8">
      <c r="A390" t="s">
        <v>5940</v>
      </c>
      <c r="B390" s="15">
        <v>45385</v>
      </c>
      <c r="C390" s="15">
        <v>45292</v>
      </c>
      <c r="D390" s="15">
        <v>45383</v>
      </c>
      <c r="E390">
        <v>1</v>
      </c>
      <c r="F390">
        <v>1</v>
      </c>
      <c r="G390">
        <v>0</v>
      </c>
      <c r="H390">
        <v>2</v>
      </c>
    </row>
    <row r="391" spans="1:8">
      <c r="A391" t="s">
        <v>5645</v>
      </c>
      <c r="B391" s="15">
        <v>45385</v>
      </c>
      <c r="C391" s="15">
        <v>45292</v>
      </c>
      <c r="D391" s="15">
        <v>45383</v>
      </c>
      <c r="E391">
        <v>1</v>
      </c>
      <c r="F391">
        <v>0</v>
      </c>
      <c r="G391">
        <v>1</v>
      </c>
      <c r="H391">
        <v>2</v>
      </c>
    </row>
    <row r="392" spans="1:8">
      <c r="A392" t="s">
        <v>6180</v>
      </c>
      <c r="B392" s="15">
        <v>45385</v>
      </c>
      <c r="C392" s="15">
        <v>45292</v>
      </c>
      <c r="D392" s="15">
        <v>45383</v>
      </c>
      <c r="E392">
        <v>0</v>
      </c>
      <c r="F392">
        <v>2</v>
      </c>
      <c r="G392">
        <v>1</v>
      </c>
      <c r="H392">
        <v>3</v>
      </c>
    </row>
    <row r="393" spans="1:8">
      <c r="A393" t="s">
        <v>6414</v>
      </c>
      <c r="B393" s="15">
        <v>45385</v>
      </c>
      <c r="C393" s="15">
        <v>45292</v>
      </c>
      <c r="D393" s="15">
        <v>45383</v>
      </c>
      <c r="E393">
        <v>1</v>
      </c>
      <c r="F393">
        <v>0</v>
      </c>
      <c r="G393">
        <v>0</v>
      </c>
      <c r="H393">
        <v>1</v>
      </c>
    </row>
    <row r="394" spans="1:8">
      <c r="A394" t="s">
        <v>6415</v>
      </c>
      <c r="B394" s="15">
        <v>45385</v>
      </c>
      <c r="C394" s="15">
        <v>45292</v>
      </c>
      <c r="D394" s="15">
        <v>45383</v>
      </c>
      <c r="E394">
        <v>1</v>
      </c>
      <c r="F394">
        <v>0</v>
      </c>
      <c r="G394">
        <v>0</v>
      </c>
      <c r="H394">
        <v>1</v>
      </c>
    </row>
    <row r="395" spans="1:8">
      <c r="A395" t="s">
        <v>6177</v>
      </c>
      <c r="B395" s="15">
        <v>45385</v>
      </c>
      <c r="C395" s="15">
        <v>45292</v>
      </c>
      <c r="D395" s="15">
        <v>45383</v>
      </c>
      <c r="E395">
        <v>1</v>
      </c>
      <c r="F395">
        <v>0</v>
      </c>
      <c r="G395">
        <v>0</v>
      </c>
      <c r="H395">
        <v>1</v>
      </c>
    </row>
    <row r="396" spans="1:8">
      <c r="A396" t="s">
        <v>6314</v>
      </c>
      <c r="B396" s="15">
        <v>45385</v>
      </c>
      <c r="C396" s="15">
        <v>45292</v>
      </c>
      <c r="D396" s="15">
        <v>45383</v>
      </c>
      <c r="E396">
        <v>1</v>
      </c>
      <c r="F396">
        <v>0</v>
      </c>
      <c r="G396">
        <v>0</v>
      </c>
      <c r="H396">
        <v>1</v>
      </c>
    </row>
    <row r="397" spans="1:8">
      <c r="A397" t="s">
        <v>6308</v>
      </c>
      <c r="B397" s="15">
        <v>45385</v>
      </c>
      <c r="C397" s="15">
        <v>45292</v>
      </c>
      <c r="D397" s="15">
        <v>45383</v>
      </c>
      <c r="E397">
        <v>1</v>
      </c>
      <c r="F397">
        <v>0</v>
      </c>
      <c r="G397">
        <v>1</v>
      </c>
      <c r="H397">
        <v>2</v>
      </c>
    </row>
    <row r="398" spans="1:8">
      <c r="A398" t="s">
        <v>6320</v>
      </c>
      <c r="B398" s="15">
        <v>45385</v>
      </c>
      <c r="C398" s="15">
        <v>45292</v>
      </c>
      <c r="D398" s="15">
        <v>45383</v>
      </c>
      <c r="E398">
        <v>1</v>
      </c>
      <c r="F398">
        <v>0</v>
      </c>
      <c r="G398">
        <v>0</v>
      </c>
      <c r="H398">
        <v>1</v>
      </c>
    </row>
    <row r="399" spans="1:8">
      <c r="A399" t="s">
        <v>6416</v>
      </c>
      <c r="B399" s="15">
        <v>45385</v>
      </c>
      <c r="C399" s="15">
        <v>45292</v>
      </c>
      <c r="D399" s="15">
        <v>45383</v>
      </c>
      <c r="E399">
        <v>1</v>
      </c>
      <c r="F399">
        <v>0</v>
      </c>
      <c r="G399">
        <v>0</v>
      </c>
      <c r="H399">
        <v>1</v>
      </c>
    </row>
    <row r="400" spans="1:8">
      <c r="A400" t="s">
        <v>6417</v>
      </c>
      <c r="B400" s="15">
        <v>45385</v>
      </c>
      <c r="C400" s="15">
        <v>45292</v>
      </c>
      <c r="D400" s="15">
        <v>45383</v>
      </c>
      <c r="E400">
        <v>1</v>
      </c>
      <c r="F400">
        <v>0</v>
      </c>
      <c r="G400">
        <v>0</v>
      </c>
      <c r="H400">
        <v>1</v>
      </c>
    </row>
    <row r="401" spans="1:8">
      <c r="A401" t="s">
        <v>6418</v>
      </c>
      <c r="B401" s="15">
        <v>45385</v>
      </c>
      <c r="C401" s="15">
        <v>45292</v>
      </c>
      <c r="D401" s="15">
        <v>45383</v>
      </c>
      <c r="E401">
        <v>0</v>
      </c>
      <c r="F401">
        <v>1</v>
      </c>
      <c r="G401">
        <v>0</v>
      </c>
      <c r="H401">
        <v>1</v>
      </c>
    </row>
    <row r="402" spans="1:8">
      <c r="A402" t="s">
        <v>6419</v>
      </c>
      <c r="B402" s="15">
        <v>45385</v>
      </c>
      <c r="C402" s="15">
        <v>45292</v>
      </c>
      <c r="D402" s="15">
        <v>45383</v>
      </c>
      <c r="E402">
        <v>1</v>
      </c>
      <c r="F402">
        <v>0</v>
      </c>
      <c r="G402">
        <v>0</v>
      </c>
      <c r="H402">
        <v>1</v>
      </c>
    </row>
    <row r="403" spans="1:8">
      <c r="A403" t="s">
        <v>5652</v>
      </c>
      <c r="B403" s="15">
        <v>45385</v>
      </c>
      <c r="C403" s="15">
        <v>45292</v>
      </c>
      <c r="D403" s="15">
        <v>45383</v>
      </c>
      <c r="E403">
        <v>1</v>
      </c>
      <c r="F403">
        <v>0</v>
      </c>
      <c r="G403">
        <v>0</v>
      </c>
      <c r="H403">
        <v>1</v>
      </c>
    </row>
    <row r="404" spans="1:8">
      <c r="A404" t="s">
        <v>6420</v>
      </c>
      <c r="B404" s="15">
        <v>45385</v>
      </c>
      <c r="C404" s="15">
        <v>45292</v>
      </c>
      <c r="D404" s="15">
        <v>45383</v>
      </c>
      <c r="E404">
        <v>1</v>
      </c>
      <c r="F404">
        <v>0</v>
      </c>
      <c r="G404">
        <v>0</v>
      </c>
      <c r="H404">
        <v>1</v>
      </c>
    </row>
    <row r="405" spans="1:8">
      <c r="A405" t="s">
        <v>6421</v>
      </c>
      <c r="B405" s="15">
        <v>45385</v>
      </c>
      <c r="C405" s="15">
        <v>45292</v>
      </c>
      <c r="D405" s="15">
        <v>45383</v>
      </c>
      <c r="E405">
        <v>1</v>
      </c>
      <c r="F405">
        <v>0</v>
      </c>
      <c r="G405">
        <v>0</v>
      </c>
      <c r="H405">
        <v>1</v>
      </c>
    </row>
    <row r="406" spans="1:8">
      <c r="A406" t="s">
        <v>5600</v>
      </c>
      <c r="B406" s="15">
        <v>45385</v>
      </c>
      <c r="C406" s="15">
        <v>45292</v>
      </c>
      <c r="D406" s="15">
        <v>45383</v>
      </c>
      <c r="E406">
        <v>1</v>
      </c>
      <c r="F406">
        <v>0</v>
      </c>
      <c r="G406">
        <v>1</v>
      </c>
      <c r="H406">
        <v>2</v>
      </c>
    </row>
    <row r="407" spans="1:8">
      <c r="A407" t="s">
        <v>6422</v>
      </c>
      <c r="B407" s="15">
        <v>45385</v>
      </c>
      <c r="C407" s="15">
        <v>45292</v>
      </c>
      <c r="D407" s="15">
        <v>45383</v>
      </c>
      <c r="E407">
        <v>1</v>
      </c>
      <c r="F407">
        <v>0</v>
      </c>
      <c r="G407">
        <v>0</v>
      </c>
      <c r="H407">
        <v>1</v>
      </c>
    </row>
    <row r="408" spans="1:8">
      <c r="A408" t="s">
        <v>5570</v>
      </c>
      <c r="B408" s="15">
        <v>45385</v>
      </c>
      <c r="C408" s="15">
        <v>45292</v>
      </c>
      <c r="D408" s="15">
        <v>45383</v>
      </c>
      <c r="E408">
        <v>1</v>
      </c>
      <c r="F408">
        <v>0</v>
      </c>
      <c r="G408">
        <v>0</v>
      </c>
      <c r="H408">
        <v>1</v>
      </c>
    </row>
    <row r="409" spans="1:8">
      <c r="A409" t="s">
        <v>6167</v>
      </c>
      <c r="B409" s="15">
        <v>45385</v>
      </c>
      <c r="C409" s="15">
        <v>45292</v>
      </c>
      <c r="D409" s="15">
        <v>45383</v>
      </c>
      <c r="E409">
        <v>1</v>
      </c>
      <c r="F409">
        <v>0</v>
      </c>
      <c r="G409">
        <v>1</v>
      </c>
      <c r="H409">
        <v>2</v>
      </c>
    </row>
    <row r="410" spans="1:8">
      <c r="A410" t="s">
        <v>5799</v>
      </c>
      <c r="B410" s="15">
        <v>45385</v>
      </c>
      <c r="C410" s="15">
        <v>45292</v>
      </c>
      <c r="D410" s="15">
        <v>45383</v>
      </c>
      <c r="E410">
        <v>0</v>
      </c>
      <c r="F410">
        <v>0</v>
      </c>
      <c r="G410">
        <v>1</v>
      </c>
      <c r="H410">
        <v>1</v>
      </c>
    </row>
    <row r="411" spans="1:8">
      <c r="A411" t="s">
        <v>5644</v>
      </c>
      <c r="B411" s="15">
        <v>45385</v>
      </c>
      <c r="C411" s="15">
        <v>45292</v>
      </c>
      <c r="D411" s="15">
        <v>45383</v>
      </c>
      <c r="E411">
        <v>0</v>
      </c>
      <c r="F411">
        <v>1</v>
      </c>
      <c r="G411">
        <v>0</v>
      </c>
      <c r="H411">
        <v>1</v>
      </c>
    </row>
    <row r="412" spans="1:8">
      <c r="A412" t="s">
        <v>6141</v>
      </c>
      <c r="B412" s="15">
        <v>45385</v>
      </c>
      <c r="C412" s="15">
        <v>45292</v>
      </c>
      <c r="D412" s="15">
        <v>45383</v>
      </c>
      <c r="E412">
        <v>1</v>
      </c>
      <c r="F412">
        <v>0</v>
      </c>
      <c r="G412">
        <v>0</v>
      </c>
      <c r="H412">
        <v>1</v>
      </c>
    </row>
    <row r="413" spans="1:8">
      <c r="A413" t="s">
        <v>5665</v>
      </c>
      <c r="B413" s="15">
        <v>45385</v>
      </c>
      <c r="C413" s="15">
        <v>45292</v>
      </c>
      <c r="D413" s="15">
        <v>45383</v>
      </c>
      <c r="E413">
        <v>1</v>
      </c>
      <c r="F413">
        <v>0</v>
      </c>
      <c r="G413">
        <v>0</v>
      </c>
      <c r="H413">
        <v>1</v>
      </c>
    </row>
    <row r="414" spans="1:8">
      <c r="A414" t="s">
        <v>5902</v>
      </c>
      <c r="B414" s="15">
        <v>45385</v>
      </c>
      <c r="C414" s="15">
        <v>45292</v>
      </c>
      <c r="D414" s="15">
        <v>45383</v>
      </c>
      <c r="E414">
        <v>3</v>
      </c>
      <c r="F414">
        <v>0</v>
      </c>
      <c r="G414">
        <v>0</v>
      </c>
      <c r="H414">
        <v>3</v>
      </c>
    </row>
    <row r="415" spans="1:8">
      <c r="A415" t="s">
        <v>6061</v>
      </c>
      <c r="B415" s="15">
        <v>45385</v>
      </c>
      <c r="C415" s="15">
        <v>45292</v>
      </c>
      <c r="D415" s="15">
        <v>45383</v>
      </c>
      <c r="E415">
        <v>1</v>
      </c>
      <c r="F415">
        <v>0</v>
      </c>
      <c r="G415">
        <v>0</v>
      </c>
      <c r="H415">
        <v>1</v>
      </c>
    </row>
    <row r="416" spans="1:8">
      <c r="A416" t="s">
        <v>6423</v>
      </c>
      <c r="B416" s="15">
        <v>45385</v>
      </c>
      <c r="C416" s="15">
        <v>45292</v>
      </c>
      <c r="D416" s="15">
        <v>45383</v>
      </c>
      <c r="E416">
        <v>0</v>
      </c>
      <c r="F416">
        <v>0</v>
      </c>
      <c r="G416">
        <v>1</v>
      </c>
      <c r="H416">
        <v>1</v>
      </c>
    </row>
    <row r="417" spans="1:8">
      <c r="A417" t="s">
        <v>6310</v>
      </c>
      <c r="B417" s="15">
        <v>45385</v>
      </c>
      <c r="C417" s="15">
        <v>45292</v>
      </c>
      <c r="D417" s="15">
        <v>45383</v>
      </c>
      <c r="E417">
        <v>2</v>
      </c>
      <c r="F417">
        <v>0</v>
      </c>
      <c r="G417">
        <v>0</v>
      </c>
      <c r="H417">
        <v>2</v>
      </c>
    </row>
    <row r="418" spans="1:8">
      <c r="A418" t="s">
        <v>6252</v>
      </c>
      <c r="B418" s="15">
        <v>45385</v>
      </c>
      <c r="C418" s="15">
        <v>45292</v>
      </c>
      <c r="D418" s="15">
        <v>45383</v>
      </c>
      <c r="E418">
        <v>2</v>
      </c>
      <c r="F418">
        <v>0</v>
      </c>
      <c r="G418">
        <v>0</v>
      </c>
      <c r="H418">
        <v>2</v>
      </c>
    </row>
    <row r="419" spans="1:8">
      <c r="A419" t="s">
        <v>6424</v>
      </c>
      <c r="B419" s="15">
        <v>45385</v>
      </c>
      <c r="C419" s="15">
        <v>45292</v>
      </c>
      <c r="D419" s="15">
        <v>45383</v>
      </c>
      <c r="E419">
        <v>0</v>
      </c>
      <c r="F419">
        <v>0</v>
      </c>
      <c r="G419">
        <v>1</v>
      </c>
      <c r="H419">
        <v>1</v>
      </c>
    </row>
    <row r="420" spans="1:8">
      <c r="A420" t="s">
        <v>6268</v>
      </c>
      <c r="B420" s="15">
        <v>45385</v>
      </c>
      <c r="C420" s="15">
        <v>45292</v>
      </c>
      <c r="D420" s="15">
        <v>45383</v>
      </c>
      <c r="E420">
        <v>0</v>
      </c>
      <c r="F420">
        <v>0</v>
      </c>
      <c r="G420">
        <v>1</v>
      </c>
      <c r="H420">
        <v>1</v>
      </c>
    </row>
    <row r="421" spans="1:8">
      <c r="A421" t="s">
        <v>6425</v>
      </c>
      <c r="B421" s="15">
        <v>45385</v>
      </c>
      <c r="C421" s="15">
        <v>45292</v>
      </c>
      <c r="D421" s="15">
        <v>45383</v>
      </c>
      <c r="E421">
        <v>0</v>
      </c>
      <c r="F421">
        <v>0</v>
      </c>
      <c r="G421">
        <v>1</v>
      </c>
      <c r="H421">
        <v>1</v>
      </c>
    </row>
    <row r="422" spans="1:8">
      <c r="A422" t="s">
        <v>6426</v>
      </c>
      <c r="B422" s="15">
        <v>45385</v>
      </c>
      <c r="C422" s="15">
        <v>45292</v>
      </c>
      <c r="D422" s="15">
        <v>45383</v>
      </c>
      <c r="E422">
        <v>1</v>
      </c>
      <c r="F422">
        <v>0</v>
      </c>
      <c r="G422">
        <v>0</v>
      </c>
      <c r="H422">
        <v>1</v>
      </c>
    </row>
    <row r="423" spans="1:8">
      <c r="A423" t="s">
        <v>6242</v>
      </c>
      <c r="B423" s="15">
        <v>45386</v>
      </c>
      <c r="C423" s="15">
        <v>45292</v>
      </c>
      <c r="D423" s="15">
        <v>45383</v>
      </c>
      <c r="E423">
        <v>1</v>
      </c>
      <c r="F423">
        <v>0</v>
      </c>
      <c r="G423">
        <v>0</v>
      </c>
      <c r="H423">
        <v>1</v>
      </c>
    </row>
    <row r="424" spans="1:8">
      <c r="A424" t="s">
        <v>6427</v>
      </c>
      <c r="B424" s="15">
        <v>45386</v>
      </c>
      <c r="C424" s="15">
        <v>45292</v>
      </c>
      <c r="D424" s="15">
        <v>45383</v>
      </c>
      <c r="E424">
        <v>1</v>
      </c>
      <c r="F424">
        <v>0</v>
      </c>
      <c r="G424">
        <v>0</v>
      </c>
      <c r="H424">
        <v>1</v>
      </c>
    </row>
    <row r="425" spans="1:8">
      <c r="A425" t="s">
        <v>6428</v>
      </c>
      <c r="B425" s="15">
        <v>45386</v>
      </c>
      <c r="C425" s="15">
        <v>45292</v>
      </c>
      <c r="D425" s="15">
        <v>45383</v>
      </c>
      <c r="E425">
        <v>0</v>
      </c>
      <c r="F425">
        <v>0</v>
      </c>
      <c r="G425">
        <v>1</v>
      </c>
      <c r="H425">
        <v>1</v>
      </c>
    </row>
    <row r="426" spans="1:8">
      <c r="A426" t="s">
        <v>6429</v>
      </c>
      <c r="B426" s="15">
        <v>45386</v>
      </c>
      <c r="C426" s="15">
        <v>45292</v>
      </c>
      <c r="D426" s="15">
        <v>45383</v>
      </c>
      <c r="E426">
        <v>0</v>
      </c>
      <c r="F426">
        <v>0</v>
      </c>
      <c r="G426">
        <v>1</v>
      </c>
      <c r="H426">
        <v>1</v>
      </c>
    </row>
    <row r="427" spans="1:8">
      <c r="A427" t="s">
        <v>5987</v>
      </c>
      <c r="B427" s="15">
        <v>45386</v>
      </c>
      <c r="C427" s="15">
        <v>45292</v>
      </c>
      <c r="D427" s="15">
        <v>45383</v>
      </c>
      <c r="E427">
        <v>1</v>
      </c>
      <c r="F427">
        <v>0</v>
      </c>
      <c r="G427">
        <v>0</v>
      </c>
      <c r="H427">
        <v>1</v>
      </c>
    </row>
    <row r="428" spans="1:8">
      <c r="A428" t="s">
        <v>60</v>
      </c>
      <c r="B428" s="15">
        <v>45386</v>
      </c>
      <c r="C428" s="15">
        <v>45292</v>
      </c>
      <c r="D428" s="15">
        <v>45383</v>
      </c>
      <c r="E428">
        <v>0</v>
      </c>
      <c r="F428">
        <v>0</v>
      </c>
      <c r="G428">
        <v>1</v>
      </c>
      <c r="H428">
        <v>1</v>
      </c>
    </row>
    <row r="429" spans="1:8">
      <c r="A429" t="s">
        <v>6430</v>
      </c>
      <c r="B429" s="15">
        <v>45386</v>
      </c>
      <c r="C429" s="15">
        <v>45292</v>
      </c>
      <c r="D429" s="15">
        <v>45383</v>
      </c>
      <c r="E429">
        <v>1</v>
      </c>
      <c r="F429">
        <v>0</v>
      </c>
      <c r="G429">
        <v>0</v>
      </c>
      <c r="H429">
        <v>1</v>
      </c>
    </row>
    <row r="430" spans="1:8">
      <c r="A430" t="s">
        <v>6431</v>
      </c>
      <c r="B430" s="15">
        <v>45386</v>
      </c>
      <c r="C430" s="15">
        <v>45292</v>
      </c>
      <c r="D430" s="15">
        <v>45383</v>
      </c>
      <c r="E430">
        <v>0</v>
      </c>
      <c r="F430">
        <v>0</v>
      </c>
      <c r="G430">
        <v>1</v>
      </c>
      <c r="H430">
        <v>1</v>
      </c>
    </row>
    <row r="431" spans="1:8">
      <c r="A431" t="s">
        <v>6432</v>
      </c>
      <c r="B431" s="15">
        <v>45386</v>
      </c>
      <c r="C431" s="15">
        <v>45292</v>
      </c>
      <c r="D431" s="15">
        <v>45383</v>
      </c>
      <c r="E431">
        <v>0</v>
      </c>
      <c r="F431">
        <v>1</v>
      </c>
      <c r="G431">
        <v>0</v>
      </c>
      <c r="H431">
        <v>1</v>
      </c>
    </row>
    <row r="432" spans="1:8">
      <c r="A432" t="s">
        <v>155</v>
      </c>
      <c r="B432" s="15">
        <v>45386</v>
      </c>
      <c r="C432" s="15">
        <v>45292</v>
      </c>
      <c r="D432" s="15">
        <v>45383</v>
      </c>
      <c r="E432">
        <v>1</v>
      </c>
      <c r="F432">
        <v>0</v>
      </c>
      <c r="G432">
        <v>0</v>
      </c>
      <c r="H432">
        <v>1</v>
      </c>
    </row>
    <row r="433" spans="1:8">
      <c r="A433" t="s">
        <v>6433</v>
      </c>
      <c r="B433" s="15">
        <v>45386</v>
      </c>
      <c r="C433" s="15">
        <v>45292</v>
      </c>
      <c r="D433" s="15">
        <v>45383</v>
      </c>
      <c r="E433">
        <v>0</v>
      </c>
      <c r="F433">
        <v>1</v>
      </c>
      <c r="G433">
        <v>0</v>
      </c>
      <c r="H433">
        <v>1</v>
      </c>
    </row>
    <row r="434" spans="1:8">
      <c r="A434" t="s">
        <v>6158</v>
      </c>
      <c r="B434" s="15">
        <v>45386</v>
      </c>
      <c r="C434" s="15">
        <v>45292</v>
      </c>
      <c r="D434" s="15">
        <v>45383</v>
      </c>
      <c r="E434">
        <v>2</v>
      </c>
      <c r="F434">
        <v>0</v>
      </c>
      <c r="G434">
        <v>1</v>
      </c>
      <c r="H434">
        <v>3</v>
      </c>
    </row>
    <row r="435" spans="1:8">
      <c r="A435" t="s">
        <v>5634</v>
      </c>
      <c r="B435" s="15">
        <v>45386</v>
      </c>
      <c r="C435" s="15">
        <v>45292</v>
      </c>
      <c r="D435" s="15">
        <v>45383</v>
      </c>
      <c r="E435">
        <v>0</v>
      </c>
      <c r="F435">
        <v>0</v>
      </c>
      <c r="G435">
        <v>1</v>
      </c>
      <c r="H435">
        <v>1</v>
      </c>
    </row>
    <row r="436" spans="1:8">
      <c r="A436" t="s">
        <v>6188</v>
      </c>
      <c r="B436" s="15">
        <v>45386</v>
      </c>
      <c r="C436" s="15">
        <v>45292</v>
      </c>
      <c r="D436" s="15">
        <v>45383</v>
      </c>
      <c r="E436">
        <v>1</v>
      </c>
      <c r="F436">
        <v>0</v>
      </c>
      <c r="G436">
        <v>0</v>
      </c>
      <c r="H436">
        <v>1</v>
      </c>
    </row>
    <row r="437" spans="1:8">
      <c r="A437" t="s">
        <v>5671</v>
      </c>
      <c r="B437" s="15">
        <v>45386</v>
      </c>
      <c r="C437" s="15">
        <v>45292</v>
      </c>
      <c r="D437" s="15">
        <v>45383</v>
      </c>
      <c r="E437">
        <v>1</v>
      </c>
      <c r="F437">
        <v>0</v>
      </c>
      <c r="G437">
        <v>0</v>
      </c>
      <c r="H437">
        <v>1</v>
      </c>
    </row>
    <row r="438" spans="1:8">
      <c r="A438" t="s">
        <v>5691</v>
      </c>
      <c r="B438" s="15">
        <v>45386</v>
      </c>
      <c r="C438" s="15">
        <v>45292</v>
      </c>
      <c r="D438" s="15">
        <v>45383</v>
      </c>
      <c r="E438">
        <v>1</v>
      </c>
      <c r="F438">
        <v>0</v>
      </c>
      <c r="G438">
        <v>0</v>
      </c>
      <c r="H438">
        <v>1</v>
      </c>
    </row>
    <row r="439" spans="1:8">
      <c r="A439" t="s">
        <v>6434</v>
      </c>
      <c r="B439" s="15">
        <v>45386</v>
      </c>
      <c r="C439" s="15">
        <v>45292</v>
      </c>
      <c r="D439" s="15">
        <v>45383</v>
      </c>
      <c r="E439">
        <v>1</v>
      </c>
      <c r="F439">
        <v>0</v>
      </c>
      <c r="G439">
        <v>0</v>
      </c>
      <c r="H439">
        <v>1</v>
      </c>
    </row>
    <row r="440" spans="1:8">
      <c r="A440" t="s">
        <v>6435</v>
      </c>
      <c r="B440" s="15">
        <v>45386</v>
      </c>
      <c r="C440" s="15">
        <v>45292</v>
      </c>
      <c r="D440" s="15">
        <v>45383</v>
      </c>
      <c r="E440">
        <v>1</v>
      </c>
      <c r="F440">
        <v>0</v>
      </c>
      <c r="G440">
        <v>0</v>
      </c>
      <c r="H440">
        <v>1</v>
      </c>
    </row>
    <row r="441" spans="1:8">
      <c r="A441" t="s">
        <v>6436</v>
      </c>
      <c r="B441" s="15">
        <v>45386</v>
      </c>
      <c r="C441" s="15">
        <v>45292</v>
      </c>
      <c r="D441" s="15">
        <v>45383</v>
      </c>
      <c r="E441">
        <v>0</v>
      </c>
      <c r="F441">
        <v>1</v>
      </c>
      <c r="G441">
        <v>0</v>
      </c>
      <c r="H441">
        <v>1</v>
      </c>
    </row>
    <row r="442" spans="1:8">
      <c r="A442" t="s">
        <v>6169</v>
      </c>
      <c r="B442" s="15">
        <v>45386</v>
      </c>
      <c r="C442" s="15">
        <v>45292</v>
      </c>
      <c r="D442" s="15">
        <v>45383</v>
      </c>
      <c r="E442">
        <v>1</v>
      </c>
      <c r="F442">
        <v>0</v>
      </c>
      <c r="G442">
        <v>0</v>
      </c>
      <c r="H442">
        <v>1</v>
      </c>
    </row>
    <row r="443" spans="1:8">
      <c r="A443" t="s">
        <v>6437</v>
      </c>
      <c r="B443" s="15">
        <v>45386</v>
      </c>
      <c r="C443" s="15">
        <v>45292</v>
      </c>
      <c r="D443" s="15">
        <v>45383</v>
      </c>
      <c r="E443">
        <v>0</v>
      </c>
      <c r="F443">
        <v>0</v>
      </c>
      <c r="G443">
        <v>1</v>
      </c>
      <c r="H443">
        <v>1</v>
      </c>
    </row>
    <row r="444" spans="1:8">
      <c r="A444" t="s">
        <v>6438</v>
      </c>
      <c r="B444" s="15">
        <v>45386</v>
      </c>
      <c r="C444" s="15">
        <v>45292</v>
      </c>
      <c r="D444" s="15">
        <v>45383</v>
      </c>
      <c r="E444">
        <v>1</v>
      </c>
      <c r="F444">
        <v>0</v>
      </c>
      <c r="G444">
        <v>0</v>
      </c>
      <c r="H444">
        <v>1</v>
      </c>
    </row>
    <row r="445" spans="1:8">
      <c r="A445" t="s">
        <v>5902</v>
      </c>
      <c r="B445" s="15">
        <v>45386</v>
      </c>
      <c r="C445" s="15">
        <v>45292</v>
      </c>
      <c r="D445" s="15">
        <v>45383</v>
      </c>
      <c r="E445">
        <v>0</v>
      </c>
      <c r="F445">
        <v>1</v>
      </c>
      <c r="G445">
        <v>0</v>
      </c>
      <c r="H445">
        <v>1</v>
      </c>
    </row>
    <row r="446" spans="1:8">
      <c r="A446" t="s">
        <v>6053</v>
      </c>
      <c r="B446" s="15">
        <v>45386</v>
      </c>
      <c r="C446" s="15">
        <v>45292</v>
      </c>
      <c r="D446" s="15">
        <v>45383</v>
      </c>
      <c r="E446">
        <v>1</v>
      </c>
      <c r="F446">
        <v>0</v>
      </c>
      <c r="G446">
        <v>0</v>
      </c>
      <c r="H446">
        <v>1</v>
      </c>
    </row>
    <row r="447" spans="1:8">
      <c r="A447" t="s">
        <v>6439</v>
      </c>
      <c r="B447" s="15">
        <v>45386</v>
      </c>
      <c r="C447" s="15">
        <v>45292</v>
      </c>
      <c r="D447" s="15">
        <v>45383</v>
      </c>
      <c r="E447">
        <v>1</v>
      </c>
      <c r="F447">
        <v>0</v>
      </c>
      <c r="G447">
        <v>0</v>
      </c>
      <c r="H447">
        <v>1</v>
      </c>
    </row>
    <row r="448" spans="1:8">
      <c r="A448" t="s">
        <v>6171</v>
      </c>
      <c r="B448" s="15">
        <v>45386</v>
      </c>
      <c r="C448" s="15">
        <v>45292</v>
      </c>
      <c r="D448" s="15">
        <v>45383</v>
      </c>
      <c r="E448">
        <v>1</v>
      </c>
      <c r="F448">
        <v>0</v>
      </c>
      <c r="G448">
        <v>0</v>
      </c>
      <c r="H448">
        <v>1</v>
      </c>
    </row>
    <row r="449" spans="1:8">
      <c r="A449" t="s">
        <v>6252</v>
      </c>
      <c r="B449" s="15">
        <v>45386</v>
      </c>
      <c r="C449" s="15">
        <v>45292</v>
      </c>
      <c r="D449" s="15">
        <v>45383</v>
      </c>
      <c r="E449">
        <v>1</v>
      </c>
      <c r="F449">
        <v>0</v>
      </c>
      <c r="G449">
        <v>0</v>
      </c>
      <c r="H449">
        <v>1</v>
      </c>
    </row>
    <row r="450" spans="1:8">
      <c r="A450" t="s">
        <v>6440</v>
      </c>
      <c r="B450" s="15">
        <v>45386</v>
      </c>
      <c r="C450" s="15">
        <v>45292</v>
      </c>
      <c r="D450" s="15">
        <v>45383</v>
      </c>
      <c r="E450">
        <v>1</v>
      </c>
      <c r="F450">
        <v>0</v>
      </c>
      <c r="G450">
        <v>0</v>
      </c>
      <c r="H450">
        <v>1</v>
      </c>
    </row>
    <row r="451" spans="1:8">
      <c r="A451" t="s">
        <v>6441</v>
      </c>
      <c r="B451" s="15">
        <v>45386</v>
      </c>
      <c r="C451" s="15">
        <v>45292</v>
      </c>
      <c r="D451" s="15">
        <v>45383</v>
      </c>
      <c r="E451">
        <v>1</v>
      </c>
      <c r="F451">
        <v>0</v>
      </c>
      <c r="G451">
        <v>0</v>
      </c>
      <c r="H451">
        <v>1</v>
      </c>
    </row>
    <row r="452" spans="1:8">
      <c r="A452" t="s">
        <v>6442</v>
      </c>
      <c r="B452" s="15">
        <v>45386</v>
      </c>
      <c r="C452" s="15">
        <v>45292</v>
      </c>
      <c r="D452" s="15">
        <v>45383</v>
      </c>
      <c r="E452">
        <v>2</v>
      </c>
      <c r="F452">
        <v>0</v>
      </c>
      <c r="G452">
        <v>0</v>
      </c>
      <c r="H452">
        <v>2</v>
      </c>
    </row>
    <row r="453" spans="1:8">
      <c r="A453" t="s">
        <v>6443</v>
      </c>
      <c r="B453" s="15">
        <v>45386</v>
      </c>
      <c r="C453" s="15">
        <v>45292</v>
      </c>
      <c r="D453" s="15">
        <v>45383</v>
      </c>
      <c r="E453">
        <v>0</v>
      </c>
      <c r="F453">
        <v>1</v>
      </c>
      <c r="G453">
        <v>0</v>
      </c>
      <c r="H453">
        <v>1</v>
      </c>
    </row>
    <row r="454" spans="1:8">
      <c r="A454" t="s">
        <v>6444</v>
      </c>
      <c r="B454" s="15">
        <v>45386</v>
      </c>
      <c r="C454" s="15">
        <v>45292</v>
      </c>
      <c r="D454" s="15">
        <v>45383</v>
      </c>
      <c r="E454">
        <v>1</v>
      </c>
      <c r="F454">
        <v>0</v>
      </c>
      <c r="G454">
        <v>0</v>
      </c>
      <c r="H454">
        <v>1</v>
      </c>
    </row>
    <row r="455" spans="1:8">
      <c r="A455" t="s">
        <v>6357</v>
      </c>
      <c r="B455" s="15">
        <v>45386</v>
      </c>
      <c r="C455" s="15">
        <v>45292</v>
      </c>
      <c r="D455" s="15">
        <v>45383</v>
      </c>
      <c r="E455">
        <v>1</v>
      </c>
      <c r="F455">
        <v>0</v>
      </c>
      <c r="G455">
        <v>0</v>
      </c>
      <c r="H455">
        <v>1</v>
      </c>
    </row>
    <row r="456" spans="1:8">
      <c r="A456" t="s">
        <v>5683</v>
      </c>
      <c r="B456" s="15">
        <v>45386</v>
      </c>
      <c r="C456" s="15">
        <v>45292</v>
      </c>
      <c r="D456" s="15">
        <v>45383</v>
      </c>
      <c r="E456">
        <v>2</v>
      </c>
      <c r="F456">
        <v>0</v>
      </c>
      <c r="G456">
        <v>0</v>
      </c>
      <c r="H456">
        <v>2</v>
      </c>
    </row>
    <row r="457" spans="1:8">
      <c r="A457" t="s">
        <v>6445</v>
      </c>
      <c r="B457" s="15">
        <v>45386</v>
      </c>
      <c r="C457" s="15">
        <v>45292</v>
      </c>
      <c r="D457" s="15">
        <v>45383</v>
      </c>
      <c r="E457">
        <v>0</v>
      </c>
      <c r="F457">
        <v>1</v>
      </c>
      <c r="G457">
        <v>0</v>
      </c>
      <c r="H457">
        <v>1</v>
      </c>
    </row>
    <row r="458" spans="1:8">
      <c r="A458" t="s">
        <v>5598</v>
      </c>
      <c r="B458" s="15">
        <v>45386</v>
      </c>
      <c r="C458" s="15">
        <v>45292</v>
      </c>
      <c r="D458" s="15">
        <v>45383</v>
      </c>
      <c r="E458">
        <v>1</v>
      </c>
      <c r="F458">
        <v>0</v>
      </c>
      <c r="G458">
        <v>0</v>
      </c>
      <c r="H458">
        <v>1</v>
      </c>
    </row>
    <row r="459" spans="1:8">
      <c r="A459" t="s">
        <v>6446</v>
      </c>
      <c r="B459" s="15">
        <v>45386</v>
      </c>
      <c r="C459" s="15">
        <v>45292</v>
      </c>
      <c r="D459" s="15">
        <v>45383</v>
      </c>
      <c r="E459">
        <v>0</v>
      </c>
      <c r="F459">
        <v>1</v>
      </c>
      <c r="G459">
        <v>0</v>
      </c>
      <c r="H459">
        <v>1</v>
      </c>
    </row>
    <row r="460" spans="1:8">
      <c r="A460" t="s">
        <v>6180</v>
      </c>
      <c r="B460" s="15">
        <v>45386</v>
      </c>
      <c r="C460" s="15">
        <v>45292</v>
      </c>
      <c r="D460" s="15">
        <v>45383</v>
      </c>
      <c r="E460">
        <v>1</v>
      </c>
      <c r="F460">
        <v>0</v>
      </c>
      <c r="G460">
        <v>0</v>
      </c>
      <c r="H460">
        <v>1</v>
      </c>
    </row>
    <row r="461" spans="1:8">
      <c r="A461" t="s">
        <v>6348</v>
      </c>
      <c r="B461" s="15">
        <v>45386</v>
      </c>
      <c r="C461" s="15">
        <v>45292</v>
      </c>
      <c r="D461" s="15">
        <v>45383</v>
      </c>
      <c r="E461">
        <v>0</v>
      </c>
      <c r="F461">
        <v>0</v>
      </c>
      <c r="G461">
        <v>1</v>
      </c>
      <c r="H461">
        <v>1</v>
      </c>
    </row>
    <row r="462" spans="1:8">
      <c r="A462" t="s">
        <v>6447</v>
      </c>
      <c r="B462" s="15">
        <v>45386</v>
      </c>
      <c r="C462" s="15">
        <v>45292</v>
      </c>
      <c r="D462" s="15">
        <v>45383</v>
      </c>
      <c r="E462">
        <v>0</v>
      </c>
      <c r="F462">
        <v>1</v>
      </c>
      <c r="G462">
        <v>0</v>
      </c>
      <c r="H462">
        <v>1</v>
      </c>
    </row>
    <row r="463" spans="1:8">
      <c r="A463" t="s">
        <v>6448</v>
      </c>
      <c r="B463" s="15">
        <v>45386</v>
      </c>
      <c r="C463" s="15">
        <v>45292</v>
      </c>
      <c r="D463" s="15">
        <v>45383</v>
      </c>
      <c r="E463">
        <v>1</v>
      </c>
      <c r="F463">
        <v>0</v>
      </c>
      <c r="G463">
        <v>0</v>
      </c>
      <c r="H463">
        <v>1</v>
      </c>
    </row>
    <row r="464" spans="1:8">
      <c r="A464" t="s">
        <v>6449</v>
      </c>
      <c r="B464" s="15">
        <v>45386</v>
      </c>
      <c r="C464" s="15">
        <v>45292</v>
      </c>
      <c r="D464" s="15">
        <v>45383</v>
      </c>
      <c r="E464">
        <v>0</v>
      </c>
      <c r="F464">
        <v>0</v>
      </c>
      <c r="G464">
        <v>1</v>
      </c>
      <c r="H464">
        <v>1</v>
      </c>
    </row>
    <row r="465" spans="1:8">
      <c r="A465" t="s">
        <v>6450</v>
      </c>
      <c r="B465" s="15">
        <v>45386</v>
      </c>
      <c r="C465" s="15">
        <v>45292</v>
      </c>
      <c r="D465" s="15">
        <v>45383</v>
      </c>
      <c r="E465">
        <v>1</v>
      </c>
      <c r="F465">
        <v>0</v>
      </c>
      <c r="G465">
        <v>0</v>
      </c>
      <c r="H465">
        <v>1</v>
      </c>
    </row>
    <row r="466" spans="1:8">
      <c r="A466" t="s">
        <v>6451</v>
      </c>
      <c r="B466" s="15">
        <v>45386</v>
      </c>
      <c r="C466" s="15">
        <v>45292</v>
      </c>
      <c r="D466" s="15">
        <v>45383</v>
      </c>
      <c r="E466">
        <v>1</v>
      </c>
      <c r="F466">
        <v>0</v>
      </c>
      <c r="G466">
        <v>0</v>
      </c>
      <c r="H466">
        <v>1</v>
      </c>
    </row>
    <row r="467" spans="1:8">
      <c r="A467" t="s">
        <v>5610</v>
      </c>
      <c r="B467" s="15">
        <v>45386</v>
      </c>
      <c r="C467" s="15">
        <v>45292</v>
      </c>
      <c r="D467" s="15">
        <v>45383</v>
      </c>
      <c r="E467">
        <v>1</v>
      </c>
      <c r="F467">
        <v>0</v>
      </c>
      <c r="G467">
        <v>0</v>
      </c>
      <c r="H467">
        <v>1</v>
      </c>
    </row>
    <row r="468" spans="1:8">
      <c r="A468" t="s">
        <v>6452</v>
      </c>
      <c r="B468" s="15">
        <v>45386</v>
      </c>
      <c r="C468" s="15">
        <v>45292</v>
      </c>
      <c r="D468" s="15">
        <v>45383</v>
      </c>
      <c r="E468">
        <v>0</v>
      </c>
      <c r="F468">
        <v>0</v>
      </c>
      <c r="G468">
        <v>1</v>
      </c>
      <c r="H468">
        <v>1</v>
      </c>
    </row>
    <row r="469" spans="1:8">
      <c r="A469" t="s">
        <v>166</v>
      </c>
      <c r="B469" s="15">
        <v>45386</v>
      </c>
      <c r="C469" s="15">
        <v>45292</v>
      </c>
      <c r="D469" s="15">
        <v>45383</v>
      </c>
      <c r="E469">
        <v>0</v>
      </c>
      <c r="F469">
        <v>1</v>
      </c>
      <c r="G469">
        <v>0</v>
      </c>
      <c r="H469">
        <v>1</v>
      </c>
    </row>
    <row r="470" spans="1:8">
      <c r="A470" t="s">
        <v>6453</v>
      </c>
      <c r="B470" s="15">
        <v>45386</v>
      </c>
      <c r="C470" s="15">
        <v>45292</v>
      </c>
      <c r="D470" s="15">
        <v>45383</v>
      </c>
      <c r="E470">
        <v>0</v>
      </c>
      <c r="F470">
        <v>0</v>
      </c>
      <c r="G470">
        <v>1</v>
      </c>
      <c r="H470">
        <v>1</v>
      </c>
    </row>
    <row r="471" spans="1:8">
      <c r="A471" t="s">
        <v>6454</v>
      </c>
      <c r="B471" s="15">
        <v>45386</v>
      </c>
      <c r="C471" s="15">
        <v>45292</v>
      </c>
      <c r="D471" s="15">
        <v>45383</v>
      </c>
      <c r="E471">
        <v>1</v>
      </c>
      <c r="F471">
        <v>0</v>
      </c>
      <c r="G471">
        <v>0</v>
      </c>
      <c r="H471">
        <v>1</v>
      </c>
    </row>
    <row r="472" spans="1:8">
      <c r="A472" t="s">
        <v>6455</v>
      </c>
      <c r="B472" s="15">
        <v>45386</v>
      </c>
      <c r="C472" s="15">
        <v>45292</v>
      </c>
      <c r="D472" s="15">
        <v>45383</v>
      </c>
      <c r="E472">
        <v>0</v>
      </c>
      <c r="F472">
        <v>0</v>
      </c>
      <c r="G472">
        <v>1</v>
      </c>
      <c r="H472">
        <v>1</v>
      </c>
    </row>
    <row r="473" spans="1:8">
      <c r="A473" t="s">
        <v>6144</v>
      </c>
      <c r="B473" s="15">
        <v>45386</v>
      </c>
      <c r="C473" s="15">
        <v>45292</v>
      </c>
      <c r="D473" s="15">
        <v>45383</v>
      </c>
      <c r="E473">
        <v>0</v>
      </c>
      <c r="F473">
        <v>0</v>
      </c>
      <c r="G473">
        <v>1</v>
      </c>
      <c r="H473">
        <v>1</v>
      </c>
    </row>
    <row r="474" spans="1:8">
      <c r="A474" t="s">
        <v>6456</v>
      </c>
      <c r="B474" s="15">
        <v>45386</v>
      </c>
      <c r="C474" s="15">
        <v>45292</v>
      </c>
      <c r="D474" s="15">
        <v>45383</v>
      </c>
      <c r="E474">
        <v>1</v>
      </c>
      <c r="F474">
        <v>1</v>
      </c>
      <c r="G474">
        <v>0</v>
      </c>
      <c r="H474">
        <v>2</v>
      </c>
    </row>
    <row r="475" spans="1:8">
      <c r="A475" t="s">
        <v>5600</v>
      </c>
      <c r="B475" s="15">
        <v>45386</v>
      </c>
      <c r="C475" s="15">
        <v>45292</v>
      </c>
      <c r="D475" s="15">
        <v>45383</v>
      </c>
      <c r="E475">
        <v>1</v>
      </c>
      <c r="F475">
        <v>0</v>
      </c>
      <c r="G475">
        <v>0</v>
      </c>
      <c r="H475">
        <v>1</v>
      </c>
    </row>
    <row r="476" spans="1:8">
      <c r="A476" t="s">
        <v>6253</v>
      </c>
      <c r="B476" s="15">
        <v>45386</v>
      </c>
      <c r="C476" s="15">
        <v>45292</v>
      </c>
      <c r="D476" s="15">
        <v>45383</v>
      </c>
      <c r="E476">
        <v>1</v>
      </c>
      <c r="F476">
        <v>0</v>
      </c>
      <c r="G476">
        <v>3</v>
      </c>
      <c r="H476">
        <v>4</v>
      </c>
    </row>
    <row r="477" spans="1:8">
      <c r="A477" t="s">
        <v>6307</v>
      </c>
      <c r="B477" s="15">
        <v>45386</v>
      </c>
      <c r="C477" s="15">
        <v>45292</v>
      </c>
      <c r="D477" s="15">
        <v>45383</v>
      </c>
      <c r="E477">
        <v>1</v>
      </c>
      <c r="F477">
        <v>0</v>
      </c>
      <c r="G477">
        <v>0</v>
      </c>
      <c r="H477">
        <v>1</v>
      </c>
    </row>
    <row r="478" spans="1:8">
      <c r="A478" t="s">
        <v>97</v>
      </c>
      <c r="B478" s="15">
        <v>45386</v>
      </c>
      <c r="C478" s="15">
        <v>45292</v>
      </c>
      <c r="D478" s="15">
        <v>45383</v>
      </c>
      <c r="E478">
        <v>0</v>
      </c>
      <c r="F478">
        <v>0</v>
      </c>
      <c r="G478">
        <v>1</v>
      </c>
      <c r="H478">
        <v>1</v>
      </c>
    </row>
    <row r="479" spans="1:8">
      <c r="A479" t="s">
        <v>6457</v>
      </c>
      <c r="B479" s="15">
        <v>45386</v>
      </c>
      <c r="C479" s="15">
        <v>45292</v>
      </c>
      <c r="D479" s="15">
        <v>45383</v>
      </c>
      <c r="E479">
        <v>0</v>
      </c>
      <c r="F479">
        <v>0</v>
      </c>
      <c r="G479">
        <v>1</v>
      </c>
      <c r="H479">
        <v>1</v>
      </c>
    </row>
    <row r="480" spans="1:8">
      <c r="A480" t="s">
        <v>6458</v>
      </c>
      <c r="B480" s="15">
        <v>45386</v>
      </c>
      <c r="C480" s="15">
        <v>45292</v>
      </c>
      <c r="D480" s="15">
        <v>45383</v>
      </c>
      <c r="E480">
        <v>0</v>
      </c>
      <c r="F480">
        <v>0</v>
      </c>
      <c r="G480">
        <v>1</v>
      </c>
      <c r="H480">
        <v>1</v>
      </c>
    </row>
    <row r="481" spans="1:8">
      <c r="A481" t="s">
        <v>137</v>
      </c>
      <c r="B481" s="15">
        <v>45386</v>
      </c>
      <c r="C481" s="15">
        <v>45292</v>
      </c>
      <c r="D481" s="15">
        <v>45383</v>
      </c>
      <c r="E481">
        <v>1</v>
      </c>
      <c r="F481">
        <v>0</v>
      </c>
      <c r="G481">
        <v>0</v>
      </c>
      <c r="H481">
        <v>1</v>
      </c>
    </row>
    <row r="482" spans="1:8">
      <c r="A482" t="s">
        <v>6459</v>
      </c>
      <c r="B482" s="15">
        <v>45386</v>
      </c>
      <c r="C482" s="15">
        <v>45292</v>
      </c>
      <c r="D482" s="15">
        <v>45383</v>
      </c>
      <c r="E482">
        <v>0</v>
      </c>
      <c r="F482">
        <v>1</v>
      </c>
      <c r="G482">
        <v>0</v>
      </c>
      <c r="H482">
        <v>1</v>
      </c>
    </row>
    <row r="483" spans="1:8">
      <c r="A483" t="s">
        <v>6313</v>
      </c>
      <c r="B483" s="15">
        <v>45386</v>
      </c>
      <c r="C483" s="15">
        <v>45292</v>
      </c>
      <c r="D483" s="15">
        <v>45383</v>
      </c>
      <c r="E483">
        <v>1</v>
      </c>
      <c r="F483">
        <v>0</v>
      </c>
      <c r="G483">
        <v>0</v>
      </c>
      <c r="H483">
        <v>1</v>
      </c>
    </row>
    <row r="484" spans="1:8">
      <c r="A484" t="s">
        <v>6212</v>
      </c>
      <c r="B484" s="15">
        <v>45386</v>
      </c>
      <c r="C484" s="15">
        <v>45292</v>
      </c>
      <c r="D484" s="15">
        <v>45383</v>
      </c>
      <c r="E484">
        <v>0</v>
      </c>
      <c r="F484">
        <v>1</v>
      </c>
      <c r="G484">
        <v>0</v>
      </c>
      <c r="H484">
        <v>1</v>
      </c>
    </row>
    <row r="485" spans="1:8">
      <c r="A485" t="s">
        <v>6290</v>
      </c>
      <c r="B485" s="15">
        <v>45386</v>
      </c>
      <c r="C485" s="15">
        <v>45292</v>
      </c>
      <c r="D485" s="15">
        <v>45383</v>
      </c>
      <c r="E485">
        <v>1</v>
      </c>
      <c r="F485">
        <v>0</v>
      </c>
      <c r="G485">
        <v>0</v>
      </c>
      <c r="H485">
        <v>1</v>
      </c>
    </row>
    <row r="486" spans="1:8">
      <c r="A486" t="s">
        <v>6061</v>
      </c>
      <c r="B486" s="15">
        <v>45386</v>
      </c>
      <c r="C486" s="15">
        <v>45292</v>
      </c>
      <c r="D486" s="15">
        <v>45383</v>
      </c>
      <c r="E486">
        <v>1</v>
      </c>
      <c r="F486">
        <v>0</v>
      </c>
      <c r="G486">
        <v>0</v>
      </c>
      <c r="H486">
        <v>1</v>
      </c>
    </row>
    <row r="487" spans="1:8">
      <c r="A487" t="s">
        <v>6298</v>
      </c>
      <c r="B487" s="15">
        <v>45386</v>
      </c>
      <c r="C487" s="15">
        <v>45292</v>
      </c>
      <c r="D487" s="15">
        <v>45383</v>
      </c>
      <c r="E487">
        <v>1</v>
      </c>
      <c r="F487">
        <v>1</v>
      </c>
      <c r="G487">
        <v>1</v>
      </c>
      <c r="H487">
        <v>3</v>
      </c>
    </row>
    <row r="488" spans="1:8">
      <c r="A488" t="s">
        <v>5831</v>
      </c>
      <c r="B488" s="15">
        <v>45386</v>
      </c>
      <c r="C488" s="15">
        <v>45292</v>
      </c>
      <c r="D488" s="15">
        <v>45383</v>
      </c>
      <c r="E488">
        <v>1</v>
      </c>
      <c r="F488">
        <v>0</v>
      </c>
      <c r="G488">
        <v>0</v>
      </c>
      <c r="H488">
        <v>1</v>
      </c>
    </row>
    <row r="489" spans="1:8">
      <c r="A489" t="s">
        <v>6460</v>
      </c>
      <c r="B489" s="15">
        <v>45386</v>
      </c>
      <c r="C489" s="15">
        <v>45292</v>
      </c>
      <c r="D489" s="15">
        <v>45383</v>
      </c>
      <c r="E489">
        <v>0</v>
      </c>
      <c r="F489">
        <v>0</v>
      </c>
      <c r="G489">
        <v>1</v>
      </c>
      <c r="H489">
        <v>1</v>
      </c>
    </row>
    <row r="490" spans="1:8">
      <c r="A490" t="s">
        <v>6461</v>
      </c>
      <c r="B490" s="15">
        <v>45386</v>
      </c>
      <c r="C490" s="15">
        <v>45292</v>
      </c>
      <c r="D490" s="15">
        <v>45383</v>
      </c>
      <c r="E490">
        <v>0</v>
      </c>
      <c r="F490">
        <v>0</v>
      </c>
      <c r="G490">
        <v>1</v>
      </c>
      <c r="H490">
        <v>1</v>
      </c>
    </row>
    <row r="491" spans="1:8">
      <c r="A491" t="s">
        <v>6232</v>
      </c>
      <c r="B491" s="15">
        <v>45386</v>
      </c>
      <c r="C491" s="15">
        <v>45292</v>
      </c>
      <c r="D491" s="15">
        <v>45383</v>
      </c>
      <c r="E491">
        <v>1</v>
      </c>
      <c r="F491">
        <v>0</v>
      </c>
      <c r="G491">
        <v>0</v>
      </c>
      <c r="H491">
        <v>1</v>
      </c>
    </row>
    <row r="492" spans="1:8">
      <c r="A492" t="s">
        <v>5596</v>
      </c>
      <c r="B492" s="15">
        <v>45386</v>
      </c>
      <c r="C492" s="15">
        <v>45292</v>
      </c>
      <c r="D492" s="15">
        <v>45383</v>
      </c>
      <c r="E492">
        <v>1</v>
      </c>
      <c r="F492">
        <v>0</v>
      </c>
      <c r="G492">
        <v>0</v>
      </c>
      <c r="H492">
        <v>1</v>
      </c>
    </row>
    <row r="493" spans="1:8">
      <c r="A493" t="s">
        <v>6310</v>
      </c>
      <c r="B493" s="15">
        <v>45386</v>
      </c>
      <c r="C493" s="15">
        <v>45292</v>
      </c>
      <c r="D493" s="15">
        <v>45383</v>
      </c>
      <c r="E493">
        <v>1</v>
      </c>
      <c r="F493">
        <v>0</v>
      </c>
      <c r="G493">
        <v>0</v>
      </c>
      <c r="H493">
        <v>1</v>
      </c>
    </row>
    <row r="494" spans="1:8">
      <c r="A494" t="s">
        <v>5706</v>
      </c>
      <c r="B494" s="15">
        <v>45386</v>
      </c>
      <c r="C494" s="15">
        <v>45292</v>
      </c>
      <c r="D494" s="15">
        <v>45383</v>
      </c>
      <c r="E494">
        <v>2</v>
      </c>
      <c r="F494">
        <v>0</v>
      </c>
      <c r="G494">
        <v>1</v>
      </c>
      <c r="H494">
        <v>3</v>
      </c>
    </row>
    <row r="495" spans="1:8">
      <c r="A495" t="s">
        <v>5670</v>
      </c>
      <c r="B495" s="15">
        <v>45386</v>
      </c>
      <c r="C495" s="15">
        <v>45292</v>
      </c>
      <c r="D495" s="15">
        <v>45383</v>
      </c>
      <c r="E495">
        <v>1</v>
      </c>
      <c r="F495">
        <v>0</v>
      </c>
      <c r="G495">
        <v>0</v>
      </c>
      <c r="H495">
        <v>1</v>
      </c>
    </row>
    <row r="496" spans="1:8">
      <c r="A496" t="s">
        <v>6462</v>
      </c>
      <c r="B496" s="15">
        <v>45386</v>
      </c>
      <c r="C496" s="15">
        <v>45292</v>
      </c>
      <c r="D496" s="15">
        <v>45383</v>
      </c>
      <c r="E496">
        <v>1</v>
      </c>
      <c r="F496">
        <v>0</v>
      </c>
      <c r="G496">
        <v>0</v>
      </c>
      <c r="H496">
        <v>1</v>
      </c>
    </row>
    <row r="497" spans="1:8">
      <c r="A497" t="s">
        <v>5734</v>
      </c>
      <c r="B497" s="15">
        <v>45386</v>
      </c>
      <c r="C497" s="15">
        <v>45292</v>
      </c>
      <c r="D497" s="15">
        <v>45383</v>
      </c>
      <c r="E497">
        <v>1</v>
      </c>
      <c r="F497">
        <v>0</v>
      </c>
      <c r="G497">
        <v>0</v>
      </c>
      <c r="H497">
        <v>1</v>
      </c>
    </row>
    <row r="498" spans="1:8">
      <c r="A498" t="s">
        <v>5665</v>
      </c>
      <c r="B498" s="15">
        <v>45386</v>
      </c>
      <c r="C498" s="15">
        <v>45292</v>
      </c>
      <c r="D498" s="15">
        <v>45383</v>
      </c>
      <c r="E498">
        <v>1</v>
      </c>
      <c r="F498">
        <v>0</v>
      </c>
      <c r="G498">
        <v>0</v>
      </c>
      <c r="H498">
        <v>1</v>
      </c>
    </row>
    <row r="499" spans="1:8">
      <c r="A499" t="s">
        <v>58</v>
      </c>
      <c r="B499" s="15">
        <v>45386</v>
      </c>
      <c r="C499" s="15">
        <v>45292</v>
      </c>
      <c r="D499" s="15">
        <v>45383</v>
      </c>
      <c r="E499">
        <v>0</v>
      </c>
      <c r="F499">
        <v>0</v>
      </c>
      <c r="G499">
        <v>1</v>
      </c>
      <c r="H499">
        <v>1</v>
      </c>
    </row>
    <row r="500" spans="1:8">
      <c r="A500" t="s">
        <v>6463</v>
      </c>
      <c r="B500" s="15">
        <v>45386</v>
      </c>
      <c r="C500" s="15">
        <v>45292</v>
      </c>
      <c r="D500" s="15">
        <v>45383</v>
      </c>
      <c r="E500">
        <v>0</v>
      </c>
      <c r="F500">
        <v>1</v>
      </c>
      <c r="G500">
        <v>0</v>
      </c>
      <c r="H500">
        <v>1</v>
      </c>
    </row>
    <row r="501" spans="1:8">
      <c r="A501" t="s">
        <v>6357</v>
      </c>
      <c r="B501" s="15">
        <v>45387</v>
      </c>
      <c r="C501" s="15">
        <v>45292</v>
      </c>
      <c r="D501" s="15">
        <v>45383</v>
      </c>
      <c r="E501">
        <v>1</v>
      </c>
      <c r="F501">
        <v>0</v>
      </c>
      <c r="G501">
        <v>0</v>
      </c>
      <c r="H501">
        <v>1</v>
      </c>
    </row>
    <row r="502" spans="1:8">
      <c r="A502" t="s">
        <v>6464</v>
      </c>
      <c r="B502" s="15">
        <v>45387</v>
      </c>
      <c r="C502" s="15">
        <v>45292</v>
      </c>
      <c r="D502" s="15">
        <v>45383</v>
      </c>
      <c r="E502">
        <v>0</v>
      </c>
      <c r="F502">
        <v>1</v>
      </c>
      <c r="G502">
        <v>0</v>
      </c>
      <c r="H502">
        <v>1</v>
      </c>
    </row>
    <row r="503" spans="1:8">
      <c r="A503" t="s">
        <v>6203</v>
      </c>
      <c r="B503" s="15">
        <v>45387</v>
      </c>
      <c r="C503" s="15">
        <v>45292</v>
      </c>
      <c r="D503" s="15">
        <v>45383</v>
      </c>
      <c r="E503">
        <v>1</v>
      </c>
      <c r="F503">
        <v>0</v>
      </c>
      <c r="G503">
        <v>0</v>
      </c>
      <c r="H503">
        <v>1</v>
      </c>
    </row>
    <row r="504" spans="1:8">
      <c r="A504" t="s">
        <v>5551</v>
      </c>
      <c r="B504" s="15">
        <v>45387</v>
      </c>
      <c r="C504" s="15">
        <v>45292</v>
      </c>
      <c r="D504" s="15">
        <v>45383</v>
      </c>
      <c r="E504">
        <v>1</v>
      </c>
      <c r="F504">
        <v>0</v>
      </c>
      <c r="G504">
        <v>0</v>
      </c>
      <c r="H504">
        <v>1</v>
      </c>
    </row>
    <row r="505" spans="1:8">
      <c r="A505" t="s">
        <v>6465</v>
      </c>
      <c r="B505" s="15">
        <v>45387</v>
      </c>
      <c r="C505" s="15">
        <v>45292</v>
      </c>
      <c r="D505" s="15">
        <v>45383</v>
      </c>
      <c r="E505">
        <v>1</v>
      </c>
      <c r="F505">
        <v>0</v>
      </c>
      <c r="G505">
        <v>0</v>
      </c>
      <c r="H505">
        <v>1</v>
      </c>
    </row>
    <row r="506" spans="1:8">
      <c r="A506" t="s">
        <v>6466</v>
      </c>
      <c r="B506" s="15">
        <v>45387</v>
      </c>
      <c r="C506" s="15">
        <v>45292</v>
      </c>
      <c r="D506" s="15">
        <v>45383</v>
      </c>
      <c r="E506">
        <v>1</v>
      </c>
      <c r="F506">
        <v>0</v>
      </c>
      <c r="G506">
        <v>0</v>
      </c>
      <c r="H506">
        <v>1</v>
      </c>
    </row>
    <row r="507" spans="1:8">
      <c r="A507" t="s">
        <v>6467</v>
      </c>
      <c r="B507" s="15">
        <v>45387</v>
      </c>
      <c r="C507" s="15">
        <v>45292</v>
      </c>
      <c r="D507" s="15">
        <v>45383</v>
      </c>
      <c r="E507">
        <v>1</v>
      </c>
      <c r="F507">
        <v>0</v>
      </c>
      <c r="G507">
        <v>0</v>
      </c>
      <c r="H507">
        <v>1</v>
      </c>
    </row>
    <row r="508" spans="1:8">
      <c r="A508" t="s">
        <v>5902</v>
      </c>
      <c r="B508" s="15">
        <v>45387</v>
      </c>
      <c r="C508" s="15">
        <v>45292</v>
      </c>
      <c r="D508" s="15">
        <v>45383</v>
      </c>
      <c r="E508">
        <v>3</v>
      </c>
      <c r="F508">
        <v>1</v>
      </c>
      <c r="G508">
        <v>1</v>
      </c>
      <c r="H508">
        <v>5</v>
      </c>
    </row>
    <row r="509" spans="1:8">
      <c r="A509" t="s">
        <v>6468</v>
      </c>
      <c r="B509" s="15">
        <v>45387</v>
      </c>
      <c r="C509" s="15">
        <v>45292</v>
      </c>
      <c r="D509" s="15">
        <v>45383</v>
      </c>
      <c r="E509">
        <v>1</v>
      </c>
      <c r="F509">
        <v>0</v>
      </c>
      <c r="G509">
        <v>0</v>
      </c>
      <c r="H509">
        <v>1</v>
      </c>
    </row>
    <row r="510" spans="1:8">
      <c r="A510" t="s">
        <v>6469</v>
      </c>
      <c r="B510" s="15">
        <v>45387</v>
      </c>
      <c r="C510" s="15">
        <v>45292</v>
      </c>
      <c r="D510" s="15">
        <v>45383</v>
      </c>
      <c r="E510">
        <v>1</v>
      </c>
      <c r="F510">
        <v>0</v>
      </c>
      <c r="G510">
        <v>0</v>
      </c>
      <c r="H510">
        <v>1</v>
      </c>
    </row>
    <row r="511" spans="1:8">
      <c r="A511" t="s">
        <v>5642</v>
      </c>
      <c r="B511" s="15">
        <v>45387</v>
      </c>
      <c r="C511" s="15">
        <v>45292</v>
      </c>
      <c r="D511" s="15">
        <v>45383</v>
      </c>
      <c r="E511">
        <v>1</v>
      </c>
      <c r="F511">
        <v>1</v>
      </c>
      <c r="G511">
        <v>0</v>
      </c>
      <c r="H511">
        <v>2</v>
      </c>
    </row>
    <row r="512" spans="1:8">
      <c r="A512" t="s">
        <v>6362</v>
      </c>
      <c r="B512" s="15">
        <v>45387</v>
      </c>
      <c r="C512" s="15">
        <v>45292</v>
      </c>
      <c r="D512" s="15">
        <v>45383</v>
      </c>
      <c r="E512">
        <v>1</v>
      </c>
      <c r="F512">
        <v>0</v>
      </c>
      <c r="G512">
        <v>1</v>
      </c>
      <c r="H512">
        <v>2</v>
      </c>
    </row>
    <row r="513" spans="1:8">
      <c r="A513" t="s">
        <v>6202</v>
      </c>
      <c r="B513" s="15">
        <v>45387</v>
      </c>
      <c r="C513" s="15">
        <v>45292</v>
      </c>
      <c r="D513" s="15">
        <v>45383</v>
      </c>
      <c r="E513">
        <v>1</v>
      </c>
      <c r="F513">
        <v>0</v>
      </c>
      <c r="G513">
        <v>0</v>
      </c>
      <c r="H513">
        <v>1</v>
      </c>
    </row>
    <row r="514" spans="1:8">
      <c r="A514" t="s">
        <v>6470</v>
      </c>
      <c r="B514" s="15">
        <v>45387</v>
      </c>
      <c r="C514" s="15">
        <v>45292</v>
      </c>
      <c r="D514" s="15">
        <v>45383</v>
      </c>
      <c r="E514">
        <v>1</v>
      </c>
      <c r="F514">
        <v>0</v>
      </c>
      <c r="G514">
        <v>0</v>
      </c>
      <c r="H514">
        <v>1</v>
      </c>
    </row>
    <row r="515" spans="1:8">
      <c r="A515" t="s">
        <v>5621</v>
      </c>
      <c r="B515" s="15">
        <v>45387</v>
      </c>
      <c r="C515" s="15">
        <v>45292</v>
      </c>
      <c r="D515" s="15">
        <v>45383</v>
      </c>
      <c r="E515">
        <v>1</v>
      </c>
      <c r="F515">
        <v>0</v>
      </c>
      <c r="G515">
        <v>0</v>
      </c>
      <c r="H515">
        <v>1</v>
      </c>
    </row>
    <row r="516" spans="1:8">
      <c r="A516" t="s">
        <v>6162</v>
      </c>
      <c r="B516" s="15">
        <v>45387</v>
      </c>
      <c r="C516" s="15">
        <v>45292</v>
      </c>
      <c r="D516" s="15">
        <v>45383</v>
      </c>
      <c r="E516">
        <v>0</v>
      </c>
      <c r="F516">
        <v>1</v>
      </c>
      <c r="G516">
        <v>0</v>
      </c>
      <c r="H516">
        <v>1</v>
      </c>
    </row>
    <row r="517" spans="1:8">
      <c r="A517" t="s">
        <v>6471</v>
      </c>
      <c r="B517" s="15">
        <v>45387</v>
      </c>
      <c r="C517" s="15">
        <v>45292</v>
      </c>
      <c r="D517" s="15">
        <v>45383</v>
      </c>
      <c r="E517">
        <v>0</v>
      </c>
      <c r="F517">
        <v>0</v>
      </c>
      <c r="G517">
        <v>1</v>
      </c>
      <c r="H517">
        <v>1</v>
      </c>
    </row>
    <row r="518" spans="1:8">
      <c r="A518" t="s">
        <v>6472</v>
      </c>
      <c r="B518" s="15">
        <v>45387</v>
      </c>
      <c r="C518" s="15">
        <v>45292</v>
      </c>
      <c r="D518" s="15">
        <v>45383</v>
      </c>
      <c r="E518">
        <v>1</v>
      </c>
      <c r="F518">
        <v>0</v>
      </c>
      <c r="G518">
        <v>0</v>
      </c>
      <c r="H518">
        <v>1</v>
      </c>
    </row>
    <row r="519" spans="1:8">
      <c r="A519" t="s">
        <v>6473</v>
      </c>
      <c r="B519" s="15">
        <v>45387</v>
      </c>
      <c r="C519" s="15">
        <v>45292</v>
      </c>
      <c r="D519" s="15">
        <v>45383</v>
      </c>
      <c r="E519">
        <v>1</v>
      </c>
      <c r="F519">
        <v>0</v>
      </c>
      <c r="G519">
        <v>0</v>
      </c>
      <c r="H519">
        <v>1</v>
      </c>
    </row>
    <row r="520" spans="1:8">
      <c r="A520" t="s">
        <v>5831</v>
      </c>
      <c r="B520" s="15">
        <v>45387</v>
      </c>
      <c r="C520" s="15">
        <v>45292</v>
      </c>
      <c r="D520" s="15">
        <v>45383</v>
      </c>
      <c r="E520">
        <v>1</v>
      </c>
      <c r="F520">
        <v>0</v>
      </c>
      <c r="G520">
        <v>0</v>
      </c>
      <c r="H520">
        <v>1</v>
      </c>
    </row>
    <row r="521" spans="1:8">
      <c r="A521" t="s">
        <v>6474</v>
      </c>
      <c r="B521" s="15">
        <v>45387</v>
      </c>
      <c r="C521" s="15">
        <v>45292</v>
      </c>
      <c r="D521" s="15">
        <v>45383</v>
      </c>
      <c r="E521">
        <v>0</v>
      </c>
      <c r="F521">
        <v>0</v>
      </c>
      <c r="G521">
        <v>1</v>
      </c>
      <c r="H521">
        <v>1</v>
      </c>
    </row>
    <row r="522" spans="1:8">
      <c r="A522" t="s">
        <v>6331</v>
      </c>
      <c r="B522" s="15">
        <v>45387</v>
      </c>
      <c r="C522" s="15">
        <v>45292</v>
      </c>
      <c r="D522" s="15">
        <v>45383</v>
      </c>
      <c r="E522">
        <v>1</v>
      </c>
      <c r="F522">
        <v>0</v>
      </c>
      <c r="G522">
        <v>0</v>
      </c>
      <c r="H522">
        <v>1</v>
      </c>
    </row>
    <row r="523" spans="1:8">
      <c r="A523" t="s">
        <v>6475</v>
      </c>
      <c r="B523" s="15">
        <v>45387</v>
      </c>
      <c r="C523" s="15">
        <v>45292</v>
      </c>
      <c r="D523" s="15">
        <v>45383</v>
      </c>
      <c r="E523">
        <v>1</v>
      </c>
      <c r="F523">
        <v>0</v>
      </c>
      <c r="G523">
        <v>0</v>
      </c>
      <c r="H523">
        <v>1</v>
      </c>
    </row>
    <row r="524" spans="1:8">
      <c r="A524" t="s">
        <v>5706</v>
      </c>
      <c r="B524" s="15">
        <v>45387</v>
      </c>
      <c r="C524" s="15">
        <v>45292</v>
      </c>
      <c r="D524" s="15">
        <v>45383</v>
      </c>
      <c r="E524">
        <v>0</v>
      </c>
      <c r="F524">
        <v>0</v>
      </c>
      <c r="G524">
        <v>2</v>
      </c>
      <c r="H524">
        <v>2</v>
      </c>
    </row>
    <row r="525" spans="1:8">
      <c r="A525" t="s">
        <v>5689</v>
      </c>
      <c r="B525" s="15">
        <v>45387</v>
      </c>
      <c r="C525" s="15">
        <v>45292</v>
      </c>
      <c r="D525" s="15">
        <v>45383</v>
      </c>
      <c r="E525">
        <v>1</v>
      </c>
      <c r="F525">
        <v>0</v>
      </c>
      <c r="G525">
        <v>0</v>
      </c>
      <c r="H525">
        <v>1</v>
      </c>
    </row>
    <row r="526" spans="1:8">
      <c r="A526" t="s">
        <v>6476</v>
      </c>
      <c r="B526" s="15">
        <v>45387</v>
      </c>
      <c r="C526" s="15">
        <v>45292</v>
      </c>
      <c r="D526" s="15">
        <v>45383</v>
      </c>
      <c r="E526">
        <v>0</v>
      </c>
      <c r="F526">
        <v>0</v>
      </c>
      <c r="G526">
        <v>1</v>
      </c>
      <c r="H526">
        <v>1</v>
      </c>
    </row>
    <row r="527" spans="1:8">
      <c r="A527" t="s">
        <v>6477</v>
      </c>
      <c r="B527" s="15">
        <v>45387</v>
      </c>
      <c r="C527" s="15">
        <v>45292</v>
      </c>
      <c r="D527" s="15">
        <v>45383</v>
      </c>
      <c r="E527">
        <v>1</v>
      </c>
      <c r="F527">
        <v>0</v>
      </c>
      <c r="G527">
        <v>0</v>
      </c>
      <c r="H527">
        <v>1</v>
      </c>
    </row>
    <row r="528" spans="1:8">
      <c r="A528" t="s">
        <v>6478</v>
      </c>
      <c r="B528" s="15">
        <v>45387</v>
      </c>
      <c r="C528" s="15">
        <v>45292</v>
      </c>
      <c r="D528" s="15">
        <v>45383</v>
      </c>
      <c r="E528">
        <v>0</v>
      </c>
      <c r="F528">
        <v>0</v>
      </c>
      <c r="G528">
        <v>1</v>
      </c>
      <c r="H528">
        <v>1</v>
      </c>
    </row>
    <row r="529" spans="1:8">
      <c r="A529" t="s">
        <v>5814</v>
      </c>
      <c r="B529" s="15">
        <v>45387</v>
      </c>
      <c r="C529" s="15">
        <v>45292</v>
      </c>
      <c r="D529" s="15">
        <v>45383</v>
      </c>
      <c r="E529">
        <v>1</v>
      </c>
      <c r="F529">
        <v>0</v>
      </c>
      <c r="G529">
        <v>0</v>
      </c>
      <c r="H529">
        <v>1</v>
      </c>
    </row>
    <row r="530" spans="1:8">
      <c r="A530" t="s">
        <v>6158</v>
      </c>
      <c r="B530" s="15">
        <v>45387</v>
      </c>
      <c r="C530" s="15">
        <v>45292</v>
      </c>
      <c r="D530" s="15">
        <v>45383</v>
      </c>
      <c r="E530">
        <v>0</v>
      </c>
      <c r="F530">
        <v>0</v>
      </c>
      <c r="G530">
        <v>1</v>
      </c>
      <c r="H530">
        <v>1</v>
      </c>
    </row>
    <row r="531" spans="1:8">
      <c r="A531" t="s">
        <v>5600</v>
      </c>
      <c r="B531" s="15">
        <v>45387</v>
      </c>
      <c r="C531" s="15">
        <v>45292</v>
      </c>
      <c r="D531" s="15">
        <v>45383</v>
      </c>
      <c r="E531">
        <v>1</v>
      </c>
      <c r="F531">
        <v>0</v>
      </c>
      <c r="G531">
        <v>1</v>
      </c>
      <c r="H531">
        <v>2</v>
      </c>
    </row>
    <row r="532" spans="1:8">
      <c r="A532" t="s">
        <v>6479</v>
      </c>
      <c r="B532" s="15">
        <v>45387</v>
      </c>
      <c r="C532" s="15">
        <v>45292</v>
      </c>
      <c r="D532" s="15">
        <v>45383</v>
      </c>
      <c r="E532">
        <v>1</v>
      </c>
      <c r="F532">
        <v>0</v>
      </c>
      <c r="G532">
        <v>0</v>
      </c>
      <c r="H532">
        <v>1</v>
      </c>
    </row>
    <row r="533" spans="1:8">
      <c r="A533" t="s">
        <v>6480</v>
      </c>
      <c r="B533" s="15">
        <v>45387</v>
      </c>
      <c r="C533" s="15">
        <v>45292</v>
      </c>
      <c r="D533" s="15">
        <v>45383</v>
      </c>
      <c r="E533">
        <v>1</v>
      </c>
      <c r="F533">
        <v>0</v>
      </c>
      <c r="G533">
        <v>0</v>
      </c>
      <c r="H533">
        <v>1</v>
      </c>
    </row>
    <row r="534" spans="1:8">
      <c r="A534" t="s">
        <v>6146</v>
      </c>
      <c r="B534" s="15">
        <v>45387</v>
      </c>
      <c r="C534" s="15">
        <v>45292</v>
      </c>
      <c r="D534" s="15">
        <v>45383</v>
      </c>
      <c r="E534">
        <v>1</v>
      </c>
      <c r="F534">
        <v>0</v>
      </c>
      <c r="G534">
        <v>0</v>
      </c>
      <c r="H534">
        <v>1</v>
      </c>
    </row>
    <row r="535" spans="1:8">
      <c r="A535" t="s">
        <v>6355</v>
      </c>
      <c r="B535" s="15">
        <v>45387</v>
      </c>
      <c r="C535" s="15">
        <v>45292</v>
      </c>
      <c r="D535" s="15">
        <v>45383</v>
      </c>
      <c r="E535">
        <v>0</v>
      </c>
      <c r="F535">
        <v>0</v>
      </c>
      <c r="G535">
        <v>2</v>
      </c>
      <c r="H535">
        <v>2</v>
      </c>
    </row>
    <row r="536" spans="1:8">
      <c r="A536" t="s">
        <v>6481</v>
      </c>
      <c r="B536" s="15">
        <v>45387</v>
      </c>
      <c r="C536" s="15">
        <v>45292</v>
      </c>
      <c r="D536" s="15">
        <v>45383</v>
      </c>
      <c r="E536">
        <v>0</v>
      </c>
      <c r="F536">
        <v>0</v>
      </c>
      <c r="G536">
        <v>1</v>
      </c>
      <c r="H536">
        <v>1</v>
      </c>
    </row>
    <row r="537" spans="1:8">
      <c r="A537" t="s">
        <v>6482</v>
      </c>
      <c r="B537" s="15">
        <v>45387</v>
      </c>
      <c r="C537" s="15">
        <v>45292</v>
      </c>
      <c r="D537" s="15">
        <v>45383</v>
      </c>
      <c r="E537">
        <v>1</v>
      </c>
      <c r="F537">
        <v>0</v>
      </c>
      <c r="G537">
        <v>0</v>
      </c>
      <c r="H537">
        <v>1</v>
      </c>
    </row>
    <row r="538" spans="1:8">
      <c r="A538" t="s">
        <v>6188</v>
      </c>
      <c r="B538" s="15">
        <v>45387</v>
      </c>
      <c r="C538" s="15">
        <v>45292</v>
      </c>
      <c r="D538" s="15">
        <v>45383</v>
      </c>
      <c r="E538">
        <v>0</v>
      </c>
      <c r="F538">
        <v>0</v>
      </c>
      <c r="G538">
        <v>1</v>
      </c>
      <c r="H538">
        <v>1</v>
      </c>
    </row>
    <row r="539" spans="1:8">
      <c r="A539" t="s">
        <v>6019</v>
      </c>
      <c r="B539" s="15">
        <v>45387</v>
      </c>
      <c r="C539" s="15">
        <v>45292</v>
      </c>
      <c r="D539" s="15">
        <v>45383</v>
      </c>
      <c r="E539">
        <v>1</v>
      </c>
      <c r="F539">
        <v>0</v>
      </c>
      <c r="G539">
        <v>0</v>
      </c>
      <c r="H539">
        <v>1</v>
      </c>
    </row>
    <row r="540" spans="1:8">
      <c r="A540" t="s">
        <v>6483</v>
      </c>
      <c r="B540" s="15">
        <v>45387</v>
      </c>
      <c r="C540" s="15">
        <v>45292</v>
      </c>
      <c r="D540" s="15">
        <v>45383</v>
      </c>
      <c r="E540">
        <v>1</v>
      </c>
      <c r="F540">
        <v>0</v>
      </c>
      <c r="G540">
        <v>0</v>
      </c>
      <c r="H540">
        <v>1</v>
      </c>
    </row>
    <row r="541" spans="1:8">
      <c r="A541" t="s">
        <v>6484</v>
      </c>
      <c r="B541" s="15">
        <v>45388</v>
      </c>
      <c r="C541" s="15">
        <v>45292</v>
      </c>
      <c r="D541" s="15">
        <v>45383</v>
      </c>
      <c r="E541">
        <v>1</v>
      </c>
      <c r="F541">
        <v>0</v>
      </c>
      <c r="G541">
        <v>0</v>
      </c>
      <c r="H541">
        <v>1</v>
      </c>
    </row>
    <row r="542" spans="1:8">
      <c r="A542" t="s">
        <v>6485</v>
      </c>
      <c r="B542" s="15">
        <v>45388</v>
      </c>
      <c r="C542" s="15">
        <v>45292</v>
      </c>
      <c r="D542" s="15">
        <v>45383</v>
      </c>
      <c r="E542">
        <v>1</v>
      </c>
      <c r="F542">
        <v>0</v>
      </c>
      <c r="G542">
        <v>0</v>
      </c>
      <c r="H542">
        <v>1</v>
      </c>
    </row>
    <row r="543" spans="1:8">
      <c r="A543" t="s">
        <v>6486</v>
      </c>
      <c r="B543" s="15">
        <v>45388</v>
      </c>
      <c r="C543" s="15">
        <v>45292</v>
      </c>
      <c r="D543" s="15">
        <v>45383</v>
      </c>
      <c r="E543">
        <v>0</v>
      </c>
      <c r="F543">
        <v>0</v>
      </c>
      <c r="G543">
        <v>1</v>
      </c>
      <c r="H543">
        <v>1</v>
      </c>
    </row>
    <row r="544" spans="1:8">
      <c r="A544" t="s">
        <v>6253</v>
      </c>
      <c r="B544" s="15">
        <v>45388</v>
      </c>
      <c r="C544" s="15">
        <v>45292</v>
      </c>
      <c r="D544" s="15">
        <v>45383</v>
      </c>
      <c r="E544">
        <v>0</v>
      </c>
      <c r="F544">
        <v>0</v>
      </c>
      <c r="G544">
        <v>3</v>
      </c>
      <c r="H544">
        <v>3</v>
      </c>
    </row>
    <row r="545" spans="1:8">
      <c r="A545" t="s">
        <v>6487</v>
      </c>
      <c r="B545" s="15">
        <v>45388</v>
      </c>
      <c r="C545" s="15">
        <v>45292</v>
      </c>
      <c r="D545" s="15">
        <v>45383</v>
      </c>
      <c r="E545">
        <v>0</v>
      </c>
      <c r="F545">
        <v>1</v>
      </c>
      <c r="G545">
        <v>0</v>
      </c>
      <c r="H545">
        <v>1</v>
      </c>
    </row>
    <row r="546" spans="1:8">
      <c r="A546" t="s">
        <v>5902</v>
      </c>
      <c r="B546" s="15">
        <v>45388</v>
      </c>
      <c r="C546" s="15">
        <v>45292</v>
      </c>
      <c r="D546" s="15">
        <v>45383</v>
      </c>
      <c r="E546">
        <v>2</v>
      </c>
      <c r="F546">
        <v>0</v>
      </c>
      <c r="G546">
        <v>1</v>
      </c>
      <c r="H546">
        <v>3</v>
      </c>
    </row>
    <row r="547" spans="1:8">
      <c r="A547" t="s">
        <v>5600</v>
      </c>
      <c r="B547" s="15">
        <v>45388</v>
      </c>
      <c r="C547" s="15">
        <v>45292</v>
      </c>
      <c r="D547" s="15">
        <v>45383</v>
      </c>
      <c r="E547">
        <v>0</v>
      </c>
      <c r="F547">
        <v>0</v>
      </c>
      <c r="G547">
        <v>1</v>
      </c>
      <c r="H547">
        <v>1</v>
      </c>
    </row>
    <row r="548" spans="1:8">
      <c r="A548" t="s">
        <v>97</v>
      </c>
      <c r="B548" s="15">
        <v>45388</v>
      </c>
      <c r="C548" s="15">
        <v>45292</v>
      </c>
      <c r="D548" s="15">
        <v>45383</v>
      </c>
      <c r="E548">
        <v>2</v>
      </c>
      <c r="F548">
        <v>0</v>
      </c>
      <c r="G548">
        <v>0</v>
      </c>
      <c r="H548">
        <v>2</v>
      </c>
    </row>
    <row r="549" spans="1:8">
      <c r="A549" t="s">
        <v>6319</v>
      </c>
      <c r="B549" s="15">
        <v>45388</v>
      </c>
      <c r="C549" s="15">
        <v>45292</v>
      </c>
      <c r="D549" s="15">
        <v>45383</v>
      </c>
      <c r="E549">
        <v>0</v>
      </c>
      <c r="F549">
        <v>1</v>
      </c>
      <c r="G549">
        <v>0</v>
      </c>
      <c r="H549">
        <v>1</v>
      </c>
    </row>
    <row r="550" spans="1:8">
      <c r="A550" t="s">
        <v>6488</v>
      </c>
      <c r="B550" s="15">
        <v>45388</v>
      </c>
      <c r="C550" s="15">
        <v>45292</v>
      </c>
      <c r="D550" s="15">
        <v>45383</v>
      </c>
      <c r="E550">
        <v>0</v>
      </c>
      <c r="F550">
        <v>0</v>
      </c>
      <c r="G550">
        <v>1</v>
      </c>
      <c r="H550">
        <v>1</v>
      </c>
    </row>
    <row r="551" spans="1:8">
      <c r="A551" t="s">
        <v>5706</v>
      </c>
      <c r="B551" s="15">
        <v>45388</v>
      </c>
      <c r="C551" s="15">
        <v>45292</v>
      </c>
      <c r="D551" s="15">
        <v>45383</v>
      </c>
      <c r="E551">
        <v>2</v>
      </c>
      <c r="F551">
        <v>0</v>
      </c>
      <c r="G551">
        <v>0</v>
      </c>
      <c r="H551">
        <v>2</v>
      </c>
    </row>
    <row r="552" spans="1:8">
      <c r="A552" t="s">
        <v>6489</v>
      </c>
      <c r="B552" s="15">
        <v>45388</v>
      </c>
      <c r="C552" s="15">
        <v>45292</v>
      </c>
      <c r="D552" s="15">
        <v>45383</v>
      </c>
      <c r="E552">
        <v>1</v>
      </c>
      <c r="F552">
        <v>0</v>
      </c>
      <c r="G552">
        <v>0</v>
      </c>
      <c r="H552">
        <v>1</v>
      </c>
    </row>
    <row r="553" spans="1:8">
      <c r="A553" t="s">
        <v>5692</v>
      </c>
      <c r="B553" s="15">
        <v>45388</v>
      </c>
      <c r="C553" s="15">
        <v>45292</v>
      </c>
      <c r="D553" s="15">
        <v>45383</v>
      </c>
      <c r="E553">
        <v>1</v>
      </c>
      <c r="F553">
        <v>0</v>
      </c>
      <c r="G553">
        <v>0</v>
      </c>
      <c r="H553">
        <v>1</v>
      </c>
    </row>
    <row r="554" spans="1:8">
      <c r="A554" t="s">
        <v>6490</v>
      </c>
      <c r="B554" s="15">
        <v>45388</v>
      </c>
      <c r="C554" s="15">
        <v>45292</v>
      </c>
      <c r="D554" s="15">
        <v>45383</v>
      </c>
      <c r="E554">
        <v>0</v>
      </c>
      <c r="F554">
        <v>1</v>
      </c>
      <c r="G554">
        <v>0</v>
      </c>
      <c r="H554">
        <v>1</v>
      </c>
    </row>
    <row r="555" spans="1:8">
      <c r="A555" t="s">
        <v>6491</v>
      </c>
      <c r="B555" s="15">
        <v>45388</v>
      </c>
      <c r="C555" s="15">
        <v>45292</v>
      </c>
      <c r="D555" s="15">
        <v>45383</v>
      </c>
      <c r="E555">
        <v>0</v>
      </c>
      <c r="F555">
        <v>1</v>
      </c>
      <c r="G555">
        <v>0</v>
      </c>
      <c r="H555">
        <v>1</v>
      </c>
    </row>
    <row r="556" spans="1:8">
      <c r="A556" t="s">
        <v>6259</v>
      </c>
      <c r="B556" s="15">
        <v>45388</v>
      </c>
      <c r="C556" s="15">
        <v>45292</v>
      </c>
      <c r="D556" s="15">
        <v>45383</v>
      </c>
      <c r="E556">
        <v>1</v>
      </c>
      <c r="F556">
        <v>0</v>
      </c>
      <c r="G556">
        <v>0</v>
      </c>
      <c r="H556">
        <v>1</v>
      </c>
    </row>
    <row r="557" spans="1:8">
      <c r="A557" t="s">
        <v>6333</v>
      </c>
      <c r="B557" s="15">
        <v>45388</v>
      </c>
      <c r="C557" s="15">
        <v>45292</v>
      </c>
      <c r="D557" s="15">
        <v>45383</v>
      </c>
      <c r="E557">
        <v>0</v>
      </c>
      <c r="F557">
        <v>1</v>
      </c>
      <c r="G557">
        <v>0</v>
      </c>
      <c r="H557">
        <v>1</v>
      </c>
    </row>
    <row r="558" spans="1:8">
      <c r="A558" t="s">
        <v>6362</v>
      </c>
      <c r="B558" s="15">
        <v>45388</v>
      </c>
      <c r="C558" s="15">
        <v>45292</v>
      </c>
      <c r="D558" s="15">
        <v>45383</v>
      </c>
      <c r="E558">
        <v>1</v>
      </c>
      <c r="F558">
        <v>0</v>
      </c>
      <c r="G558">
        <v>0</v>
      </c>
      <c r="H558">
        <v>1</v>
      </c>
    </row>
    <row r="559" spans="1:8">
      <c r="A559" t="s">
        <v>6252</v>
      </c>
      <c r="B559" s="15">
        <v>45388</v>
      </c>
      <c r="C559" s="15">
        <v>45292</v>
      </c>
      <c r="D559" s="15">
        <v>45383</v>
      </c>
      <c r="E559">
        <v>1</v>
      </c>
      <c r="F559">
        <v>0</v>
      </c>
      <c r="G559">
        <v>0</v>
      </c>
      <c r="H559">
        <v>1</v>
      </c>
    </row>
    <row r="560" spans="1:8">
      <c r="A560" t="s">
        <v>6492</v>
      </c>
      <c r="B560" s="15">
        <v>45388</v>
      </c>
      <c r="C560" s="15">
        <v>45292</v>
      </c>
      <c r="D560" s="15">
        <v>45383</v>
      </c>
      <c r="E560">
        <v>1</v>
      </c>
      <c r="F560">
        <v>0</v>
      </c>
      <c r="G560">
        <v>0</v>
      </c>
      <c r="H560">
        <v>1</v>
      </c>
    </row>
    <row r="561" spans="1:8">
      <c r="A561" t="s">
        <v>5940</v>
      </c>
      <c r="B561" s="15">
        <v>45388</v>
      </c>
      <c r="C561" s="15">
        <v>45292</v>
      </c>
      <c r="D561" s="15">
        <v>45383</v>
      </c>
      <c r="E561">
        <v>0</v>
      </c>
      <c r="F561">
        <v>1</v>
      </c>
      <c r="G561">
        <v>0</v>
      </c>
      <c r="H561">
        <v>1</v>
      </c>
    </row>
    <row r="562" spans="1:8">
      <c r="A562" t="s">
        <v>6493</v>
      </c>
      <c r="B562" s="15">
        <v>45388</v>
      </c>
      <c r="C562" s="15">
        <v>45292</v>
      </c>
      <c r="D562" s="15">
        <v>45383</v>
      </c>
      <c r="E562">
        <v>0</v>
      </c>
      <c r="F562">
        <v>0</v>
      </c>
      <c r="G562">
        <v>1</v>
      </c>
      <c r="H562">
        <v>1</v>
      </c>
    </row>
    <row r="563" spans="1:8">
      <c r="A563" t="s">
        <v>6414</v>
      </c>
      <c r="B563" s="15">
        <v>45388</v>
      </c>
      <c r="C563" s="15">
        <v>45292</v>
      </c>
      <c r="D563" s="15">
        <v>45383</v>
      </c>
      <c r="E563">
        <v>1</v>
      </c>
      <c r="F563">
        <v>0</v>
      </c>
      <c r="G563">
        <v>0</v>
      </c>
      <c r="H563">
        <v>1</v>
      </c>
    </row>
    <row r="564" spans="1:8">
      <c r="A564" t="s">
        <v>6494</v>
      </c>
      <c r="B564" s="15">
        <v>45388</v>
      </c>
      <c r="C564" s="15">
        <v>45292</v>
      </c>
      <c r="D564" s="15">
        <v>45383</v>
      </c>
      <c r="E564">
        <v>1</v>
      </c>
      <c r="F564">
        <v>0</v>
      </c>
      <c r="G564">
        <v>0</v>
      </c>
      <c r="H564">
        <v>1</v>
      </c>
    </row>
    <row r="565" spans="1:8">
      <c r="A565" t="s">
        <v>6449</v>
      </c>
      <c r="B565" s="15">
        <v>45388</v>
      </c>
      <c r="C565" s="15">
        <v>45292</v>
      </c>
      <c r="D565" s="15">
        <v>45383</v>
      </c>
      <c r="E565">
        <v>0</v>
      </c>
      <c r="F565">
        <v>0</v>
      </c>
      <c r="G565">
        <v>1</v>
      </c>
      <c r="H565">
        <v>1</v>
      </c>
    </row>
    <row r="566" spans="1:8">
      <c r="A566" t="s">
        <v>6495</v>
      </c>
      <c r="B566" s="15">
        <v>45388</v>
      </c>
      <c r="C566" s="15">
        <v>45292</v>
      </c>
      <c r="D566" s="15">
        <v>45383</v>
      </c>
      <c r="E566">
        <v>0</v>
      </c>
      <c r="F566">
        <v>0</v>
      </c>
      <c r="G566">
        <v>1</v>
      </c>
      <c r="H566">
        <v>1</v>
      </c>
    </row>
    <row r="567" spans="1:8">
      <c r="A567" t="s">
        <v>6496</v>
      </c>
      <c r="B567" s="15">
        <v>45388</v>
      </c>
      <c r="C567" s="15">
        <v>45292</v>
      </c>
      <c r="D567" s="15">
        <v>45383</v>
      </c>
      <c r="E567">
        <v>0</v>
      </c>
      <c r="F567">
        <v>1</v>
      </c>
      <c r="G567">
        <v>0</v>
      </c>
      <c r="H567">
        <v>1</v>
      </c>
    </row>
    <row r="568" spans="1:8">
      <c r="A568" t="s">
        <v>6497</v>
      </c>
      <c r="B568" s="15">
        <v>45388</v>
      </c>
      <c r="C568" s="15">
        <v>45292</v>
      </c>
      <c r="D568" s="15">
        <v>45383</v>
      </c>
      <c r="E568">
        <v>1</v>
      </c>
      <c r="F568">
        <v>0</v>
      </c>
      <c r="G568">
        <v>0</v>
      </c>
      <c r="H568">
        <v>1</v>
      </c>
    </row>
    <row r="569" spans="1:8">
      <c r="A569" t="s">
        <v>5714</v>
      </c>
      <c r="B569" s="15">
        <v>45388</v>
      </c>
      <c r="C569" s="15">
        <v>45292</v>
      </c>
      <c r="D569" s="15">
        <v>45383</v>
      </c>
      <c r="E569">
        <v>1</v>
      </c>
      <c r="F569">
        <v>0</v>
      </c>
      <c r="G569">
        <v>0</v>
      </c>
      <c r="H569">
        <v>1</v>
      </c>
    </row>
    <row r="570" spans="1:8">
      <c r="A570" t="s">
        <v>6498</v>
      </c>
      <c r="B570" s="15">
        <v>45388</v>
      </c>
      <c r="C570" s="15">
        <v>45292</v>
      </c>
      <c r="D570" s="15">
        <v>45383</v>
      </c>
      <c r="E570">
        <v>1</v>
      </c>
      <c r="F570">
        <v>0</v>
      </c>
      <c r="G570">
        <v>0</v>
      </c>
      <c r="H570">
        <v>1</v>
      </c>
    </row>
    <row r="571" spans="1:8">
      <c r="A571" t="s">
        <v>6499</v>
      </c>
      <c r="B571" s="15">
        <v>45388</v>
      </c>
      <c r="C571" s="15">
        <v>45292</v>
      </c>
      <c r="D571" s="15">
        <v>45383</v>
      </c>
      <c r="E571">
        <v>0</v>
      </c>
      <c r="F571">
        <v>1</v>
      </c>
      <c r="G571">
        <v>0</v>
      </c>
      <c r="H571">
        <v>1</v>
      </c>
    </row>
    <row r="572" spans="1:8">
      <c r="A572" t="s">
        <v>6500</v>
      </c>
      <c r="B572" s="15">
        <v>45388</v>
      </c>
      <c r="C572" s="15">
        <v>45292</v>
      </c>
      <c r="D572" s="15">
        <v>45383</v>
      </c>
      <c r="E572">
        <v>0</v>
      </c>
      <c r="F572">
        <v>1</v>
      </c>
      <c r="G572">
        <v>0</v>
      </c>
      <c r="H572">
        <v>1</v>
      </c>
    </row>
    <row r="573" spans="1:8">
      <c r="A573" t="s">
        <v>6386</v>
      </c>
      <c r="B573" s="15">
        <v>45388</v>
      </c>
      <c r="C573" s="15">
        <v>45292</v>
      </c>
      <c r="D573" s="15">
        <v>45383</v>
      </c>
      <c r="E573">
        <v>0</v>
      </c>
      <c r="F573">
        <v>0</v>
      </c>
      <c r="G573">
        <v>1</v>
      </c>
      <c r="H573">
        <v>1</v>
      </c>
    </row>
    <row r="574" spans="1:8">
      <c r="A574" t="s">
        <v>6276</v>
      </c>
      <c r="B574" s="15">
        <v>45388</v>
      </c>
      <c r="C574" s="15">
        <v>45292</v>
      </c>
      <c r="D574" s="15">
        <v>45383</v>
      </c>
      <c r="E574">
        <v>0</v>
      </c>
      <c r="F574">
        <v>1</v>
      </c>
      <c r="G574">
        <v>0</v>
      </c>
      <c r="H574">
        <v>1</v>
      </c>
    </row>
    <row r="575" spans="1:8">
      <c r="A575" t="s">
        <v>6501</v>
      </c>
      <c r="B575" s="15">
        <v>45388</v>
      </c>
      <c r="C575" s="15">
        <v>45292</v>
      </c>
      <c r="D575" s="15">
        <v>45383</v>
      </c>
      <c r="E575">
        <v>1</v>
      </c>
      <c r="F575">
        <v>0</v>
      </c>
      <c r="G575">
        <v>0</v>
      </c>
      <c r="H575">
        <v>1</v>
      </c>
    </row>
    <row r="576" spans="1:8">
      <c r="A576" t="s">
        <v>6353</v>
      </c>
      <c r="B576" s="15">
        <v>45388</v>
      </c>
      <c r="C576" s="15">
        <v>45292</v>
      </c>
      <c r="D576" s="15">
        <v>45383</v>
      </c>
      <c r="E576">
        <v>0</v>
      </c>
      <c r="F576">
        <v>0</v>
      </c>
      <c r="G576">
        <v>1</v>
      </c>
      <c r="H576">
        <v>1</v>
      </c>
    </row>
    <row r="577" spans="1:8">
      <c r="A577" t="s">
        <v>6502</v>
      </c>
      <c r="B577" s="15">
        <v>45388</v>
      </c>
      <c r="C577" s="15">
        <v>45292</v>
      </c>
      <c r="D577" s="15">
        <v>45383</v>
      </c>
      <c r="E577">
        <v>1</v>
      </c>
      <c r="F577">
        <v>0</v>
      </c>
      <c r="G577">
        <v>0</v>
      </c>
      <c r="H577">
        <v>1</v>
      </c>
    </row>
    <row r="578" spans="1:8">
      <c r="A578" t="s">
        <v>6503</v>
      </c>
      <c r="B578" s="15">
        <v>45388</v>
      </c>
      <c r="C578" s="15">
        <v>45292</v>
      </c>
      <c r="D578" s="15">
        <v>45383</v>
      </c>
      <c r="E578">
        <v>0</v>
      </c>
      <c r="F578">
        <v>0</v>
      </c>
      <c r="G578">
        <v>1</v>
      </c>
      <c r="H578">
        <v>1</v>
      </c>
    </row>
    <row r="579" spans="1:8">
      <c r="A579" t="s">
        <v>6504</v>
      </c>
      <c r="B579" s="15">
        <v>45388</v>
      </c>
      <c r="C579" s="15">
        <v>45292</v>
      </c>
      <c r="D579" s="15">
        <v>45383</v>
      </c>
      <c r="E579">
        <v>1</v>
      </c>
      <c r="F579">
        <v>0</v>
      </c>
      <c r="G579">
        <v>0</v>
      </c>
      <c r="H579">
        <v>1</v>
      </c>
    </row>
    <row r="580" spans="1:8">
      <c r="A580" t="s">
        <v>6505</v>
      </c>
      <c r="B580" s="15">
        <v>45388</v>
      </c>
      <c r="C580" s="15">
        <v>45292</v>
      </c>
      <c r="D580" s="15">
        <v>45383</v>
      </c>
      <c r="E580">
        <v>1</v>
      </c>
      <c r="F580">
        <v>0</v>
      </c>
      <c r="G580">
        <v>0</v>
      </c>
      <c r="H580">
        <v>1</v>
      </c>
    </row>
    <row r="581" spans="1:8">
      <c r="A581" t="s">
        <v>6506</v>
      </c>
      <c r="B581" s="15">
        <v>45388</v>
      </c>
      <c r="C581" s="15">
        <v>45292</v>
      </c>
      <c r="D581" s="15">
        <v>45383</v>
      </c>
      <c r="E581">
        <v>0</v>
      </c>
      <c r="F581">
        <v>0</v>
      </c>
      <c r="G581">
        <v>1</v>
      </c>
      <c r="H581">
        <v>1</v>
      </c>
    </row>
    <row r="582" spans="1:8">
      <c r="A582" t="s">
        <v>6310</v>
      </c>
      <c r="B582" s="15">
        <v>45388</v>
      </c>
      <c r="C582" s="15">
        <v>45292</v>
      </c>
      <c r="D582" s="15">
        <v>45383</v>
      </c>
      <c r="E582">
        <v>0</v>
      </c>
      <c r="F582">
        <v>1</v>
      </c>
      <c r="G582">
        <v>0</v>
      </c>
      <c r="H582">
        <v>1</v>
      </c>
    </row>
    <row r="583" spans="1:8">
      <c r="A583" t="s">
        <v>6507</v>
      </c>
      <c r="B583" s="15">
        <v>45388</v>
      </c>
      <c r="C583" s="15">
        <v>45292</v>
      </c>
      <c r="D583" s="15">
        <v>45383</v>
      </c>
      <c r="E583">
        <v>1</v>
      </c>
      <c r="F583">
        <v>0</v>
      </c>
      <c r="G583">
        <v>0</v>
      </c>
      <c r="H583">
        <v>1</v>
      </c>
    </row>
    <row r="584" spans="1:8">
      <c r="A584" t="s">
        <v>5579</v>
      </c>
      <c r="B584" s="15">
        <v>45389</v>
      </c>
      <c r="C584" s="15">
        <v>45292</v>
      </c>
      <c r="D584" s="15">
        <v>45383</v>
      </c>
      <c r="E584">
        <v>0</v>
      </c>
      <c r="F584">
        <v>1</v>
      </c>
      <c r="G584">
        <v>0</v>
      </c>
      <c r="H584">
        <v>1</v>
      </c>
    </row>
    <row r="585" spans="1:8">
      <c r="A585" t="s">
        <v>6508</v>
      </c>
      <c r="B585" s="15">
        <v>45389</v>
      </c>
      <c r="C585" s="15">
        <v>45292</v>
      </c>
      <c r="D585" s="15">
        <v>45383</v>
      </c>
      <c r="E585">
        <v>0</v>
      </c>
      <c r="F585">
        <v>0</v>
      </c>
      <c r="G585">
        <v>1</v>
      </c>
      <c r="H585">
        <v>1</v>
      </c>
    </row>
    <row r="586" spans="1:8">
      <c r="A586" t="s">
        <v>6393</v>
      </c>
      <c r="B586" s="15">
        <v>45389</v>
      </c>
      <c r="C586" s="15">
        <v>45292</v>
      </c>
      <c r="D586" s="15">
        <v>45383</v>
      </c>
      <c r="E586">
        <v>1</v>
      </c>
      <c r="F586">
        <v>0</v>
      </c>
      <c r="G586">
        <v>0</v>
      </c>
      <c r="H586">
        <v>1</v>
      </c>
    </row>
    <row r="587" spans="1:8">
      <c r="A587" t="s">
        <v>6509</v>
      </c>
      <c r="B587" s="15">
        <v>45389</v>
      </c>
      <c r="C587" s="15">
        <v>45292</v>
      </c>
      <c r="D587" s="15">
        <v>45383</v>
      </c>
      <c r="E587">
        <v>0</v>
      </c>
      <c r="F587">
        <v>1</v>
      </c>
      <c r="G587">
        <v>0</v>
      </c>
      <c r="H587">
        <v>1</v>
      </c>
    </row>
    <row r="588" spans="1:8">
      <c r="A588" t="s">
        <v>5649</v>
      </c>
      <c r="B588" s="15">
        <v>45389</v>
      </c>
      <c r="C588" s="15">
        <v>45292</v>
      </c>
      <c r="D588" s="15">
        <v>45383</v>
      </c>
      <c r="E588">
        <v>1</v>
      </c>
      <c r="F588">
        <v>0</v>
      </c>
      <c r="G588">
        <v>0</v>
      </c>
      <c r="H588">
        <v>1</v>
      </c>
    </row>
    <row r="589" spans="1:8">
      <c r="A589" t="s">
        <v>6510</v>
      </c>
      <c r="B589" s="15">
        <v>45389</v>
      </c>
      <c r="C589" s="15">
        <v>45292</v>
      </c>
      <c r="D589" s="15">
        <v>45383</v>
      </c>
      <c r="E589">
        <v>0</v>
      </c>
      <c r="F589">
        <v>0</v>
      </c>
      <c r="G589">
        <v>1</v>
      </c>
      <c r="H589">
        <v>1</v>
      </c>
    </row>
    <row r="590" spans="1:8">
      <c r="A590" t="s">
        <v>6331</v>
      </c>
      <c r="B590" s="15">
        <v>45389</v>
      </c>
      <c r="C590" s="15">
        <v>45292</v>
      </c>
      <c r="D590" s="15">
        <v>45383</v>
      </c>
      <c r="E590">
        <v>1</v>
      </c>
      <c r="F590">
        <v>0</v>
      </c>
      <c r="G590">
        <v>0</v>
      </c>
      <c r="H590">
        <v>1</v>
      </c>
    </row>
    <row r="591" spans="1:8">
      <c r="A591" t="s">
        <v>6223</v>
      </c>
      <c r="B591" s="15">
        <v>45389</v>
      </c>
      <c r="C591" s="15">
        <v>45292</v>
      </c>
      <c r="D591" s="15">
        <v>45383</v>
      </c>
      <c r="E591">
        <v>0</v>
      </c>
      <c r="F591">
        <v>0</v>
      </c>
      <c r="G591">
        <v>1</v>
      </c>
      <c r="H591">
        <v>1</v>
      </c>
    </row>
    <row r="592" spans="1:8">
      <c r="A592" t="s">
        <v>6511</v>
      </c>
      <c r="B592" s="15">
        <v>45389</v>
      </c>
      <c r="C592" s="15">
        <v>45292</v>
      </c>
      <c r="D592" s="15">
        <v>45383</v>
      </c>
      <c r="E592">
        <v>1</v>
      </c>
      <c r="F592">
        <v>0</v>
      </c>
      <c r="G592">
        <v>0</v>
      </c>
      <c r="H592">
        <v>1</v>
      </c>
    </row>
    <row r="593" spans="1:8">
      <c r="A593" t="s">
        <v>5692</v>
      </c>
      <c r="B593" s="15">
        <v>45389</v>
      </c>
      <c r="C593" s="15">
        <v>45292</v>
      </c>
      <c r="D593" s="15">
        <v>45383</v>
      </c>
      <c r="E593">
        <v>1</v>
      </c>
      <c r="F593">
        <v>0</v>
      </c>
      <c r="G593">
        <v>0</v>
      </c>
      <c r="H593">
        <v>1</v>
      </c>
    </row>
    <row r="594" spans="1:8">
      <c r="A594" t="s">
        <v>6181</v>
      </c>
      <c r="B594" s="15">
        <v>45389</v>
      </c>
      <c r="C594" s="15">
        <v>45292</v>
      </c>
      <c r="D594" s="15">
        <v>45383</v>
      </c>
      <c r="E594">
        <v>1</v>
      </c>
      <c r="F594">
        <v>0</v>
      </c>
      <c r="G594">
        <v>0</v>
      </c>
      <c r="H594">
        <v>1</v>
      </c>
    </row>
    <row r="595" spans="1:8">
      <c r="A595" t="s">
        <v>6308</v>
      </c>
      <c r="B595" s="15">
        <v>45389</v>
      </c>
      <c r="C595" s="15">
        <v>45292</v>
      </c>
      <c r="D595" s="15">
        <v>45383</v>
      </c>
      <c r="E595">
        <v>2</v>
      </c>
      <c r="F595">
        <v>0</v>
      </c>
      <c r="G595">
        <v>0</v>
      </c>
      <c r="H595">
        <v>2</v>
      </c>
    </row>
    <row r="596" spans="1:8">
      <c r="A596" t="s">
        <v>6174</v>
      </c>
      <c r="B596" s="15">
        <v>45389</v>
      </c>
      <c r="C596" s="15">
        <v>45292</v>
      </c>
      <c r="D596" s="15">
        <v>45383</v>
      </c>
      <c r="E596">
        <v>0</v>
      </c>
      <c r="F596">
        <v>0</v>
      </c>
      <c r="G596">
        <v>1</v>
      </c>
      <c r="H596">
        <v>1</v>
      </c>
    </row>
    <row r="597" spans="1:8">
      <c r="A597" t="s">
        <v>6166</v>
      </c>
      <c r="B597" s="15">
        <v>45389</v>
      </c>
      <c r="C597" s="15">
        <v>45292</v>
      </c>
      <c r="D597" s="15">
        <v>45383</v>
      </c>
      <c r="E597">
        <v>0</v>
      </c>
      <c r="F597">
        <v>0</v>
      </c>
      <c r="G597">
        <v>1</v>
      </c>
      <c r="H597">
        <v>1</v>
      </c>
    </row>
    <row r="598" spans="1:8">
      <c r="A598" t="s">
        <v>6512</v>
      </c>
      <c r="B598" s="15">
        <v>45389</v>
      </c>
      <c r="C598" s="15">
        <v>45292</v>
      </c>
      <c r="D598" s="15">
        <v>45383</v>
      </c>
      <c r="E598">
        <v>0</v>
      </c>
      <c r="F598">
        <v>0</v>
      </c>
      <c r="G598">
        <v>1</v>
      </c>
      <c r="H598">
        <v>1</v>
      </c>
    </row>
    <row r="599" spans="1:8">
      <c r="A599" t="s">
        <v>6171</v>
      </c>
      <c r="B599" s="15">
        <v>45389</v>
      </c>
      <c r="C599" s="15">
        <v>45292</v>
      </c>
      <c r="D599" s="15">
        <v>45383</v>
      </c>
      <c r="E599">
        <v>0</v>
      </c>
      <c r="F599">
        <v>0</v>
      </c>
      <c r="G599">
        <v>1</v>
      </c>
      <c r="H599">
        <v>1</v>
      </c>
    </row>
    <row r="600" spans="1:8">
      <c r="A600" t="s">
        <v>6513</v>
      </c>
      <c r="B600" s="15">
        <v>45389</v>
      </c>
      <c r="C600" s="15">
        <v>45292</v>
      </c>
      <c r="D600" s="15">
        <v>45383</v>
      </c>
      <c r="E600">
        <v>0</v>
      </c>
      <c r="F600">
        <v>0</v>
      </c>
      <c r="G600">
        <v>1</v>
      </c>
      <c r="H600">
        <v>1</v>
      </c>
    </row>
    <row r="601" spans="1:8">
      <c r="A601" t="s">
        <v>6514</v>
      </c>
      <c r="B601" s="15">
        <v>45389</v>
      </c>
      <c r="C601" s="15">
        <v>45292</v>
      </c>
      <c r="D601" s="15">
        <v>45383</v>
      </c>
      <c r="E601">
        <v>1</v>
      </c>
      <c r="F601">
        <v>0</v>
      </c>
      <c r="G601">
        <v>0</v>
      </c>
      <c r="H601">
        <v>1</v>
      </c>
    </row>
    <row r="602" spans="1:8">
      <c r="A602" t="s">
        <v>6515</v>
      </c>
      <c r="B602" s="15">
        <v>45389</v>
      </c>
      <c r="C602" s="15">
        <v>45292</v>
      </c>
      <c r="D602" s="15">
        <v>45383</v>
      </c>
      <c r="E602">
        <v>1</v>
      </c>
      <c r="F602">
        <v>0</v>
      </c>
      <c r="G602">
        <v>0</v>
      </c>
      <c r="H602">
        <v>1</v>
      </c>
    </row>
    <row r="603" spans="1:8">
      <c r="A603" t="s">
        <v>6180</v>
      </c>
      <c r="B603" s="15">
        <v>45389</v>
      </c>
      <c r="C603" s="15">
        <v>45292</v>
      </c>
      <c r="D603" s="15">
        <v>45383</v>
      </c>
      <c r="E603">
        <v>1</v>
      </c>
      <c r="F603">
        <v>0</v>
      </c>
      <c r="G603">
        <v>0</v>
      </c>
      <c r="H603">
        <v>1</v>
      </c>
    </row>
    <row r="604" spans="1:8">
      <c r="A604" t="s">
        <v>5902</v>
      </c>
      <c r="B604" s="15">
        <v>45389</v>
      </c>
      <c r="C604" s="15">
        <v>45292</v>
      </c>
      <c r="D604" s="15">
        <v>45383</v>
      </c>
      <c r="E604">
        <v>0</v>
      </c>
      <c r="F604">
        <v>1</v>
      </c>
      <c r="G604">
        <v>2</v>
      </c>
      <c r="H604">
        <v>3</v>
      </c>
    </row>
    <row r="605" spans="1:8">
      <c r="A605" t="s">
        <v>6218</v>
      </c>
      <c r="B605" s="15">
        <v>45389</v>
      </c>
      <c r="C605" s="15">
        <v>45292</v>
      </c>
      <c r="D605" s="15">
        <v>45383</v>
      </c>
      <c r="E605">
        <v>1</v>
      </c>
      <c r="F605">
        <v>0</v>
      </c>
      <c r="G605">
        <v>0</v>
      </c>
      <c r="H605">
        <v>1</v>
      </c>
    </row>
    <row r="606" spans="1:8">
      <c r="A606" t="s">
        <v>6179</v>
      </c>
      <c r="B606" s="15">
        <v>45389</v>
      </c>
      <c r="C606" s="15">
        <v>45292</v>
      </c>
      <c r="D606" s="15">
        <v>45383</v>
      </c>
      <c r="E606">
        <v>0</v>
      </c>
      <c r="F606">
        <v>0</v>
      </c>
      <c r="G606">
        <v>1</v>
      </c>
      <c r="H606">
        <v>1</v>
      </c>
    </row>
    <row r="607" spans="1:8">
      <c r="A607" t="s">
        <v>6252</v>
      </c>
      <c r="B607" s="15">
        <v>45389</v>
      </c>
      <c r="C607" s="15">
        <v>45292</v>
      </c>
      <c r="D607" s="15">
        <v>45383</v>
      </c>
      <c r="E607">
        <v>2</v>
      </c>
      <c r="F607">
        <v>1</v>
      </c>
      <c r="G607">
        <v>0</v>
      </c>
      <c r="H607">
        <v>3</v>
      </c>
    </row>
    <row r="608" spans="1:8">
      <c r="A608" t="s">
        <v>6516</v>
      </c>
      <c r="B608" s="15">
        <v>45389</v>
      </c>
      <c r="C608" s="15">
        <v>45292</v>
      </c>
      <c r="D608" s="15">
        <v>45383</v>
      </c>
      <c r="E608">
        <v>1</v>
      </c>
      <c r="F608">
        <v>0</v>
      </c>
      <c r="G608">
        <v>0</v>
      </c>
      <c r="H608">
        <v>1</v>
      </c>
    </row>
    <row r="609" spans="1:8">
      <c r="A609" t="s">
        <v>6517</v>
      </c>
      <c r="B609" s="15">
        <v>45389</v>
      </c>
      <c r="C609" s="15">
        <v>45292</v>
      </c>
      <c r="D609" s="15">
        <v>45383</v>
      </c>
      <c r="E609">
        <v>0</v>
      </c>
      <c r="F609">
        <v>1</v>
      </c>
      <c r="G609">
        <v>0</v>
      </c>
      <c r="H609">
        <v>1</v>
      </c>
    </row>
    <row r="610" spans="1:8">
      <c r="A610" t="s">
        <v>5940</v>
      </c>
      <c r="B610" s="15">
        <v>45389</v>
      </c>
      <c r="C610" s="15">
        <v>45292</v>
      </c>
      <c r="D610" s="15">
        <v>45383</v>
      </c>
      <c r="E610">
        <v>0</v>
      </c>
      <c r="F610">
        <v>1</v>
      </c>
      <c r="G610">
        <v>0</v>
      </c>
      <c r="H610">
        <v>1</v>
      </c>
    </row>
    <row r="611" spans="1:8">
      <c r="A611" t="s">
        <v>6053</v>
      </c>
      <c r="B611" s="15">
        <v>45389</v>
      </c>
      <c r="C611" s="15">
        <v>45292</v>
      </c>
      <c r="D611" s="15">
        <v>45383</v>
      </c>
      <c r="E611">
        <v>1</v>
      </c>
      <c r="F611">
        <v>0</v>
      </c>
      <c r="G611">
        <v>0</v>
      </c>
      <c r="H611">
        <v>1</v>
      </c>
    </row>
    <row r="612" spans="1:8">
      <c r="A612" t="s">
        <v>6401</v>
      </c>
      <c r="B612" s="15">
        <v>45389</v>
      </c>
      <c r="C612" s="15">
        <v>45292</v>
      </c>
      <c r="D612" s="15">
        <v>45383</v>
      </c>
      <c r="E612">
        <v>1</v>
      </c>
      <c r="F612">
        <v>0</v>
      </c>
      <c r="G612">
        <v>0</v>
      </c>
      <c r="H612">
        <v>1</v>
      </c>
    </row>
    <row r="613" spans="1:8">
      <c r="A613" t="s">
        <v>6518</v>
      </c>
      <c r="B613" s="15">
        <v>45389</v>
      </c>
      <c r="C613" s="15">
        <v>45292</v>
      </c>
      <c r="D613" s="15">
        <v>45383</v>
      </c>
      <c r="E613">
        <v>1</v>
      </c>
      <c r="F613">
        <v>0</v>
      </c>
      <c r="G613">
        <v>0</v>
      </c>
      <c r="H613">
        <v>1</v>
      </c>
    </row>
    <row r="614" spans="1:8">
      <c r="A614" t="s">
        <v>6519</v>
      </c>
      <c r="B614" s="15">
        <v>45389</v>
      </c>
      <c r="C614" s="15">
        <v>45292</v>
      </c>
      <c r="D614" s="15">
        <v>45383</v>
      </c>
      <c r="E614">
        <v>1</v>
      </c>
      <c r="F614">
        <v>0</v>
      </c>
      <c r="G614">
        <v>0</v>
      </c>
      <c r="H614">
        <v>1</v>
      </c>
    </row>
    <row r="615" spans="1:8">
      <c r="A615" t="s">
        <v>6181</v>
      </c>
      <c r="B615" s="15">
        <v>45390</v>
      </c>
      <c r="C615" s="15">
        <v>45292</v>
      </c>
      <c r="D615" s="15">
        <v>45383</v>
      </c>
      <c r="E615">
        <v>0</v>
      </c>
      <c r="F615">
        <v>0</v>
      </c>
      <c r="G615">
        <v>1</v>
      </c>
      <c r="H615">
        <v>1</v>
      </c>
    </row>
    <row r="616" spans="1:8">
      <c r="A616" t="s">
        <v>6520</v>
      </c>
      <c r="B616" s="15">
        <v>45390</v>
      </c>
      <c r="C616" s="15">
        <v>45292</v>
      </c>
      <c r="D616" s="15">
        <v>45383</v>
      </c>
      <c r="E616">
        <v>0</v>
      </c>
      <c r="F616">
        <v>0</v>
      </c>
      <c r="G616">
        <v>1</v>
      </c>
      <c r="H616">
        <v>1</v>
      </c>
    </row>
    <row r="617" spans="1:8">
      <c r="A617" t="s">
        <v>6253</v>
      </c>
      <c r="B617" s="15">
        <v>45390</v>
      </c>
      <c r="C617" s="15">
        <v>45292</v>
      </c>
      <c r="D617" s="15">
        <v>45383</v>
      </c>
      <c r="E617">
        <v>0</v>
      </c>
      <c r="F617">
        <v>0</v>
      </c>
      <c r="G617">
        <v>1</v>
      </c>
      <c r="H617">
        <v>1</v>
      </c>
    </row>
    <row r="618" spans="1:8">
      <c r="A618" t="s">
        <v>6296</v>
      </c>
      <c r="B618" s="15">
        <v>45390</v>
      </c>
      <c r="C618" s="15">
        <v>45292</v>
      </c>
      <c r="D618" s="15">
        <v>45383</v>
      </c>
      <c r="E618">
        <v>1</v>
      </c>
      <c r="F618">
        <v>0</v>
      </c>
      <c r="G618">
        <v>0</v>
      </c>
      <c r="H618">
        <v>1</v>
      </c>
    </row>
    <row r="619" spans="1:8">
      <c r="A619" t="s">
        <v>6187</v>
      </c>
      <c r="B619" s="15">
        <v>45390</v>
      </c>
      <c r="C619" s="15">
        <v>45292</v>
      </c>
      <c r="D619" s="15">
        <v>45383</v>
      </c>
      <c r="E619">
        <v>1</v>
      </c>
      <c r="F619">
        <v>0</v>
      </c>
      <c r="G619">
        <v>0</v>
      </c>
      <c r="H619">
        <v>1</v>
      </c>
    </row>
    <row r="620" spans="1:8">
      <c r="A620" t="s">
        <v>6521</v>
      </c>
      <c r="B620" s="15">
        <v>45390</v>
      </c>
      <c r="C620" s="15">
        <v>45292</v>
      </c>
      <c r="D620" s="15">
        <v>45383</v>
      </c>
      <c r="E620">
        <v>0</v>
      </c>
      <c r="F620">
        <v>0</v>
      </c>
      <c r="G620">
        <v>1</v>
      </c>
      <c r="H620">
        <v>1</v>
      </c>
    </row>
    <row r="621" spans="1:8">
      <c r="A621" t="s">
        <v>97</v>
      </c>
      <c r="B621" s="15">
        <v>45390</v>
      </c>
      <c r="C621" s="15">
        <v>45292</v>
      </c>
      <c r="D621" s="15">
        <v>45383</v>
      </c>
      <c r="E621">
        <v>1</v>
      </c>
      <c r="F621">
        <v>0</v>
      </c>
      <c r="G621">
        <v>0</v>
      </c>
      <c r="H621">
        <v>1</v>
      </c>
    </row>
    <row r="622" spans="1:8">
      <c r="A622" t="s">
        <v>6522</v>
      </c>
      <c r="B622" s="15">
        <v>45390</v>
      </c>
      <c r="C622" s="15">
        <v>45292</v>
      </c>
      <c r="D622" s="15">
        <v>45383</v>
      </c>
      <c r="E622">
        <v>1</v>
      </c>
      <c r="F622">
        <v>0</v>
      </c>
      <c r="G622">
        <v>0</v>
      </c>
      <c r="H622">
        <v>1</v>
      </c>
    </row>
    <row r="623" spans="1:8">
      <c r="A623" t="s">
        <v>6508</v>
      </c>
      <c r="B623" s="15">
        <v>45390</v>
      </c>
      <c r="C623" s="15">
        <v>45292</v>
      </c>
      <c r="D623" s="15">
        <v>45383</v>
      </c>
      <c r="E623">
        <v>0</v>
      </c>
      <c r="F623">
        <v>0</v>
      </c>
      <c r="G623">
        <v>1</v>
      </c>
      <c r="H623">
        <v>1</v>
      </c>
    </row>
    <row r="624" spans="1:8">
      <c r="A624" t="s">
        <v>6515</v>
      </c>
      <c r="B624" s="15">
        <v>45390</v>
      </c>
      <c r="C624" s="15">
        <v>45292</v>
      </c>
      <c r="D624" s="15">
        <v>45383</v>
      </c>
      <c r="E624">
        <v>1</v>
      </c>
      <c r="F624">
        <v>1</v>
      </c>
      <c r="G624">
        <v>0</v>
      </c>
      <c r="H624">
        <v>2</v>
      </c>
    </row>
    <row r="625" spans="1:8">
      <c r="A625" t="s">
        <v>6523</v>
      </c>
      <c r="B625" s="15">
        <v>45390</v>
      </c>
      <c r="C625" s="15">
        <v>45292</v>
      </c>
      <c r="D625" s="15">
        <v>45383</v>
      </c>
      <c r="E625">
        <v>1</v>
      </c>
      <c r="F625">
        <v>0</v>
      </c>
      <c r="G625">
        <v>0</v>
      </c>
      <c r="H625">
        <v>1</v>
      </c>
    </row>
    <row r="626" spans="1:8">
      <c r="A626" t="s">
        <v>6524</v>
      </c>
      <c r="B626" s="15">
        <v>45390</v>
      </c>
      <c r="C626" s="15">
        <v>45292</v>
      </c>
      <c r="D626" s="15">
        <v>45383</v>
      </c>
      <c r="E626">
        <v>0</v>
      </c>
      <c r="F626">
        <v>0</v>
      </c>
      <c r="G626">
        <v>1</v>
      </c>
      <c r="H626">
        <v>1</v>
      </c>
    </row>
    <row r="627" spans="1:8">
      <c r="A627" t="s">
        <v>6174</v>
      </c>
      <c r="B627" s="15">
        <v>45390</v>
      </c>
      <c r="C627" s="15">
        <v>45292</v>
      </c>
      <c r="D627" s="15">
        <v>45383</v>
      </c>
      <c r="E627">
        <v>1</v>
      </c>
      <c r="F627">
        <v>0</v>
      </c>
      <c r="G627">
        <v>0</v>
      </c>
      <c r="H627">
        <v>1</v>
      </c>
    </row>
    <row r="628" spans="1:8">
      <c r="A628" t="s">
        <v>6426</v>
      </c>
      <c r="B628" s="15">
        <v>45390</v>
      </c>
      <c r="C628" s="15">
        <v>45292</v>
      </c>
      <c r="D628" s="15">
        <v>45383</v>
      </c>
      <c r="E628">
        <v>1</v>
      </c>
      <c r="F628">
        <v>0</v>
      </c>
      <c r="G628">
        <v>0</v>
      </c>
      <c r="H628">
        <v>1</v>
      </c>
    </row>
    <row r="629" spans="1:8">
      <c r="A629" t="s">
        <v>6525</v>
      </c>
      <c r="B629" s="15">
        <v>45390</v>
      </c>
      <c r="C629" s="15">
        <v>45292</v>
      </c>
      <c r="D629" s="15">
        <v>45383</v>
      </c>
      <c r="E629">
        <v>0</v>
      </c>
      <c r="F629">
        <v>0</v>
      </c>
      <c r="G629">
        <v>1</v>
      </c>
      <c r="H629">
        <v>1</v>
      </c>
    </row>
    <row r="630" spans="1:8">
      <c r="A630" t="s">
        <v>6308</v>
      </c>
      <c r="B630" s="15">
        <v>45390</v>
      </c>
      <c r="C630" s="15">
        <v>45292</v>
      </c>
      <c r="D630" s="15">
        <v>45383</v>
      </c>
      <c r="E630">
        <v>0</v>
      </c>
      <c r="F630">
        <v>0</v>
      </c>
      <c r="G630">
        <v>1</v>
      </c>
      <c r="H630">
        <v>1</v>
      </c>
    </row>
    <row r="631" spans="1:8">
      <c r="A631" t="s">
        <v>5933</v>
      </c>
      <c r="B631" s="15">
        <v>45390</v>
      </c>
      <c r="C631" s="15">
        <v>45292</v>
      </c>
      <c r="D631" s="15">
        <v>45383</v>
      </c>
      <c r="E631">
        <v>1</v>
      </c>
      <c r="F631">
        <v>0</v>
      </c>
      <c r="G631">
        <v>0</v>
      </c>
      <c r="H631">
        <v>1</v>
      </c>
    </row>
    <row r="632" spans="1:8">
      <c r="A632" t="s">
        <v>5600</v>
      </c>
      <c r="B632" s="15">
        <v>45390</v>
      </c>
      <c r="C632" s="15">
        <v>45292</v>
      </c>
      <c r="D632" s="15">
        <v>45383</v>
      </c>
      <c r="E632">
        <v>0</v>
      </c>
      <c r="F632">
        <v>0</v>
      </c>
      <c r="G632">
        <v>1</v>
      </c>
      <c r="H632">
        <v>1</v>
      </c>
    </row>
    <row r="633" spans="1:8">
      <c r="A633" t="s">
        <v>5671</v>
      </c>
      <c r="B633" s="15">
        <v>45390</v>
      </c>
      <c r="C633" s="15">
        <v>45292</v>
      </c>
      <c r="D633" s="15">
        <v>45383</v>
      </c>
      <c r="E633">
        <v>1</v>
      </c>
      <c r="F633">
        <v>0</v>
      </c>
      <c r="G633">
        <v>0</v>
      </c>
      <c r="H633">
        <v>1</v>
      </c>
    </row>
    <row r="634" spans="1:8">
      <c r="A634" t="s">
        <v>141</v>
      </c>
      <c r="B634" s="15">
        <v>45390</v>
      </c>
      <c r="C634" s="15">
        <v>45292</v>
      </c>
      <c r="D634" s="15">
        <v>45383</v>
      </c>
      <c r="E634">
        <v>1</v>
      </c>
      <c r="F634">
        <v>0</v>
      </c>
      <c r="G634">
        <v>0</v>
      </c>
      <c r="H634">
        <v>1</v>
      </c>
    </row>
    <row r="635" spans="1:8">
      <c r="A635" t="s">
        <v>6526</v>
      </c>
      <c r="B635" s="15">
        <v>45390</v>
      </c>
      <c r="C635" s="15">
        <v>45292</v>
      </c>
      <c r="D635" s="15">
        <v>45383</v>
      </c>
      <c r="E635">
        <v>1</v>
      </c>
      <c r="F635">
        <v>0</v>
      </c>
      <c r="G635">
        <v>0</v>
      </c>
      <c r="H635">
        <v>1</v>
      </c>
    </row>
    <row r="636" spans="1:8">
      <c r="A636" t="s">
        <v>5902</v>
      </c>
      <c r="B636" s="15">
        <v>45390</v>
      </c>
      <c r="C636" s="15">
        <v>45292</v>
      </c>
      <c r="D636" s="15">
        <v>45383</v>
      </c>
      <c r="E636">
        <v>1</v>
      </c>
      <c r="F636">
        <v>0</v>
      </c>
      <c r="G636">
        <v>0</v>
      </c>
      <c r="H636">
        <v>1</v>
      </c>
    </row>
    <row r="637" spans="1:8">
      <c r="A637" t="s">
        <v>6314</v>
      </c>
      <c r="B637" s="15">
        <v>45391</v>
      </c>
      <c r="C637" s="15">
        <v>45292</v>
      </c>
      <c r="D637" s="15">
        <v>45383</v>
      </c>
      <c r="E637">
        <v>0</v>
      </c>
      <c r="F637">
        <v>0</v>
      </c>
      <c r="G637">
        <v>1</v>
      </c>
      <c r="H637">
        <v>1</v>
      </c>
    </row>
    <row r="638" spans="1:8">
      <c r="A638" t="s">
        <v>6527</v>
      </c>
      <c r="B638" s="15">
        <v>45391</v>
      </c>
      <c r="C638" s="15">
        <v>45292</v>
      </c>
      <c r="D638" s="15">
        <v>45383</v>
      </c>
      <c r="E638">
        <v>1</v>
      </c>
      <c r="F638">
        <v>0</v>
      </c>
      <c r="G638">
        <v>0</v>
      </c>
      <c r="H638">
        <v>1</v>
      </c>
    </row>
    <row r="639" spans="1:8">
      <c r="A639" t="s">
        <v>6528</v>
      </c>
      <c r="B639" s="15">
        <v>45391</v>
      </c>
      <c r="C639" s="15">
        <v>45292</v>
      </c>
      <c r="D639" s="15">
        <v>45383</v>
      </c>
      <c r="E639">
        <v>1</v>
      </c>
      <c r="F639">
        <v>0</v>
      </c>
      <c r="G639">
        <v>0</v>
      </c>
      <c r="H639">
        <v>1</v>
      </c>
    </row>
    <row r="640" spans="1:8">
      <c r="A640" t="s">
        <v>6333</v>
      </c>
      <c r="B640" s="15">
        <v>45391</v>
      </c>
      <c r="C640" s="15">
        <v>45292</v>
      </c>
      <c r="D640" s="15">
        <v>45383</v>
      </c>
      <c r="E640">
        <v>1</v>
      </c>
      <c r="F640">
        <v>0</v>
      </c>
      <c r="G640">
        <v>0</v>
      </c>
      <c r="H640">
        <v>1</v>
      </c>
    </row>
    <row r="641" spans="1:8">
      <c r="A641" t="s">
        <v>6529</v>
      </c>
      <c r="B641" s="15">
        <v>45391</v>
      </c>
      <c r="C641" s="15">
        <v>45292</v>
      </c>
      <c r="D641" s="15">
        <v>45383</v>
      </c>
      <c r="E641">
        <v>0</v>
      </c>
      <c r="F641">
        <v>0</v>
      </c>
      <c r="G641">
        <v>1</v>
      </c>
      <c r="H641">
        <v>1</v>
      </c>
    </row>
    <row r="642" spans="1:8">
      <c r="A642" t="s">
        <v>6397</v>
      </c>
      <c r="B642" s="15">
        <v>45391</v>
      </c>
      <c r="C642" s="15">
        <v>45292</v>
      </c>
      <c r="D642" s="15">
        <v>45383</v>
      </c>
      <c r="E642">
        <v>0</v>
      </c>
      <c r="F642">
        <v>0</v>
      </c>
      <c r="G642">
        <v>1</v>
      </c>
      <c r="H642">
        <v>1</v>
      </c>
    </row>
    <row r="643" spans="1:8">
      <c r="A643" t="s">
        <v>6530</v>
      </c>
      <c r="B643" s="15">
        <v>45391</v>
      </c>
      <c r="C643" s="15">
        <v>45292</v>
      </c>
      <c r="D643" s="15">
        <v>45383</v>
      </c>
      <c r="E643">
        <v>1</v>
      </c>
      <c r="F643">
        <v>0</v>
      </c>
      <c r="G643">
        <v>0</v>
      </c>
      <c r="H643">
        <v>1</v>
      </c>
    </row>
    <row r="644" spans="1:8">
      <c r="A644" t="s">
        <v>6531</v>
      </c>
      <c r="B644" s="15">
        <v>45391</v>
      </c>
      <c r="C644" s="15">
        <v>45292</v>
      </c>
      <c r="D644" s="15">
        <v>45383</v>
      </c>
      <c r="E644">
        <v>0</v>
      </c>
      <c r="F644">
        <v>0</v>
      </c>
      <c r="G644">
        <v>1</v>
      </c>
      <c r="H644">
        <v>1</v>
      </c>
    </row>
    <row r="645" spans="1:8">
      <c r="A645" t="s">
        <v>6532</v>
      </c>
      <c r="B645" s="15">
        <v>45391</v>
      </c>
      <c r="C645" s="15">
        <v>45292</v>
      </c>
      <c r="D645" s="15">
        <v>45383</v>
      </c>
      <c r="E645">
        <v>1</v>
      </c>
      <c r="F645">
        <v>0</v>
      </c>
      <c r="G645">
        <v>0</v>
      </c>
      <c r="H645">
        <v>1</v>
      </c>
    </row>
    <row r="646" spans="1:8">
      <c r="A646" t="s">
        <v>6533</v>
      </c>
      <c r="B646" s="15">
        <v>45391</v>
      </c>
      <c r="C646" s="15">
        <v>45292</v>
      </c>
      <c r="D646" s="15">
        <v>45383</v>
      </c>
      <c r="E646">
        <v>1</v>
      </c>
      <c r="F646">
        <v>0</v>
      </c>
      <c r="G646">
        <v>0</v>
      </c>
      <c r="H646">
        <v>1</v>
      </c>
    </row>
    <row r="647" spans="1:8">
      <c r="A647" t="s">
        <v>6534</v>
      </c>
      <c r="B647" s="15">
        <v>45391</v>
      </c>
      <c r="C647" s="15">
        <v>45292</v>
      </c>
      <c r="D647" s="15">
        <v>45383</v>
      </c>
      <c r="E647">
        <v>1</v>
      </c>
      <c r="F647">
        <v>0</v>
      </c>
      <c r="G647">
        <v>0</v>
      </c>
      <c r="H647">
        <v>1</v>
      </c>
    </row>
    <row r="648" spans="1:8">
      <c r="A648" t="s">
        <v>6535</v>
      </c>
      <c r="B648" s="15">
        <v>45391</v>
      </c>
      <c r="C648" s="15">
        <v>45292</v>
      </c>
      <c r="D648" s="15">
        <v>45383</v>
      </c>
      <c r="E648">
        <v>0</v>
      </c>
      <c r="F648">
        <v>0</v>
      </c>
      <c r="G648">
        <v>1</v>
      </c>
      <c r="H648">
        <v>1</v>
      </c>
    </row>
    <row r="649" spans="1:8">
      <c r="A649" t="s">
        <v>5767</v>
      </c>
      <c r="B649" s="15">
        <v>45391</v>
      </c>
      <c r="C649" s="15">
        <v>45292</v>
      </c>
      <c r="D649" s="15">
        <v>45383</v>
      </c>
      <c r="E649">
        <v>1</v>
      </c>
      <c r="F649">
        <v>0</v>
      </c>
      <c r="G649">
        <v>0</v>
      </c>
      <c r="H649">
        <v>1</v>
      </c>
    </row>
    <row r="650" spans="1:8">
      <c r="A650" t="s">
        <v>6536</v>
      </c>
      <c r="B650" s="15">
        <v>45391</v>
      </c>
      <c r="C650" s="15">
        <v>45292</v>
      </c>
      <c r="D650" s="15">
        <v>45383</v>
      </c>
      <c r="E650">
        <v>0</v>
      </c>
      <c r="F650">
        <v>0</v>
      </c>
      <c r="G650">
        <v>1</v>
      </c>
      <c r="H650">
        <v>1</v>
      </c>
    </row>
    <row r="651" spans="1:8">
      <c r="A651" t="s">
        <v>6392</v>
      </c>
      <c r="B651" s="15">
        <v>45391</v>
      </c>
      <c r="C651" s="15">
        <v>45292</v>
      </c>
      <c r="D651" s="15">
        <v>45383</v>
      </c>
      <c r="E651">
        <v>0</v>
      </c>
      <c r="F651">
        <v>1</v>
      </c>
      <c r="G651">
        <v>0</v>
      </c>
      <c r="H651">
        <v>1</v>
      </c>
    </row>
    <row r="652" spans="1:8">
      <c r="A652" t="s">
        <v>5634</v>
      </c>
      <c r="B652" s="15">
        <v>45391</v>
      </c>
      <c r="C652" s="15">
        <v>45292</v>
      </c>
      <c r="D652" s="15">
        <v>45383</v>
      </c>
      <c r="E652">
        <v>1</v>
      </c>
      <c r="F652">
        <v>0</v>
      </c>
      <c r="G652">
        <v>0</v>
      </c>
      <c r="H652">
        <v>1</v>
      </c>
    </row>
    <row r="653" spans="1:8">
      <c r="A653" t="s">
        <v>6358</v>
      </c>
      <c r="B653" s="15">
        <v>45391</v>
      </c>
      <c r="C653" s="15">
        <v>45292</v>
      </c>
      <c r="D653" s="15">
        <v>45383</v>
      </c>
      <c r="E653">
        <v>0</v>
      </c>
      <c r="F653">
        <v>1</v>
      </c>
      <c r="G653">
        <v>0</v>
      </c>
      <c r="H653">
        <v>1</v>
      </c>
    </row>
    <row r="654" spans="1:8">
      <c r="A654" t="s">
        <v>6344</v>
      </c>
      <c r="B654" s="15">
        <v>45391</v>
      </c>
      <c r="C654" s="15">
        <v>45292</v>
      </c>
      <c r="D654" s="15">
        <v>45383</v>
      </c>
      <c r="E654">
        <v>0</v>
      </c>
      <c r="F654">
        <v>0</v>
      </c>
      <c r="G654">
        <v>1</v>
      </c>
      <c r="H654">
        <v>1</v>
      </c>
    </row>
    <row r="655" spans="1:8">
      <c r="A655" t="s">
        <v>6537</v>
      </c>
      <c r="B655" s="15">
        <v>45391</v>
      </c>
      <c r="C655" s="15">
        <v>45292</v>
      </c>
      <c r="D655" s="15">
        <v>45383</v>
      </c>
      <c r="E655">
        <v>1</v>
      </c>
      <c r="F655">
        <v>0</v>
      </c>
      <c r="G655">
        <v>0</v>
      </c>
      <c r="H655">
        <v>1</v>
      </c>
    </row>
    <row r="656" spans="1:8">
      <c r="A656" t="s">
        <v>6501</v>
      </c>
      <c r="B656" s="15">
        <v>45391</v>
      </c>
      <c r="C656" s="15">
        <v>45292</v>
      </c>
      <c r="D656" s="15">
        <v>45383</v>
      </c>
      <c r="E656">
        <v>1</v>
      </c>
      <c r="F656">
        <v>0</v>
      </c>
      <c r="G656">
        <v>0</v>
      </c>
      <c r="H656">
        <v>1</v>
      </c>
    </row>
    <row r="657" spans="1:8">
      <c r="A657" t="s">
        <v>6289</v>
      </c>
      <c r="B657" s="15">
        <v>45391</v>
      </c>
      <c r="C657" s="15">
        <v>45292</v>
      </c>
      <c r="D657" s="15">
        <v>45383</v>
      </c>
      <c r="E657">
        <v>0</v>
      </c>
      <c r="F657">
        <v>1</v>
      </c>
      <c r="G657">
        <v>0</v>
      </c>
      <c r="H657">
        <v>1</v>
      </c>
    </row>
    <row r="658" spans="1:8">
      <c r="A658" t="s">
        <v>6538</v>
      </c>
      <c r="B658" s="15">
        <v>45391</v>
      </c>
      <c r="C658" s="15">
        <v>45292</v>
      </c>
      <c r="D658" s="15">
        <v>45383</v>
      </c>
      <c r="E658">
        <v>0</v>
      </c>
      <c r="F658">
        <v>0</v>
      </c>
      <c r="G658">
        <v>1</v>
      </c>
      <c r="H658">
        <v>1</v>
      </c>
    </row>
    <row r="659" spans="1:8">
      <c r="A659" t="s">
        <v>6539</v>
      </c>
      <c r="B659" s="15">
        <v>45391</v>
      </c>
      <c r="C659" s="15">
        <v>45292</v>
      </c>
      <c r="D659" s="15">
        <v>45383</v>
      </c>
      <c r="E659">
        <v>1</v>
      </c>
      <c r="F659">
        <v>0</v>
      </c>
      <c r="G659">
        <v>0</v>
      </c>
      <c r="H659">
        <v>1</v>
      </c>
    </row>
    <row r="660" spans="1:8">
      <c r="A660" t="s">
        <v>6235</v>
      </c>
      <c r="B660" s="15">
        <v>45391</v>
      </c>
      <c r="C660" s="15">
        <v>45292</v>
      </c>
      <c r="D660" s="15">
        <v>45383</v>
      </c>
      <c r="E660">
        <v>0</v>
      </c>
      <c r="F660">
        <v>0</v>
      </c>
      <c r="G660">
        <v>1</v>
      </c>
      <c r="H660">
        <v>1</v>
      </c>
    </row>
    <row r="661" spans="1:8">
      <c r="A661" t="s">
        <v>5902</v>
      </c>
      <c r="B661" s="15">
        <v>45391</v>
      </c>
      <c r="C661" s="15">
        <v>45292</v>
      </c>
      <c r="D661" s="15">
        <v>45383</v>
      </c>
      <c r="E661">
        <v>1</v>
      </c>
      <c r="F661">
        <v>1</v>
      </c>
      <c r="G661">
        <v>0</v>
      </c>
      <c r="H661">
        <v>2</v>
      </c>
    </row>
    <row r="662" spans="1:8">
      <c r="A662" t="s">
        <v>6081</v>
      </c>
      <c r="B662" s="15">
        <v>45391</v>
      </c>
      <c r="C662" s="15">
        <v>45292</v>
      </c>
      <c r="D662" s="15">
        <v>45383</v>
      </c>
      <c r="E662">
        <v>1</v>
      </c>
      <c r="F662">
        <v>0</v>
      </c>
      <c r="G662">
        <v>0</v>
      </c>
      <c r="H662">
        <v>1</v>
      </c>
    </row>
    <row r="663" spans="1:8">
      <c r="A663" t="s">
        <v>6540</v>
      </c>
      <c r="B663" s="15">
        <v>45392</v>
      </c>
      <c r="C663" s="15">
        <v>45292</v>
      </c>
      <c r="D663" s="15">
        <v>45383</v>
      </c>
      <c r="E663">
        <v>0</v>
      </c>
      <c r="F663">
        <v>1</v>
      </c>
      <c r="G663">
        <v>0</v>
      </c>
      <c r="H663">
        <v>1</v>
      </c>
    </row>
    <row r="664" spans="1:8">
      <c r="A664" t="s">
        <v>6541</v>
      </c>
      <c r="B664" s="15">
        <v>45392</v>
      </c>
      <c r="C664" s="15">
        <v>45292</v>
      </c>
      <c r="D664" s="15">
        <v>45383</v>
      </c>
      <c r="E664">
        <v>0</v>
      </c>
      <c r="F664">
        <v>1</v>
      </c>
      <c r="G664">
        <v>0</v>
      </c>
      <c r="H664">
        <v>1</v>
      </c>
    </row>
    <row r="665" spans="1:8">
      <c r="A665" t="s">
        <v>122</v>
      </c>
      <c r="B665" s="15">
        <v>45392</v>
      </c>
      <c r="C665" s="15">
        <v>45292</v>
      </c>
      <c r="D665" s="15">
        <v>45383</v>
      </c>
      <c r="E665">
        <v>0</v>
      </c>
      <c r="F665">
        <v>0</v>
      </c>
      <c r="G665">
        <v>1</v>
      </c>
      <c r="H665">
        <v>1</v>
      </c>
    </row>
    <row r="666" spans="1:8">
      <c r="A666" t="s">
        <v>5706</v>
      </c>
      <c r="B666" s="15">
        <v>45392</v>
      </c>
      <c r="C666" s="15">
        <v>45292</v>
      </c>
      <c r="D666" s="15">
        <v>45383</v>
      </c>
      <c r="E666">
        <v>1</v>
      </c>
      <c r="F666">
        <v>0</v>
      </c>
      <c r="G666">
        <v>0</v>
      </c>
      <c r="H666">
        <v>1</v>
      </c>
    </row>
    <row r="667" spans="1:8">
      <c r="A667" t="s">
        <v>6542</v>
      </c>
      <c r="B667" s="15">
        <v>45392</v>
      </c>
      <c r="C667" s="15">
        <v>45292</v>
      </c>
      <c r="D667" s="15">
        <v>45383</v>
      </c>
      <c r="E667">
        <v>1</v>
      </c>
      <c r="F667">
        <v>0</v>
      </c>
      <c r="G667">
        <v>0</v>
      </c>
      <c r="H667">
        <v>1</v>
      </c>
    </row>
    <row r="668" spans="1:8">
      <c r="A668" t="s">
        <v>5557</v>
      </c>
      <c r="B668" s="15">
        <v>45392</v>
      </c>
      <c r="C668" s="15">
        <v>45292</v>
      </c>
      <c r="D668" s="15">
        <v>45383</v>
      </c>
      <c r="E668">
        <v>1</v>
      </c>
      <c r="F668">
        <v>0</v>
      </c>
      <c r="G668">
        <v>0</v>
      </c>
      <c r="H668">
        <v>1</v>
      </c>
    </row>
    <row r="669" spans="1:8">
      <c r="A669" t="s">
        <v>6253</v>
      </c>
      <c r="B669" s="15">
        <v>45392</v>
      </c>
      <c r="C669" s="15">
        <v>45292</v>
      </c>
      <c r="D669" s="15">
        <v>45383</v>
      </c>
      <c r="E669">
        <v>0</v>
      </c>
      <c r="F669">
        <v>0</v>
      </c>
      <c r="G669">
        <v>1</v>
      </c>
      <c r="H669">
        <v>1</v>
      </c>
    </row>
    <row r="670" spans="1:8">
      <c r="A670" t="s">
        <v>6160</v>
      </c>
      <c r="B670" s="15">
        <v>45392</v>
      </c>
      <c r="C670" s="15">
        <v>45292</v>
      </c>
      <c r="D670" s="15">
        <v>45383</v>
      </c>
      <c r="E670">
        <v>1</v>
      </c>
      <c r="F670">
        <v>0</v>
      </c>
      <c r="G670">
        <v>0</v>
      </c>
      <c r="H670">
        <v>1</v>
      </c>
    </row>
    <row r="671" spans="1:8">
      <c r="A671" t="s">
        <v>6252</v>
      </c>
      <c r="B671" s="15">
        <v>45392</v>
      </c>
      <c r="C671" s="15">
        <v>45292</v>
      </c>
      <c r="D671" s="15">
        <v>45383</v>
      </c>
      <c r="E671">
        <v>1</v>
      </c>
      <c r="F671">
        <v>0</v>
      </c>
      <c r="G671">
        <v>0</v>
      </c>
      <c r="H671">
        <v>1</v>
      </c>
    </row>
    <row r="672" spans="1:8">
      <c r="A672" t="s">
        <v>6543</v>
      </c>
      <c r="B672" s="15">
        <v>45392</v>
      </c>
      <c r="C672" s="15">
        <v>45292</v>
      </c>
      <c r="D672" s="15">
        <v>45383</v>
      </c>
      <c r="E672">
        <v>1</v>
      </c>
      <c r="F672">
        <v>0</v>
      </c>
      <c r="G672">
        <v>0</v>
      </c>
      <c r="H672">
        <v>1</v>
      </c>
    </row>
    <row r="673" spans="1:8">
      <c r="A673" t="s">
        <v>5819</v>
      </c>
      <c r="B673" s="15">
        <v>45392</v>
      </c>
      <c r="C673" s="15">
        <v>45292</v>
      </c>
      <c r="D673" s="15">
        <v>45383</v>
      </c>
      <c r="E673">
        <v>1</v>
      </c>
      <c r="F673">
        <v>0</v>
      </c>
      <c r="G673">
        <v>0</v>
      </c>
      <c r="H673">
        <v>1</v>
      </c>
    </row>
    <row r="674" spans="1:8">
      <c r="A674" t="s">
        <v>6544</v>
      </c>
      <c r="B674" s="15">
        <v>45392</v>
      </c>
      <c r="C674" s="15">
        <v>45292</v>
      </c>
      <c r="D674" s="15">
        <v>45383</v>
      </c>
      <c r="E674">
        <v>1</v>
      </c>
      <c r="F674">
        <v>0</v>
      </c>
      <c r="G674">
        <v>0</v>
      </c>
      <c r="H674">
        <v>1</v>
      </c>
    </row>
    <row r="675" spans="1:8">
      <c r="A675" t="s">
        <v>5940</v>
      </c>
      <c r="B675" s="15">
        <v>45392</v>
      </c>
      <c r="C675" s="15">
        <v>45292</v>
      </c>
      <c r="D675" s="15">
        <v>45383</v>
      </c>
      <c r="E675">
        <v>1</v>
      </c>
      <c r="F675">
        <v>0</v>
      </c>
      <c r="G675">
        <v>0</v>
      </c>
      <c r="H675">
        <v>1</v>
      </c>
    </row>
    <row r="676" spans="1:8">
      <c r="A676" t="s">
        <v>6545</v>
      </c>
      <c r="B676" s="15">
        <v>45392</v>
      </c>
      <c r="C676" s="15">
        <v>45292</v>
      </c>
      <c r="D676" s="15">
        <v>45383</v>
      </c>
      <c r="E676">
        <v>0</v>
      </c>
      <c r="F676">
        <v>0</v>
      </c>
      <c r="G676">
        <v>1</v>
      </c>
      <c r="H676">
        <v>1</v>
      </c>
    </row>
    <row r="677" spans="1:8">
      <c r="A677" t="s">
        <v>6546</v>
      </c>
      <c r="B677" s="15">
        <v>45392</v>
      </c>
      <c r="C677" s="15">
        <v>45292</v>
      </c>
      <c r="D677" s="15">
        <v>45383</v>
      </c>
      <c r="E677">
        <v>1</v>
      </c>
      <c r="F677">
        <v>0</v>
      </c>
      <c r="G677">
        <v>0</v>
      </c>
      <c r="H677">
        <v>1</v>
      </c>
    </row>
    <row r="678" spans="1:8">
      <c r="A678" t="s">
        <v>6547</v>
      </c>
      <c r="B678" s="15">
        <v>45392</v>
      </c>
      <c r="C678" s="15">
        <v>45292</v>
      </c>
      <c r="D678" s="15">
        <v>45383</v>
      </c>
      <c r="E678">
        <v>1</v>
      </c>
      <c r="F678">
        <v>0</v>
      </c>
      <c r="G678">
        <v>0</v>
      </c>
      <c r="H678">
        <v>1</v>
      </c>
    </row>
    <row r="679" spans="1:8">
      <c r="A679" t="s">
        <v>6548</v>
      </c>
      <c r="B679" s="15">
        <v>45392</v>
      </c>
      <c r="C679" s="15">
        <v>45292</v>
      </c>
      <c r="D679" s="15">
        <v>45383</v>
      </c>
      <c r="E679">
        <v>0</v>
      </c>
      <c r="F679">
        <v>0</v>
      </c>
      <c r="G679">
        <v>1</v>
      </c>
      <c r="H679">
        <v>1</v>
      </c>
    </row>
    <row r="680" spans="1:8">
      <c r="A680" t="s">
        <v>6311</v>
      </c>
      <c r="B680" s="15">
        <v>45392</v>
      </c>
      <c r="C680" s="15">
        <v>45292</v>
      </c>
      <c r="D680" s="15">
        <v>45383</v>
      </c>
      <c r="E680">
        <v>1</v>
      </c>
      <c r="F680">
        <v>0</v>
      </c>
      <c r="G680">
        <v>0</v>
      </c>
      <c r="H680">
        <v>1</v>
      </c>
    </row>
    <row r="681" spans="1:8">
      <c r="A681" t="s">
        <v>6542</v>
      </c>
      <c r="B681" s="15">
        <v>45393</v>
      </c>
      <c r="C681" s="15">
        <v>45292</v>
      </c>
      <c r="D681" s="15">
        <v>45383</v>
      </c>
      <c r="E681">
        <v>1</v>
      </c>
      <c r="F681">
        <v>0</v>
      </c>
      <c r="G681">
        <v>0</v>
      </c>
      <c r="H681">
        <v>1</v>
      </c>
    </row>
    <row r="682" spans="1:8">
      <c r="A682" t="s">
        <v>5987</v>
      </c>
      <c r="B682" s="15">
        <v>45393</v>
      </c>
      <c r="C682" s="15">
        <v>45292</v>
      </c>
      <c r="D682" s="15">
        <v>45383</v>
      </c>
      <c r="E682">
        <v>1</v>
      </c>
      <c r="F682">
        <v>0</v>
      </c>
      <c r="G682">
        <v>0</v>
      </c>
      <c r="H682">
        <v>1</v>
      </c>
    </row>
    <row r="683" spans="1:8">
      <c r="A683" t="s">
        <v>5672</v>
      </c>
      <c r="B683" s="15">
        <v>45393</v>
      </c>
      <c r="C683" s="15">
        <v>45292</v>
      </c>
      <c r="D683" s="15">
        <v>45383</v>
      </c>
      <c r="E683">
        <v>1</v>
      </c>
      <c r="F683">
        <v>0</v>
      </c>
      <c r="G683">
        <v>0</v>
      </c>
      <c r="H683">
        <v>1</v>
      </c>
    </row>
    <row r="684" spans="1:8">
      <c r="A684" t="s">
        <v>6549</v>
      </c>
      <c r="B684" s="15">
        <v>45393</v>
      </c>
      <c r="C684" s="15">
        <v>45292</v>
      </c>
      <c r="D684" s="15">
        <v>45383</v>
      </c>
      <c r="E684">
        <v>1</v>
      </c>
      <c r="F684">
        <v>0</v>
      </c>
      <c r="G684">
        <v>0</v>
      </c>
      <c r="H684">
        <v>1</v>
      </c>
    </row>
    <row r="685" spans="1:8">
      <c r="A685" t="s">
        <v>6550</v>
      </c>
      <c r="B685" s="15">
        <v>45393</v>
      </c>
      <c r="C685" s="15">
        <v>45292</v>
      </c>
      <c r="D685" s="15">
        <v>45383</v>
      </c>
      <c r="E685">
        <v>1</v>
      </c>
      <c r="F685">
        <v>0</v>
      </c>
      <c r="G685">
        <v>0</v>
      </c>
      <c r="H685">
        <v>1</v>
      </c>
    </row>
    <row r="686" spans="1:8">
      <c r="A686" t="s">
        <v>6551</v>
      </c>
      <c r="B686" s="15">
        <v>45393</v>
      </c>
      <c r="C686" s="15">
        <v>45292</v>
      </c>
      <c r="D686" s="15">
        <v>45383</v>
      </c>
      <c r="E686">
        <v>0</v>
      </c>
      <c r="F686">
        <v>0</v>
      </c>
      <c r="G686">
        <v>1</v>
      </c>
      <c r="H686">
        <v>1</v>
      </c>
    </row>
    <row r="687" spans="1:8">
      <c r="A687" t="s">
        <v>6167</v>
      </c>
      <c r="B687" s="15">
        <v>45393</v>
      </c>
      <c r="C687" s="15">
        <v>45292</v>
      </c>
      <c r="D687" s="15">
        <v>45383</v>
      </c>
      <c r="E687">
        <v>1</v>
      </c>
      <c r="F687">
        <v>0</v>
      </c>
      <c r="G687">
        <v>0</v>
      </c>
      <c r="H687">
        <v>1</v>
      </c>
    </row>
    <row r="688" spans="1:8">
      <c r="A688" t="s">
        <v>6298</v>
      </c>
      <c r="B688" s="15">
        <v>45393</v>
      </c>
      <c r="C688" s="15">
        <v>45292</v>
      </c>
      <c r="D688" s="15">
        <v>45383</v>
      </c>
      <c r="E688">
        <v>1</v>
      </c>
      <c r="F688">
        <v>0</v>
      </c>
      <c r="G688">
        <v>0</v>
      </c>
      <c r="H688">
        <v>1</v>
      </c>
    </row>
    <row r="689" spans="1:8">
      <c r="A689" t="s">
        <v>6552</v>
      </c>
      <c r="B689" s="15">
        <v>45393</v>
      </c>
      <c r="C689" s="15">
        <v>45292</v>
      </c>
      <c r="D689" s="15">
        <v>45383</v>
      </c>
      <c r="E689">
        <v>0</v>
      </c>
      <c r="F689">
        <v>0</v>
      </c>
      <c r="G689">
        <v>1</v>
      </c>
      <c r="H689">
        <v>1</v>
      </c>
    </row>
    <row r="690" spans="1:8">
      <c r="A690" t="s">
        <v>6553</v>
      </c>
      <c r="B690" s="15">
        <v>45393</v>
      </c>
      <c r="C690" s="15">
        <v>45292</v>
      </c>
      <c r="D690" s="15">
        <v>45383</v>
      </c>
      <c r="E690">
        <v>0</v>
      </c>
      <c r="F690">
        <v>1</v>
      </c>
      <c r="G690">
        <v>0</v>
      </c>
      <c r="H690">
        <v>1</v>
      </c>
    </row>
    <row r="691" spans="1:8">
      <c r="A691" t="s">
        <v>162</v>
      </c>
      <c r="B691" s="15">
        <v>45393</v>
      </c>
      <c r="C691" s="15">
        <v>45292</v>
      </c>
      <c r="D691" s="15">
        <v>45383</v>
      </c>
      <c r="E691">
        <v>1</v>
      </c>
      <c r="F691">
        <v>0</v>
      </c>
      <c r="G691">
        <v>0</v>
      </c>
      <c r="H691">
        <v>1</v>
      </c>
    </row>
    <row r="692" spans="1:8">
      <c r="A692" t="s">
        <v>6554</v>
      </c>
      <c r="B692" s="15">
        <v>45393</v>
      </c>
      <c r="C692" s="15">
        <v>45292</v>
      </c>
      <c r="D692" s="15">
        <v>45383</v>
      </c>
      <c r="E692">
        <v>0</v>
      </c>
      <c r="F692">
        <v>1</v>
      </c>
      <c r="G692">
        <v>0</v>
      </c>
      <c r="H692">
        <v>1</v>
      </c>
    </row>
    <row r="693" spans="1:8">
      <c r="A693" t="s">
        <v>6555</v>
      </c>
      <c r="B693" s="15">
        <v>45393</v>
      </c>
      <c r="C693" s="15">
        <v>45292</v>
      </c>
      <c r="D693" s="15">
        <v>45383</v>
      </c>
      <c r="E693">
        <v>1</v>
      </c>
      <c r="F693">
        <v>0</v>
      </c>
      <c r="G693">
        <v>0</v>
      </c>
      <c r="H693">
        <v>1</v>
      </c>
    </row>
    <row r="694" spans="1:8">
      <c r="A694" t="s">
        <v>6556</v>
      </c>
      <c r="B694" s="15">
        <v>45393</v>
      </c>
      <c r="C694" s="15">
        <v>45292</v>
      </c>
      <c r="D694" s="15">
        <v>45383</v>
      </c>
      <c r="E694">
        <v>1</v>
      </c>
      <c r="F694">
        <v>0</v>
      </c>
      <c r="G694">
        <v>0</v>
      </c>
      <c r="H694">
        <v>1</v>
      </c>
    </row>
    <row r="695" spans="1:8">
      <c r="A695" t="s">
        <v>6557</v>
      </c>
      <c r="B695" s="15">
        <v>45393</v>
      </c>
      <c r="C695" s="15">
        <v>45292</v>
      </c>
      <c r="D695" s="15">
        <v>45383</v>
      </c>
      <c r="E695">
        <v>0</v>
      </c>
      <c r="F695">
        <v>0</v>
      </c>
      <c r="G695">
        <v>1</v>
      </c>
      <c r="H695">
        <v>1</v>
      </c>
    </row>
    <row r="696" spans="1:8">
      <c r="A696" t="s">
        <v>6558</v>
      </c>
      <c r="B696" s="15">
        <v>45393</v>
      </c>
      <c r="C696" s="15">
        <v>45292</v>
      </c>
      <c r="D696" s="15">
        <v>45383</v>
      </c>
      <c r="E696">
        <v>0</v>
      </c>
      <c r="F696">
        <v>1</v>
      </c>
      <c r="G696">
        <v>0</v>
      </c>
      <c r="H696">
        <v>1</v>
      </c>
    </row>
    <row r="697" spans="1:8">
      <c r="A697" t="s">
        <v>6294</v>
      </c>
      <c r="B697" s="15">
        <v>45393</v>
      </c>
      <c r="C697" s="15">
        <v>45292</v>
      </c>
      <c r="D697" s="15">
        <v>45383</v>
      </c>
      <c r="E697">
        <v>0</v>
      </c>
      <c r="F697">
        <v>0</v>
      </c>
      <c r="G697">
        <v>1</v>
      </c>
      <c r="H697">
        <v>1</v>
      </c>
    </row>
    <row r="698" spans="1:8">
      <c r="A698" t="s">
        <v>6393</v>
      </c>
      <c r="B698" s="15">
        <v>45393</v>
      </c>
      <c r="C698" s="15">
        <v>45292</v>
      </c>
      <c r="D698" s="15">
        <v>45383</v>
      </c>
      <c r="E698">
        <v>1</v>
      </c>
      <c r="F698">
        <v>0</v>
      </c>
      <c r="G698">
        <v>0</v>
      </c>
      <c r="H698">
        <v>1</v>
      </c>
    </row>
    <row r="699" spans="1:8">
      <c r="A699" t="s">
        <v>5940</v>
      </c>
      <c r="B699" s="15">
        <v>45393</v>
      </c>
      <c r="C699" s="15">
        <v>45292</v>
      </c>
      <c r="D699" s="15">
        <v>45383</v>
      </c>
      <c r="E699">
        <v>0</v>
      </c>
      <c r="F699">
        <v>0</v>
      </c>
      <c r="G699">
        <v>1</v>
      </c>
      <c r="H699">
        <v>1</v>
      </c>
    </row>
    <row r="700" spans="1:8">
      <c r="A700" t="s">
        <v>6559</v>
      </c>
      <c r="B700" s="15">
        <v>45393</v>
      </c>
      <c r="C700" s="15">
        <v>45292</v>
      </c>
      <c r="D700" s="15">
        <v>45383</v>
      </c>
      <c r="E700">
        <v>1</v>
      </c>
      <c r="F700">
        <v>0</v>
      </c>
      <c r="G700">
        <v>0</v>
      </c>
      <c r="H700">
        <v>1</v>
      </c>
    </row>
    <row r="701" spans="1:8">
      <c r="A701" t="s">
        <v>6560</v>
      </c>
      <c r="B701" s="15">
        <v>45393</v>
      </c>
      <c r="C701" s="15">
        <v>45292</v>
      </c>
      <c r="D701" s="15">
        <v>45383</v>
      </c>
      <c r="E701">
        <v>1</v>
      </c>
      <c r="F701">
        <v>0</v>
      </c>
      <c r="G701">
        <v>0</v>
      </c>
      <c r="H701">
        <v>1</v>
      </c>
    </row>
    <row r="702" spans="1:8">
      <c r="A702" t="s">
        <v>5551</v>
      </c>
      <c r="B702" s="15">
        <v>45393</v>
      </c>
      <c r="C702" s="15">
        <v>45292</v>
      </c>
      <c r="D702" s="15">
        <v>45383</v>
      </c>
      <c r="E702">
        <v>1</v>
      </c>
      <c r="F702">
        <v>0</v>
      </c>
      <c r="G702">
        <v>0</v>
      </c>
      <c r="H702">
        <v>1</v>
      </c>
    </row>
    <row r="703" spans="1:8">
      <c r="A703" t="s">
        <v>5736</v>
      </c>
      <c r="B703" s="15">
        <v>45393</v>
      </c>
      <c r="C703" s="15">
        <v>45292</v>
      </c>
      <c r="D703" s="15">
        <v>45383</v>
      </c>
      <c r="E703">
        <v>1</v>
      </c>
      <c r="F703">
        <v>0</v>
      </c>
      <c r="G703">
        <v>0</v>
      </c>
      <c r="H703">
        <v>1</v>
      </c>
    </row>
    <row r="704" spans="1:8">
      <c r="A704" t="s">
        <v>5706</v>
      </c>
      <c r="B704" s="15">
        <v>45393</v>
      </c>
      <c r="C704" s="15">
        <v>45292</v>
      </c>
      <c r="D704" s="15">
        <v>45383</v>
      </c>
      <c r="E704">
        <v>1</v>
      </c>
      <c r="F704">
        <v>0</v>
      </c>
      <c r="G704">
        <v>0</v>
      </c>
      <c r="H704">
        <v>1</v>
      </c>
    </row>
    <row r="705" spans="1:8">
      <c r="A705" t="s">
        <v>5902</v>
      </c>
      <c r="B705" s="15">
        <v>45394</v>
      </c>
      <c r="C705" s="15">
        <v>45292</v>
      </c>
      <c r="D705" s="15">
        <v>45383</v>
      </c>
      <c r="E705">
        <v>0</v>
      </c>
      <c r="F705">
        <v>0</v>
      </c>
      <c r="G705">
        <v>1</v>
      </c>
      <c r="H705">
        <v>1</v>
      </c>
    </row>
    <row r="706" spans="1:8">
      <c r="A706" t="s">
        <v>5670</v>
      </c>
      <c r="B706" s="15">
        <v>45394</v>
      </c>
      <c r="C706" s="15">
        <v>45292</v>
      </c>
      <c r="D706" s="15">
        <v>45383</v>
      </c>
      <c r="E706">
        <v>1</v>
      </c>
      <c r="F706">
        <v>0</v>
      </c>
      <c r="G706">
        <v>0</v>
      </c>
      <c r="H706">
        <v>1</v>
      </c>
    </row>
    <row r="707" spans="1:8">
      <c r="A707" t="s">
        <v>6298</v>
      </c>
      <c r="B707" s="15">
        <v>45394</v>
      </c>
      <c r="C707" s="15">
        <v>45292</v>
      </c>
      <c r="D707" s="15">
        <v>45383</v>
      </c>
      <c r="E707">
        <v>1</v>
      </c>
      <c r="F707">
        <v>0</v>
      </c>
      <c r="G707">
        <v>0</v>
      </c>
      <c r="H707">
        <v>1</v>
      </c>
    </row>
    <row r="708" spans="1:8">
      <c r="A708" t="s">
        <v>6146</v>
      </c>
      <c r="B708" s="15">
        <v>45394</v>
      </c>
      <c r="C708" s="15">
        <v>45292</v>
      </c>
      <c r="D708" s="15">
        <v>45383</v>
      </c>
      <c r="E708">
        <v>0</v>
      </c>
      <c r="F708">
        <v>0</v>
      </c>
      <c r="G708">
        <v>1</v>
      </c>
      <c r="H708">
        <v>1</v>
      </c>
    </row>
    <row r="709" spans="1:8">
      <c r="A709" t="s">
        <v>6362</v>
      </c>
      <c r="B709" s="15">
        <v>45394</v>
      </c>
      <c r="C709" s="15">
        <v>45292</v>
      </c>
      <c r="D709" s="15">
        <v>45383</v>
      </c>
      <c r="E709">
        <v>0</v>
      </c>
      <c r="F709">
        <v>1</v>
      </c>
      <c r="G709">
        <v>0</v>
      </c>
      <c r="H709">
        <v>1</v>
      </c>
    </row>
    <row r="710" spans="1:8">
      <c r="A710" t="s">
        <v>6188</v>
      </c>
      <c r="B710" s="15">
        <v>45394</v>
      </c>
      <c r="C710" s="15">
        <v>45292</v>
      </c>
      <c r="D710" s="15">
        <v>45383</v>
      </c>
      <c r="E710">
        <v>0</v>
      </c>
      <c r="F710">
        <v>1</v>
      </c>
      <c r="G710">
        <v>0</v>
      </c>
      <c r="H710">
        <v>1</v>
      </c>
    </row>
    <row r="711" spans="1:8">
      <c r="A711" t="s">
        <v>6280</v>
      </c>
      <c r="B711" s="15">
        <v>45394</v>
      </c>
      <c r="C711" s="15">
        <v>45292</v>
      </c>
      <c r="D711" s="15">
        <v>45383</v>
      </c>
      <c r="E711">
        <v>1</v>
      </c>
      <c r="F711">
        <v>0</v>
      </c>
      <c r="G711">
        <v>0</v>
      </c>
      <c r="H711">
        <v>1</v>
      </c>
    </row>
    <row r="712" spans="1:8">
      <c r="A712" t="s">
        <v>6561</v>
      </c>
      <c r="B712" s="15">
        <v>45394</v>
      </c>
      <c r="C712" s="15">
        <v>45292</v>
      </c>
      <c r="D712" s="15">
        <v>45383</v>
      </c>
      <c r="E712">
        <v>1</v>
      </c>
      <c r="F712">
        <v>0</v>
      </c>
      <c r="G712">
        <v>0</v>
      </c>
      <c r="H712">
        <v>1</v>
      </c>
    </row>
    <row r="713" spans="1:8">
      <c r="A713" t="s">
        <v>6171</v>
      </c>
      <c r="B713" s="15">
        <v>45394</v>
      </c>
      <c r="C713" s="15">
        <v>45292</v>
      </c>
      <c r="D713" s="15">
        <v>45383</v>
      </c>
      <c r="E713">
        <v>1</v>
      </c>
      <c r="F713">
        <v>0</v>
      </c>
      <c r="G713">
        <v>0</v>
      </c>
      <c r="H713">
        <v>1</v>
      </c>
    </row>
    <row r="714" spans="1:8">
      <c r="A714" t="s">
        <v>5688</v>
      </c>
      <c r="B714" s="15">
        <v>45394</v>
      </c>
      <c r="C714" s="15">
        <v>45292</v>
      </c>
      <c r="D714" s="15">
        <v>45383</v>
      </c>
      <c r="E714">
        <v>1</v>
      </c>
      <c r="F714">
        <v>0</v>
      </c>
      <c r="G714">
        <v>0</v>
      </c>
      <c r="H714">
        <v>1</v>
      </c>
    </row>
    <row r="715" spans="1:8">
      <c r="A715" t="s">
        <v>5844</v>
      </c>
      <c r="B715" s="15">
        <v>45395</v>
      </c>
      <c r="C715" s="15">
        <v>45292</v>
      </c>
      <c r="D715" s="15">
        <v>45383</v>
      </c>
      <c r="E715">
        <v>1</v>
      </c>
      <c r="F715">
        <v>0</v>
      </c>
      <c r="G715">
        <v>0</v>
      </c>
      <c r="H715">
        <v>1</v>
      </c>
    </row>
    <row r="716" spans="1:8">
      <c r="A716" t="s">
        <v>97</v>
      </c>
      <c r="B716" s="15">
        <v>45395</v>
      </c>
      <c r="C716" s="15">
        <v>45292</v>
      </c>
      <c r="D716" s="15">
        <v>45383</v>
      </c>
      <c r="E716">
        <v>0</v>
      </c>
      <c r="F716">
        <v>0</v>
      </c>
      <c r="G716">
        <v>1</v>
      </c>
      <c r="H716">
        <v>1</v>
      </c>
    </row>
    <row r="717" spans="1:8">
      <c r="A717" t="s">
        <v>6158</v>
      </c>
      <c r="B717" s="15">
        <v>45395</v>
      </c>
      <c r="C717" s="15">
        <v>45292</v>
      </c>
      <c r="D717" s="15">
        <v>45383</v>
      </c>
      <c r="E717">
        <v>1</v>
      </c>
      <c r="F717">
        <v>0</v>
      </c>
      <c r="G717">
        <v>0</v>
      </c>
      <c r="H717">
        <v>1</v>
      </c>
    </row>
    <row r="718" spans="1:8">
      <c r="A718" t="s">
        <v>6562</v>
      </c>
      <c r="B718" s="15">
        <v>45395</v>
      </c>
      <c r="C718" s="15">
        <v>45292</v>
      </c>
      <c r="D718" s="15">
        <v>45383</v>
      </c>
      <c r="E718">
        <v>0</v>
      </c>
      <c r="F718">
        <v>0</v>
      </c>
      <c r="G718">
        <v>1</v>
      </c>
      <c r="H718">
        <v>1</v>
      </c>
    </row>
    <row r="719" spans="1:8">
      <c r="A719" t="s">
        <v>6563</v>
      </c>
      <c r="B719" s="15">
        <v>45395</v>
      </c>
      <c r="C719" s="15">
        <v>45292</v>
      </c>
      <c r="D719" s="15">
        <v>45383</v>
      </c>
      <c r="E719">
        <v>1</v>
      </c>
      <c r="F719">
        <v>0</v>
      </c>
      <c r="G719">
        <v>0</v>
      </c>
      <c r="H719">
        <v>1</v>
      </c>
    </row>
    <row r="720" spans="1:8">
      <c r="A720" t="s">
        <v>6564</v>
      </c>
      <c r="B720" s="15">
        <v>45395</v>
      </c>
      <c r="C720" s="15">
        <v>45292</v>
      </c>
      <c r="D720" s="15">
        <v>45383</v>
      </c>
      <c r="E720">
        <v>0</v>
      </c>
      <c r="F720">
        <v>0</v>
      </c>
      <c r="G720">
        <v>1</v>
      </c>
      <c r="H720">
        <v>1</v>
      </c>
    </row>
    <row r="721" spans="1:8">
      <c r="A721" t="s">
        <v>59</v>
      </c>
      <c r="B721" s="15">
        <v>45395</v>
      </c>
      <c r="C721" s="15">
        <v>45292</v>
      </c>
      <c r="D721" s="15">
        <v>45383</v>
      </c>
      <c r="E721">
        <v>1</v>
      </c>
      <c r="F721">
        <v>0</v>
      </c>
      <c r="G721">
        <v>0</v>
      </c>
      <c r="H721">
        <v>1</v>
      </c>
    </row>
    <row r="722" spans="1:8">
      <c r="A722" t="s">
        <v>5902</v>
      </c>
      <c r="B722" s="15">
        <v>45395</v>
      </c>
      <c r="C722" s="15">
        <v>45292</v>
      </c>
      <c r="D722" s="15">
        <v>45383</v>
      </c>
      <c r="E722">
        <v>0</v>
      </c>
      <c r="F722">
        <v>1</v>
      </c>
      <c r="G722">
        <v>0</v>
      </c>
      <c r="H722">
        <v>1</v>
      </c>
    </row>
    <row r="723" spans="1:8">
      <c r="A723" t="s">
        <v>6565</v>
      </c>
      <c r="B723" s="15">
        <v>45395</v>
      </c>
      <c r="C723" s="15">
        <v>45292</v>
      </c>
      <c r="D723" s="15">
        <v>45383</v>
      </c>
      <c r="E723">
        <v>1</v>
      </c>
      <c r="F723">
        <v>0</v>
      </c>
      <c r="G723">
        <v>0</v>
      </c>
      <c r="H723">
        <v>1</v>
      </c>
    </row>
    <row r="724" spans="1:8">
      <c r="A724" t="s">
        <v>5761</v>
      </c>
      <c r="B724" s="15">
        <v>45395</v>
      </c>
      <c r="C724" s="15">
        <v>45292</v>
      </c>
      <c r="D724" s="15">
        <v>45383</v>
      </c>
      <c r="E724">
        <v>1</v>
      </c>
      <c r="F724">
        <v>0</v>
      </c>
      <c r="G724">
        <v>0</v>
      </c>
      <c r="H724">
        <v>1</v>
      </c>
    </row>
    <row r="725" spans="1:8">
      <c r="A725" t="s">
        <v>6566</v>
      </c>
      <c r="B725" s="15">
        <v>45395</v>
      </c>
      <c r="C725" s="15">
        <v>45292</v>
      </c>
      <c r="D725" s="15">
        <v>45383</v>
      </c>
      <c r="E725">
        <v>0</v>
      </c>
      <c r="F725">
        <v>0</v>
      </c>
      <c r="G725">
        <v>1</v>
      </c>
      <c r="H725">
        <v>1</v>
      </c>
    </row>
    <row r="726" spans="1:8">
      <c r="A726" t="s">
        <v>5814</v>
      </c>
      <c r="B726" s="15">
        <v>45395</v>
      </c>
      <c r="C726" s="15">
        <v>45292</v>
      </c>
      <c r="D726" s="15">
        <v>45383</v>
      </c>
      <c r="E726">
        <v>1</v>
      </c>
      <c r="F726">
        <v>0</v>
      </c>
      <c r="G726">
        <v>0</v>
      </c>
      <c r="H726">
        <v>1</v>
      </c>
    </row>
    <row r="727" spans="1:8">
      <c r="A727" t="s">
        <v>6171</v>
      </c>
      <c r="B727" s="15">
        <v>45395</v>
      </c>
      <c r="C727" s="15">
        <v>45292</v>
      </c>
      <c r="D727" s="15">
        <v>45383</v>
      </c>
      <c r="E727">
        <v>1</v>
      </c>
      <c r="F727">
        <v>0</v>
      </c>
      <c r="G727">
        <v>0</v>
      </c>
      <c r="H727">
        <v>1</v>
      </c>
    </row>
    <row r="728" spans="1:8">
      <c r="A728" t="s">
        <v>6251</v>
      </c>
      <c r="B728" s="15">
        <v>45395</v>
      </c>
      <c r="C728" s="15">
        <v>45292</v>
      </c>
      <c r="D728" s="15">
        <v>45383</v>
      </c>
      <c r="E728">
        <v>0</v>
      </c>
      <c r="F728">
        <v>0</v>
      </c>
      <c r="G728">
        <v>1</v>
      </c>
      <c r="H728">
        <v>1</v>
      </c>
    </row>
    <row r="729" spans="1:8">
      <c r="A729" t="s">
        <v>6567</v>
      </c>
      <c r="B729" s="15">
        <v>45396</v>
      </c>
      <c r="C729" s="15">
        <v>45292</v>
      </c>
      <c r="D729" s="15">
        <v>45383</v>
      </c>
      <c r="E729">
        <v>0</v>
      </c>
      <c r="F729">
        <v>0</v>
      </c>
      <c r="G729">
        <v>1</v>
      </c>
      <c r="H729">
        <v>1</v>
      </c>
    </row>
    <row r="730" spans="1:8">
      <c r="A730" t="s">
        <v>6162</v>
      </c>
      <c r="B730" s="15">
        <v>45396</v>
      </c>
      <c r="C730" s="15">
        <v>45292</v>
      </c>
      <c r="D730" s="15">
        <v>45383</v>
      </c>
      <c r="E730">
        <v>1</v>
      </c>
      <c r="F730">
        <v>0</v>
      </c>
      <c r="G730">
        <v>0</v>
      </c>
      <c r="H730">
        <v>1</v>
      </c>
    </row>
    <row r="731" spans="1:8">
      <c r="A731" t="s">
        <v>6568</v>
      </c>
      <c r="B731" s="15">
        <v>45396</v>
      </c>
      <c r="C731" s="15">
        <v>45292</v>
      </c>
      <c r="D731" s="15">
        <v>45383</v>
      </c>
      <c r="E731">
        <v>0</v>
      </c>
      <c r="F731">
        <v>0</v>
      </c>
      <c r="G731">
        <v>1</v>
      </c>
      <c r="H731">
        <v>1</v>
      </c>
    </row>
    <row r="732" spans="1:8">
      <c r="A732" t="s">
        <v>6569</v>
      </c>
      <c r="B732" s="15">
        <v>45396</v>
      </c>
      <c r="C732" s="15">
        <v>45292</v>
      </c>
      <c r="D732" s="15">
        <v>45383</v>
      </c>
      <c r="E732">
        <v>0</v>
      </c>
      <c r="F732">
        <v>0</v>
      </c>
      <c r="G732">
        <v>1</v>
      </c>
      <c r="H732">
        <v>1</v>
      </c>
    </row>
    <row r="733" spans="1:8">
      <c r="A733" t="s">
        <v>6570</v>
      </c>
      <c r="B733" s="15">
        <v>45396</v>
      </c>
      <c r="C733" s="15">
        <v>45292</v>
      </c>
      <c r="D733" s="15">
        <v>45383</v>
      </c>
      <c r="E733">
        <v>0</v>
      </c>
      <c r="F733">
        <v>1</v>
      </c>
      <c r="G733">
        <v>0</v>
      </c>
      <c r="H733">
        <v>1</v>
      </c>
    </row>
    <row r="734" spans="1:8">
      <c r="A734" t="s">
        <v>6571</v>
      </c>
      <c r="B734" s="15">
        <v>45396</v>
      </c>
      <c r="C734" s="15">
        <v>45292</v>
      </c>
      <c r="D734" s="15">
        <v>45383</v>
      </c>
      <c r="E734">
        <v>0</v>
      </c>
      <c r="F734">
        <v>0</v>
      </c>
      <c r="G734">
        <v>1</v>
      </c>
      <c r="H734">
        <v>1</v>
      </c>
    </row>
    <row r="735" spans="1:8">
      <c r="A735" t="s">
        <v>6572</v>
      </c>
      <c r="B735" s="15">
        <v>45396</v>
      </c>
      <c r="C735" s="15">
        <v>45292</v>
      </c>
      <c r="D735" s="15">
        <v>45383</v>
      </c>
      <c r="E735">
        <v>0</v>
      </c>
      <c r="F735">
        <v>0</v>
      </c>
      <c r="G735">
        <v>1</v>
      </c>
      <c r="H735">
        <v>1</v>
      </c>
    </row>
    <row r="736" spans="1:8">
      <c r="A736" t="s">
        <v>6573</v>
      </c>
      <c r="B736" s="15">
        <v>45396</v>
      </c>
      <c r="C736" s="15">
        <v>45292</v>
      </c>
      <c r="D736" s="15">
        <v>45383</v>
      </c>
      <c r="E736">
        <v>0</v>
      </c>
      <c r="F736">
        <v>0</v>
      </c>
      <c r="G736">
        <v>1</v>
      </c>
      <c r="H736">
        <v>1</v>
      </c>
    </row>
    <row r="737" spans="1:8">
      <c r="A737" t="s">
        <v>5819</v>
      </c>
      <c r="B737" s="15">
        <v>45396</v>
      </c>
      <c r="C737" s="15">
        <v>45292</v>
      </c>
      <c r="D737" s="15">
        <v>45383</v>
      </c>
      <c r="E737">
        <v>0</v>
      </c>
      <c r="F737">
        <v>0</v>
      </c>
      <c r="G737">
        <v>1</v>
      </c>
      <c r="H737">
        <v>1</v>
      </c>
    </row>
    <row r="738" spans="1:8">
      <c r="A738" t="s">
        <v>6574</v>
      </c>
      <c r="B738" s="15">
        <v>45396</v>
      </c>
      <c r="C738" s="15">
        <v>45292</v>
      </c>
      <c r="D738" s="15">
        <v>45383</v>
      </c>
      <c r="E738">
        <v>0</v>
      </c>
      <c r="F738">
        <v>0</v>
      </c>
      <c r="G738">
        <v>1</v>
      </c>
      <c r="H738">
        <v>1</v>
      </c>
    </row>
    <row r="739" spans="1:8">
      <c r="A739" t="s">
        <v>5557</v>
      </c>
      <c r="B739" s="15">
        <v>45396</v>
      </c>
      <c r="C739" s="15">
        <v>45292</v>
      </c>
      <c r="D739" s="15">
        <v>45383</v>
      </c>
      <c r="E739">
        <v>0</v>
      </c>
      <c r="F739">
        <v>0</v>
      </c>
      <c r="G739">
        <v>1</v>
      </c>
      <c r="H739">
        <v>1</v>
      </c>
    </row>
    <row r="740" spans="1:8">
      <c r="A740" t="s">
        <v>6575</v>
      </c>
      <c r="B740" s="15">
        <v>45397</v>
      </c>
      <c r="C740" s="15">
        <v>45292</v>
      </c>
      <c r="D740" s="15">
        <v>45383</v>
      </c>
      <c r="E740">
        <v>1</v>
      </c>
      <c r="F740">
        <v>0</v>
      </c>
      <c r="G740">
        <v>0</v>
      </c>
      <c r="H740">
        <v>1</v>
      </c>
    </row>
    <row r="741" spans="1:8">
      <c r="A741" t="s">
        <v>6426</v>
      </c>
      <c r="B741" s="15">
        <v>45397</v>
      </c>
      <c r="C741" s="15">
        <v>45292</v>
      </c>
      <c r="D741" s="15">
        <v>45383</v>
      </c>
      <c r="E741">
        <v>1</v>
      </c>
      <c r="F741">
        <v>0</v>
      </c>
      <c r="G741">
        <v>0</v>
      </c>
      <c r="H741">
        <v>1</v>
      </c>
    </row>
    <row r="742" spans="1:8">
      <c r="A742" t="s">
        <v>5621</v>
      </c>
      <c r="B742" s="15">
        <v>45397</v>
      </c>
      <c r="C742" s="15">
        <v>45292</v>
      </c>
      <c r="D742" s="15">
        <v>45383</v>
      </c>
      <c r="E742">
        <v>1</v>
      </c>
      <c r="F742">
        <v>0</v>
      </c>
      <c r="G742">
        <v>0</v>
      </c>
      <c r="H742">
        <v>1</v>
      </c>
    </row>
    <row r="743" spans="1:8">
      <c r="A743" t="s">
        <v>6410</v>
      </c>
      <c r="B743" s="15">
        <v>45397</v>
      </c>
      <c r="C743" s="15">
        <v>45292</v>
      </c>
      <c r="D743" s="15">
        <v>45383</v>
      </c>
      <c r="E743">
        <v>0</v>
      </c>
      <c r="F743">
        <v>0</v>
      </c>
      <c r="G743">
        <v>1</v>
      </c>
      <c r="H743">
        <v>1</v>
      </c>
    </row>
    <row r="744" spans="1:8">
      <c r="A744" t="s">
        <v>6576</v>
      </c>
      <c r="B744" s="15">
        <v>45397</v>
      </c>
      <c r="C744" s="15">
        <v>45292</v>
      </c>
      <c r="D744" s="15">
        <v>45383</v>
      </c>
      <c r="E744">
        <v>1</v>
      </c>
      <c r="F744">
        <v>0</v>
      </c>
      <c r="G744">
        <v>0</v>
      </c>
      <c r="H744">
        <v>1</v>
      </c>
    </row>
    <row r="745" spans="1:8">
      <c r="A745" t="s">
        <v>6577</v>
      </c>
      <c r="B745" s="15">
        <v>45397</v>
      </c>
      <c r="C745" s="15">
        <v>45292</v>
      </c>
      <c r="D745" s="15">
        <v>45383</v>
      </c>
      <c r="E745">
        <v>1</v>
      </c>
      <c r="F745">
        <v>0</v>
      </c>
      <c r="G745">
        <v>0</v>
      </c>
      <c r="H745">
        <v>1</v>
      </c>
    </row>
    <row r="746" spans="1:8">
      <c r="A746" t="s">
        <v>5634</v>
      </c>
      <c r="B746" s="15">
        <v>45397</v>
      </c>
      <c r="C746" s="15">
        <v>45292</v>
      </c>
      <c r="D746" s="15">
        <v>45383</v>
      </c>
      <c r="E746">
        <v>0</v>
      </c>
      <c r="F746">
        <v>0</v>
      </c>
      <c r="G746">
        <v>1</v>
      </c>
      <c r="H746">
        <v>1</v>
      </c>
    </row>
    <row r="747" spans="1:8">
      <c r="A747" t="s">
        <v>5902</v>
      </c>
      <c r="B747" s="15">
        <v>45397</v>
      </c>
      <c r="C747" s="15">
        <v>45292</v>
      </c>
      <c r="D747" s="15">
        <v>45383</v>
      </c>
      <c r="E747">
        <v>1</v>
      </c>
      <c r="F747">
        <v>0</v>
      </c>
      <c r="G747">
        <v>0</v>
      </c>
      <c r="H747">
        <v>1</v>
      </c>
    </row>
    <row r="748" spans="1:8">
      <c r="A748" t="s">
        <v>6578</v>
      </c>
      <c r="B748" s="15">
        <v>45397</v>
      </c>
      <c r="C748" s="15">
        <v>45292</v>
      </c>
      <c r="D748" s="15">
        <v>45383</v>
      </c>
      <c r="E748">
        <v>0</v>
      </c>
      <c r="F748">
        <v>1</v>
      </c>
      <c r="G748">
        <v>0</v>
      </c>
      <c r="H748">
        <v>1</v>
      </c>
    </row>
    <row r="749" spans="1:8">
      <c r="A749" t="s">
        <v>5814</v>
      </c>
      <c r="B749" s="15">
        <v>45397</v>
      </c>
      <c r="C749" s="15">
        <v>45292</v>
      </c>
      <c r="D749" s="15">
        <v>45383</v>
      </c>
      <c r="E749">
        <v>1</v>
      </c>
      <c r="F749">
        <v>0</v>
      </c>
      <c r="G749">
        <v>0</v>
      </c>
      <c r="H749">
        <v>1</v>
      </c>
    </row>
    <row r="750" spans="1:8">
      <c r="A750" t="s">
        <v>6232</v>
      </c>
      <c r="B750" s="15">
        <v>45397</v>
      </c>
      <c r="C750" s="15">
        <v>45292</v>
      </c>
      <c r="D750" s="15">
        <v>45383</v>
      </c>
      <c r="E750">
        <v>1</v>
      </c>
      <c r="F750">
        <v>0</v>
      </c>
      <c r="G750">
        <v>0</v>
      </c>
      <c r="H750">
        <v>1</v>
      </c>
    </row>
    <row r="751" spans="1:8">
      <c r="A751" t="s">
        <v>6579</v>
      </c>
      <c r="B751" s="15">
        <v>45397</v>
      </c>
      <c r="C751" s="15">
        <v>45292</v>
      </c>
      <c r="D751" s="15">
        <v>45383</v>
      </c>
      <c r="E751">
        <v>1</v>
      </c>
      <c r="F751">
        <v>0</v>
      </c>
      <c r="G751">
        <v>0</v>
      </c>
      <c r="H751">
        <v>1</v>
      </c>
    </row>
    <row r="752" spans="1:8">
      <c r="A752" t="s">
        <v>5551</v>
      </c>
      <c r="B752" s="15">
        <v>45397</v>
      </c>
      <c r="C752" s="15">
        <v>45292</v>
      </c>
      <c r="D752" s="15">
        <v>45383</v>
      </c>
      <c r="E752">
        <v>1</v>
      </c>
      <c r="F752">
        <v>0</v>
      </c>
      <c r="G752">
        <v>0</v>
      </c>
      <c r="H752">
        <v>1</v>
      </c>
    </row>
    <row r="753" spans="1:8">
      <c r="A753" t="s">
        <v>6580</v>
      </c>
      <c r="B753" s="15">
        <v>45397</v>
      </c>
      <c r="C753" s="15">
        <v>45292</v>
      </c>
      <c r="D753" s="15">
        <v>45383</v>
      </c>
      <c r="E753">
        <v>1</v>
      </c>
      <c r="F753">
        <v>0</v>
      </c>
      <c r="G753">
        <v>0</v>
      </c>
      <c r="H753">
        <v>1</v>
      </c>
    </row>
    <row r="754" spans="1:8">
      <c r="A754" t="s">
        <v>6494</v>
      </c>
      <c r="B754" s="15">
        <v>45397</v>
      </c>
      <c r="C754" s="15">
        <v>45292</v>
      </c>
      <c r="D754" s="15">
        <v>45383</v>
      </c>
      <c r="E754">
        <v>1</v>
      </c>
      <c r="F754">
        <v>0</v>
      </c>
      <c r="G754">
        <v>0</v>
      </c>
      <c r="H754">
        <v>1</v>
      </c>
    </row>
    <row r="755" spans="1:8">
      <c r="A755" t="s">
        <v>5645</v>
      </c>
      <c r="B755" s="15">
        <v>45397</v>
      </c>
      <c r="C755" s="15">
        <v>45292</v>
      </c>
      <c r="D755" s="15">
        <v>45383</v>
      </c>
      <c r="E755">
        <v>0</v>
      </c>
      <c r="F755">
        <v>0</v>
      </c>
      <c r="G755">
        <v>1</v>
      </c>
      <c r="H755">
        <v>1</v>
      </c>
    </row>
    <row r="756" spans="1:8">
      <c r="A756" t="s">
        <v>6158</v>
      </c>
      <c r="B756" s="15">
        <v>45397</v>
      </c>
      <c r="C756" s="15">
        <v>45292</v>
      </c>
      <c r="D756" s="15">
        <v>45383</v>
      </c>
      <c r="E756">
        <v>1</v>
      </c>
      <c r="F756">
        <v>0</v>
      </c>
      <c r="G756">
        <v>1</v>
      </c>
      <c r="H756">
        <v>2</v>
      </c>
    </row>
    <row r="757" spans="1:8">
      <c r="A757" t="s">
        <v>6220</v>
      </c>
      <c r="B757" s="15">
        <v>45397</v>
      </c>
      <c r="C757" s="15">
        <v>45292</v>
      </c>
      <c r="D757" s="15">
        <v>45383</v>
      </c>
      <c r="E757">
        <v>1</v>
      </c>
      <c r="F757">
        <v>0</v>
      </c>
      <c r="G757">
        <v>0</v>
      </c>
      <c r="H757">
        <v>1</v>
      </c>
    </row>
    <row r="758" spans="1:8">
      <c r="A758" t="s">
        <v>6581</v>
      </c>
      <c r="B758" s="15">
        <v>45397</v>
      </c>
      <c r="C758" s="15">
        <v>45292</v>
      </c>
      <c r="D758" s="15">
        <v>45383</v>
      </c>
      <c r="E758">
        <v>0</v>
      </c>
      <c r="F758">
        <v>0</v>
      </c>
      <c r="G758">
        <v>1</v>
      </c>
      <c r="H758">
        <v>1</v>
      </c>
    </row>
    <row r="759" spans="1:8">
      <c r="A759" t="s">
        <v>6582</v>
      </c>
      <c r="B759" s="15">
        <v>45397</v>
      </c>
      <c r="C759" s="15">
        <v>45292</v>
      </c>
      <c r="D759" s="15">
        <v>45383</v>
      </c>
      <c r="E759">
        <v>1</v>
      </c>
      <c r="F759">
        <v>0</v>
      </c>
      <c r="G759">
        <v>0</v>
      </c>
      <c r="H759">
        <v>1</v>
      </c>
    </row>
    <row r="760" spans="1:8">
      <c r="A760" t="s">
        <v>6081</v>
      </c>
      <c r="B760" s="15">
        <v>45397</v>
      </c>
      <c r="C760" s="15">
        <v>45292</v>
      </c>
      <c r="D760" s="15">
        <v>45383</v>
      </c>
      <c r="E760">
        <v>1</v>
      </c>
      <c r="F760">
        <v>0</v>
      </c>
      <c r="G760">
        <v>0</v>
      </c>
      <c r="H760">
        <v>1</v>
      </c>
    </row>
    <row r="761" spans="1:8">
      <c r="A761" t="s">
        <v>6583</v>
      </c>
      <c r="B761" s="15">
        <v>45397</v>
      </c>
      <c r="C761" s="15">
        <v>45292</v>
      </c>
      <c r="D761" s="15">
        <v>45383</v>
      </c>
      <c r="E761">
        <v>0</v>
      </c>
      <c r="F761">
        <v>1</v>
      </c>
      <c r="G761">
        <v>0</v>
      </c>
      <c r="H761">
        <v>1</v>
      </c>
    </row>
    <row r="762" spans="1:8">
      <c r="A762" t="s">
        <v>6542</v>
      </c>
      <c r="B762" s="15">
        <v>45397</v>
      </c>
      <c r="C762" s="15">
        <v>45292</v>
      </c>
      <c r="D762" s="15">
        <v>45383</v>
      </c>
      <c r="E762">
        <v>1</v>
      </c>
      <c r="F762">
        <v>0</v>
      </c>
      <c r="G762">
        <v>0</v>
      </c>
      <c r="H762">
        <v>1</v>
      </c>
    </row>
    <row r="763" spans="1:8">
      <c r="A763" t="s">
        <v>6584</v>
      </c>
      <c r="B763" s="15">
        <v>45398</v>
      </c>
      <c r="C763" s="15">
        <v>45292</v>
      </c>
      <c r="D763" s="15">
        <v>45383</v>
      </c>
      <c r="E763">
        <v>0</v>
      </c>
      <c r="F763">
        <v>0</v>
      </c>
      <c r="G763">
        <v>1</v>
      </c>
      <c r="H763">
        <v>1</v>
      </c>
    </row>
    <row r="764" spans="1:8">
      <c r="A764" t="s">
        <v>6585</v>
      </c>
      <c r="B764" s="15">
        <v>45398</v>
      </c>
      <c r="C764" s="15">
        <v>45292</v>
      </c>
      <c r="D764" s="15">
        <v>45383</v>
      </c>
      <c r="E764">
        <v>0</v>
      </c>
      <c r="F764">
        <v>0</v>
      </c>
      <c r="G764">
        <v>1</v>
      </c>
      <c r="H764">
        <v>1</v>
      </c>
    </row>
    <row r="765" spans="1:8">
      <c r="A765" t="s">
        <v>5785</v>
      </c>
      <c r="B765" s="15">
        <v>45398</v>
      </c>
      <c r="C765" s="15">
        <v>45292</v>
      </c>
      <c r="D765" s="15">
        <v>45383</v>
      </c>
      <c r="E765">
        <v>0</v>
      </c>
      <c r="F765">
        <v>0</v>
      </c>
      <c r="G765">
        <v>1</v>
      </c>
      <c r="H765">
        <v>1</v>
      </c>
    </row>
    <row r="766" spans="1:8">
      <c r="A766" t="s">
        <v>6586</v>
      </c>
      <c r="B766" s="15">
        <v>45398</v>
      </c>
      <c r="C766" s="15">
        <v>45292</v>
      </c>
      <c r="D766" s="15">
        <v>45383</v>
      </c>
      <c r="E766">
        <v>1</v>
      </c>
      <c r="F766">
        <v>0</v>
      </c>
      <c r="G766">
        <v>0</v>
      </c>
      <c r="H766">
        <v>1</v>
      </c>
    </row>
    <row r="767" spans="1:8">
      <c r="A767" t="s">
        <v>6587</v>
      </c>
      <c r="B767" s="15">
        <v>45398</v>
      </c>
      <c r="C767" s="15">
        <v>45292</v>
      </c>
      <c r="D767" s="15">
        <v>45383</v>
      </c>
      <c r="E767">
        <v>1</v>
      </c>
      <c r="F767">
        <v>0</v>
      </c>
      <c r="G767">
        <v>0</v>
      </c>
      <c r="H767">
        <v>1</v>
      </c>
    </row>
    <row r="768" spans="1:8">
      <c r="A768" t="s">
        <v>5718</v>
      </c>
      <c r="B768" s="15">
        <v>45398</v>
      </c>
      <c r="C768" s="15">
        <v>45292</v>
      </c>
      <c r="D768" s="15">
        <v>45383</v>
      </c>
      <c r="E768">
        <v>1</v>
      </c>
      <c r="F768">
        <v>0</v>
      </c>
      <c r="G768">
        <v>0</v>
      </c>
      <c r="H768">
        <v>1</v>
      </c>
    </row>
    <row r="769" spans="1:8">
      <c r="A769" t="s">
        <v>6588</v>
      </c>
      <c r="B769" s="15">
        <v>45398</v>
      </c>
      <c r="C769" s="15">
        <v>45292</v>
      </c>
      <c r="D769" s="15">
        <v>45383</v>
      </c>
      <c r="E769">
        <v>1</v>
      </c>
      <c r="F769">
        <v>0</v>
      </c>
      <c r="G769">
        <v>0</v>
      </c>
      <c r="H769">
        <v>1</v>
      </c>
    </row>
    <row r="770" spans="1:8">
      <c r="A770" t="s">
        <v>5596</v>
      </c>
      <c r="B770" s="15">
        <v>45398</v>
      </c>
      <c r="C770" s="15">
        <v>45292</v>
      </c>
      <c r="D770" s="15">
        <v>45383</v>
      </c>
      <c r="E770">
        <v>0</v>
      </c>
      <c r="F770">
        <v>0</v>
      </c>
      <c r="G770">
        <v>1</v>
      </c>
      <c r="H770">
        <v>1</v>
      </c>
    </row>
    <row r="771" spans="1:8">
      <c r="A771" t="s">
        <v>6577</v>
      </c>
      <c r="B771" s="15">
        <v>45398</v>
      </c>
      <c r="C771" s="15">
        <v>45292</v>
      </c>
      <c r="D771" s="15">
        <v>45383</v>
      </c>
      <c r="E771">
        <v>1</v>
      </c>
      <c r="F771">
        <v>0</v>
      </c>
      <c r="G771">
        <v>0</v>
      </c>
      <c r="H771">
        <v>1</v>
      </c>
    </row>
    <row r="772" spans="1:8">
      <c r="A772" t="s">
        <v>6188</v>
      </c>
      <c r="B772" s="15">
        <v>45398</v>
      </c>
      <c r="C772" s="15">
        <v>45292</v>
      </c>
      <c r="D772" s="15">
        <v>45383</v>
      </c>
      <c r="E772">
        <v>0</v>
      </c>
      <c r="F772">
        <v>0</v>
      </c>
      <c r="G772">
        <v>1</v>
      </c>
      <c r="H772">
        <v>1</v>
      </c>
    </row>
    <row r="773" spans="1:8">
      <c r="A773" t="s">
        <v>6589</v>
      </c>
      <c r="B773" s="15">
        <v>45398</v>
      </c>
      <c r="C773" s="15">
        <v>45292</v>
      </c>
      <c r="D773" s="15">
        <v>45383</v>
      </c>
      <c r="E773">
        <v>1</v>
      </c>
      <c r="F773">
        <v>0</v>
      </c>
      <c r="G773">
        <v>0</v>
      </c>
      <c r="H773">
        <v>1</v>
      </c>
    </row>
    <row r="774" spans="1:8">
      <c r="A774" t="s">
        <v>6590</v>
      </c>
      <c r="B774" s="15">
        <v>45398</v>
      </c>
      <c r="C774" s="15">
        <v>45292</v>
      </c>
      <c r="D774" s="15">
        <v>45383</v>
      </c>
      <c r="E774">
        <v>1</v>
      </c>
      <c r="F774">
        <v>0</v>
      </c>
      <c r="G774">
        <v>0</v>
      </c>
      <c r="H774">
        <v>1</v>
      </c>
    </row>
    <row r="775" spans="1:8">
      <c r="A775" t="s">
        <v>5902</v>
      </c>
      <c r="B775" s="15">
        <v>45398</v>
      </c>
      <c r="C775" s="15">
        <v>45292</v>
      </c>
      <c r="D775" s="15">
        <v>45383</v>
      </c>
      <c r="E775">
        <v>0</v>
      </c>
      <c r="F775">
        <v>0</v>
      </c>
      <c r="G775">
        <v>1</v>
      </c>
      <c r="H775">
        <v>1</v>
      </c>
    </row>
    <row r="776" spans="1:8">
      <c r="A776" t="s">
        <v>6591</v>
      </c>
      <c r="B776" s="15">
        <v>45398</v>
      </c>
      <c r="C776" s="15">
        <v>45292</v>
      </c>
      <c r="D776" s="15">
        <v>45383</v>
      </c>
      <c r="E776">
        <v>0</v>
      </c>
      <c r="F776">
        <v>0</v>
      </c>
      <c r="G776">
        <v>1</v>
      </c>
      <c r="H776">
        <v>1</v>
      </c>
    </row>
    <row r="777" spans="1:8">
      <c r="A777" t="s">
        <v>6252</v>
      </c>
      <c r="B777" s="15">
        <v>45398</v>
      </c>
      <c r="C777" s="15">
        <v>45292</v>
      </c>
      <c r="D777" s="15">
        <v>45383</v>
      </c>
      <c r="E777">
        <v>2</v>
      </c>
      <c r="F777">
        <v>0</v>
      </c>
      <c r="G777">
        <v>0</v>
      </c>
      <c r="H777">
        <v>2</v>
      </c>
    </row>
    <row r="778" spans="1:8">
      <c r="A778" t="s">
        <v>5821</v>
      </c>
      <c r="B778" s="15">
        <v>45398</v>
      </c>
      <c r="C778" s="15">
        <v>45292</v>
      </c>
      <c r="D778" s="15">
        <v>45383</v>
      </c>
      <c r="E778">
        <v>1</v>
      </c>
      <c r="F778">
        <v>0</v>
      </c>
      <c r="G778">
        <v>0</v>
      </c>
      <c r="H778">
        <v>1</v>
      </c>
    </row>
    <row r="779" spans="1:8">
      <c r="A779" t="s">
        <v>6181</v>
      </c>
      <c r="B779" s="15">
        <v>45398</v>
      </c>
      <c r="C779" s="15">
        <v>45292</v>
      </c>
      <c r="D779" s="15">
        <v>45383</v>
      </c>
      <c r="E779">
        <v>1</v>
      </c>
      <c r="F779">
        <v>0</v>
      </c>
      <c r="G779">
        <v>0</v>
      </c>
      <c r="H779">
        <v>1</v>
      </c>
    </row>
    <row r="780" spans="1:8">
      <c r="A780" t="s">
        <v>6592</v>
      </c>
      <c r="B780" s="15">
        <v>45398</v>
      </c>
      <c r="C780" s="15">
        <v>45292</v>
      </c>
      <c r="D780" s="15">
        <v>45383</v>
      </c>
      <c r="E780">
        <v>1</v>
      </c>
      <c r="F780">
        <v>0</v>
      </c>
      <c r="G780">
        <v>0</v>
      </c>
      <c r="H780">
        <v>1</v>
      </c>
    </row>
    <row r="781" spans="1:8">
      <c r="A781" t="s">
        <v>6593</v>
      </c>
      <c r="B781" s="15">
        <v>45398</v>
      </c>
      <c r="C781" s="15">
        <v>45292</v>
      </c>
      <c r="D781" s="15">
        <v>45383</v>
      </c>
      <c r="E781">
        <v>1</v>
      </c>
      <c r="F781">
        <v>0</v>
      </c>
      <c r="G781">
        <v>0</v>
      </c>
      <c r="H781">
        <v>1</v>
      </c>
    </row>
    <row r="782" spans="1:8">
      <c r="A782" t="s">
        <v>6549</v>
      </c>
      <c r="B782" s="15">
        <v>45399</v>
      </c>
      <c r="C782" s="15">
        <v>45292</v>
      </c>
      <c r="D782" s="15">
        <v>45383</v>
      </c>
      <c r="E782">
        <v>1</v>
      </c>
      <c r="F782">
        <v>0</v>
      </c>
      <c r="G782">
        <v>0</v>
      </c>
      <c r="H782">
        <v>1</v>
      </c>
    </row>
    <row r="783" spans="1:8">
      <c r="A783" t="s">
        <v>6594</v>
      </c>
      <c r="B783" s="15">
        <v>45399</v>
      </c>
      <c r="C783" s="15">
        <v>45292</v>
      </c>
      <c r="D783" s="15">
        <v>45383</v>
      </c>
      <c r="E783">
        <v>1</v>
      </c>
      <c r="F783">
        <v>0</v>
      </c>
      <c r="G783">
        <v>0</v>
      </c>
      <c r="H783">
        <v>1</v>
      </c>
    </row>
    <row r="784" spans="1:8">
      <c r="A784" t="s">
        <v>6416</v>
      </c>
      <c r="B784" s="15">
        <v>45399</v>
      </c>
      <c r="C784" s="15">
        <v>45292</v>
      </c>
      <c r="D784" s="15">
        <v>45383</v>
      </c>
      <c r="E784">
        <v>1</v>
      </c>
      <c r="F784">
        <v>0</v>
      </c>
      <c r="G784">
        <v>0</v>
      </c>
      <c r="H784">
        <v>1</v>
      </c>
    </row>
    <row r="785" spans="1:8">
      <c r="A785" t="s">
        <v>6411</v>
      </c>
      <c r="B785" s="15">
        <v>45399</v>
      </c>
      <c r="C785" s="15">
        <v>45292</v>
      </c>
      <c r="D785" s="15">
        <v>45383</v>
      </c>
      <c r="E785">
        <v>1</v>
      </c>
      <c r="F785">
        <v>0</v>
      </c>
      <c r="G785">
        <v>0</v>
      </c>
      <c r="H785">
        <v>1</v>
      </c>
    </row>
    <row r="786" spans="1:8">
      <c r="A786" t="s">
        <v>6456</v>
      </c>
      <c r="B786" s="15">
        <v>45399</v>
      </c>
      <c r="C786" s="15">
        <v>45292</v>
      </c>
      <c r="D786" s="15">
        <v>45383</v>
      </c>
      <c r="E786">
        <v>1</v>
      </c>
      <c r="F786">
        <v>0</v>
      </c>
      <c r="G786">
        <v>0</v>
      </c>
      <c r="H786">
        <v>1</v>
      </c>
    </row>
    <row r="787" spans="1:8">
      <c r="A787" t="s">
        <v>6310</v>
      </c>
      <c r="B787" s="15">
        <v>45399</v>
      </c>
      <c r="C787" s="15">
        <v>45292</v>
      </c>
      <c r="D787" s="15">
        <v>45383</v>
      </c>
      <c r="E787">
        <v>1</v>
      </c>
      <c r="F787">
        <v>0</v>
      </c>
      <c r="G787">
        <v>0</v>
      </c>
      <c r="H787">
        <v>1</v>
      </c>
    </row>
    <row r="788" spans="1:8">
      <c r="A788" t="s">
        <v>6595</v>
      </c>
      <c r="B788" s="15">
        <v>45399</v>
      </c>
      <c r="C788" s="15">
        <v>45292</v>
      </c>
      <c r="D788" s="15">
        <v>45383</v>
      </c>
      <c r="E788">
        <v>0</v>
      </c>
      <c r="F788">
        <v>0</v>
      </c>
      <c r="G788">
        <v>1</v>
      </c>
      <c r="H788">
        <v>1</v>
      </c>
    </row>
    <row r="789" spans="1:8">
      <c r="A789" t="s">
        <v>217</v>
      </c>
      <c r="B789" s="15">
        <v>45399</v>
      </c>
      <c r="C789" s="15">
        <v>45292</v>
      </c>
      <c r="D789" s="15">
        <v>45383</v>
      </c>
      <c r="E789">
        <v>1</v>
      </c>
      <c r="F789">
        <v>0</v>
      </c>
      <c r="G789">
        <v>0</v>
      </c>
      <c r="H789">
        <v>1</v>
      </c>
    </row>
    <row r="790" spans="1:8">
      <c r="A790" t="s">
        <v>5611</v>
      </c>
      <c r="B790" s="15">
        <v>45399</v>
      </c>
      <c r="C790" s="15">
        <v>45292</v>
      </c>
      <c r="D790" s="15">
        <v>45383</v>
      </c>
      <c r="E790">
        <v>0</v>
      </c>
      <c r="F790">
        <v>1</v>
      </c>
      <c r="G790">
        <v>0</v>
      </c>
      <c r="H790">
        <v>1</v>
      </c>
    </row>
    <row r="791" spans="1:8">
      <c r="A791" t="s">
        <v>97</v>
      </c>
      <c r="B791" s="15">
        <v>45399</v>
      </c>
      <c r="C791" s="15">
        <v>45292</v>
      </c>
      <c r="D791" s="15">
        <v>45383</v>
      </c>
      <c r="E791">
        <v>0</v>
      </c>
      <c r="F791">
        <v>0</v>
      </c>
      <c r="G791">
        <v>1</v>
      </c>
      <c r="H791">
        <v>1</v>
      </c>
    </row>
    <row r="792" spans="1:8">
      <c r="A792" t="s">
        <v>6596</v>
      </c>
      <c r="B792" s="15">
        <v>45399</v>
      </c>
      <c r="C792" s="15">
        <v>45292</v>
      </c>
      <c r="D792" s="15">
        <v>45383</v>
      </c>
      <c r="E792">
        <v>0</v>
      </c>
      <c r="F792">
        <v>0</v>
      </c>
      <c r="G792">
        <v>1</v>
      </c>
      <c r="H792">
        <v>1</v>
      </c>
    </row>
    <row r="793" spans="1:8">
      <c r="A793" t="s">
        <v>5940</v>
      </c>
      <c r="B793" s="15">
        <v>45399</v>
      </c>
      <c r="C793" s="15">
        <v>45292</v>
      </c>
      <c r="D793" s="15">
        <v>45383</v>
      </c>
      <c r="E793">
        <v>0</v>
      </c>
      <c r="F793">
        <v>0</v>
      </c>
      <c r="G793">
        <v>1</v>
      </c>
      <c r="H793">
        <v>1</v>
      </c>
    </row>
    <row r="794" spans="1:8">
      <c r="A794" t="s">
        <v>6597</v>
      </c>
      <c r="B794" s="15">
        <v>45399</v>
      </c>
      <c r="C794" s="15">
        <v>45292</v>
      </c>
      <c r="D794" s="15">
        <v>45383</v>
      </c>
      <c r="E794">
        <v>0</v>
      </c>
      <c r="F794">
        <v>0</v>
      </c>
      <c r="G794">
        <v>1</v>
      </c>
      <c r="H794">
        <v>1</v>
      </c>
    </row>
    <row r="795" spans="1:8">
      <c r="A795" t="s">
        <v>5756</v>
      </c>
      <c r="B795" s="15">
        <v>45399</v>
      </c>
      <c r="C795" s="15">
        <v>45292</v>
      </c>
      <c r="D795" s="15">
        <v>45383</v>
      </c>
      <c r="E795">
        <v>0</v>
      </c>
      <c r="F795">
        <v>0</v>
      </c>
      <c r="G795">
        <v>1</v>
      </c>
      <c r="H795">
        <v>1</v>
      </c>
    </row>
    <row r="796" spans="1:8">
      <c r="A796" t="s">
        <v>6385</v>
      </c>
      <c r="B796" s="15">
        <v>45399</v>
      </c>
      <c r="C796" s="15">
        <v>45292</v>
      </c>
      <c r="D796" s="15">
        <v>45383</v>
      </c>
      <c r="E796">
        <v>1</v>
      </c>
      <c r="F796">
        <v>0</v>
      </c>
      <c r="G796">
        <v>0</v>
      </c>
      <c r="H796">
        <v>1</v>
      </c>
    </row>
    <row r="797" spans="1:8">
      <c r="A797" t="s">
        <v>6180</v>
      </c>
      <c r="B797" s="15">
        <v>45399</v>
      </c>
      <c r="C797" s="15">
        <v>45292</v>
      </c>
      <c r="D797" s="15">
        <v>45383</v>
      </c>
      <c r="E797">
        <v>1</v>
      </c>
      <c r="F797">
        <v>0</v>
      </c>
      <c r="G797">
        <v>0</v>
      </c>
      <c r="H797">
        <v>1</v>
      </c>
    </row>
    <row r="798" spans="1:8">
      <c r="A798" t="s">
        <v>6457</v>
      </c>
      <c r="B798" s="15">
        <v>45399</v>
      </c>
      <c r="C798" s="15">
        <v>45292</v>
      </c>
      <c r="D798" s="15">
        <v>45383</v>
      </c>
      <c r="E798">
        <v>0</v>
      </c>
      <c r="F798">
        <v>1</v>
      </c>
      <c r="G798">
        <v>0</v>
      </c>
      <c r="H798">
        <v>1</v>
      </c>
    </row>
    <row r="799" spans="1:8">
      <c r="A799" t="s">
        <v>6220</v>
      </c>
      <c r="B799" s="15">
        <v>45399</v>
      </c>
      <c r="C799" s="15">
        <v>45292</v>
      </c>
      <c r="D799" s="15">
        <v>45383</v>
      </c>
      <c r="E799">
        <v>1</v>
      </c>
      <c r="F799">
        <v>0</v>
      </c>
      <c r="G799">
        <v>0</v>
      </c>
      <c r="H799">
        <v>1</v>
      </c>
    </row>
    <row r="800" spans="1:8">
      <c r="A800" t="s">
        <v>6215</v>
      </c>
      <c r="B800" s="15">
        <v>45399</v>
      </c>
      <c r="C800" s="15">
        <v>45292</v>
      </c>
      <c r="D800" s="15">
        <v>45383</v>
      </c>
      <c r="E800">
        <v>0</v>
      </c>
      <c r="F800">
        <v>1</v>
      </c>
      <c r="G800">
        <v>0</v>
      </c>
      <c r="H800">
        <v>1</v>
      </c>
    </row>
    <row r="801" spans="1:8">
      <c r="A801" t="s">
        <v>5808</v>
      </c>
      <c r="B801" s="15">
        <v>45399</v>
      </c>
      <c r="C801" s="15">
        <v>45292</v>
      </c>
      <c r="D801" s="15">
        <v>45383</v>
      </c>
      <c r="E801">
        <v>1</v>
      </c>
      <c r="F801">
        <v>0</v>
      </c>
      <c r="G801">
        <v>0</v>
      </c>
      <c r="H801">
        <v>1</v>
      </c>
    </row>
    <row r="802" spans="1:8">
      <c r="A802" t="s">
        <v>166</v>
      </c>
      <c r="B802" s="15">
        <v>45399</v>
      </c>
      <c r="C802" s="15">
        <v>45292</v>
      </c>
      <c r="D802" s="15">
        <v>45383</v>
      </c>
      <c r="E802">
        <v>0</v>
      </c>
      <c r="F802">
        <v>1</v>
      </c>
      <c r="G802">
        <v>0</v>
      </c>
      <c r="H802">
        <v>1</v>
      </c>
    </row>
    <row r="803" spans="1:8">
      <c r="A803" t="s">
        <v>6598</v>
      </c>
      <c r="B803" s="15">
        <v>45399</v>
      </c>
      <c r="C803" s="15">
        <v>45292</v>
      </c>
      <c r="D803" s="15">
        <v>45383</v>
      </c>
      <c r="E803">
        <v>1</v>
      </c>
      <c r="F803">
        <v>0</v>
      </c>
      <c r="G803">
        <v>0</v>
      </c>
      <c r="H803">
        <v>1</v>
      </c>
    </row>
    <row r="804" spans="1:8">
      <c r="A804" t="s">
        <v>5831</v>
      </c>
      <c r="B804" s="15">
        <v>45399</v>
      </c>
      <c r="C804" s="15">
        <v>45292</v>
      </c>
      <c r="D804" s="15">
        <v>45383</v>
      </c>
      <c r="E804">
        <v>1</v>
      </c>
      <c r="F804">
        <v>0</v>
      </c>
      <c r="G804">
        <v>0</v>
      </c>
      <c r="H804">
        <v>1</v>
      </c>
    </row>
    <row r="805" spans="1:8">
      <c r="A805" t="s">
        <v>6146</v>
      </c>
      <c r="B805" s="15">
        <v>45399</v>
      </c>
      <c r="C805" s="15">
        <v>45292</v>
      </c>
      <c r="D805" s="15">
        <v>45383</v>
      </c>
      <c r="E805">
        <v>2</v>
      </c>
      <c r="F805">
        <v>0</v>
      </c>
      <c r="G805">
        <v>0</v>
      </c>
      <c r="H805">
        <v>2</v>
      </c>
    </row>
    <row r="806" spans="1:8">
      <c r="A806" t="s">
        <v>6361</v>
      </c>
      <c r="B806" s="15">
        <v>45399</v>
      </c>
      <c r="C806" s="15">
        <v>45292</v>
      </c>
      <c r="D806" s="15">
        <v>45383</v>
      </c>
      <c r="E806">
        <v>1</v>
      </c>
      <c r="F806">
        <v>0</v>
      </c>
      <c r="G806">
        <v>0</v>
      </c>
      <c r="H806">
        <v>1</v>
      </c>
    </row>
    <row r="807" spans="1:8">
      <c r="A807" t="s">
        <v>6599</v>
      </c>
      <c r="B807" s="15">
        <v>45399</v>
      </c>
      <c r="C807" s="15">
        <v>45292</v>
      </c>
      <c r="D807" s="15">
        <v>45383</v>
      </c>
      <c r="E807">
        <v>0</v>
      </c>
      <c r="F807">
        <v>0</v>
      </c>
      <c r="G807">
        <v>1</v>
      </c>
      <c r="H807">
        <v>1</v>
      </c>
    </row>
    <row r="808" spans="1:8">
      <c r="A808" t="s">
        <v>6600</v>
      </c>
      <c r="B808" s="15">
        <v>45399</v>
      </c>
      <c r="C808" s="15">
        <v>45292</v>
      </c>
      <c r="D808" s="15">
        <v>45383</v>
      </c>
      <c r="E808">
        <v>1</v>
      </c>
      <c r="F808">
        <v>0</v>
      </c>
      <c r="G808">
        <v>0</v>
      </c>
      <c r="H808">
        <v>1</v>
      </c>
    </row>
    <row r="809" spans="1:8">
      <c r="A809" t="s">
        <v>6601</v>
      </c>
      <c r="B809" s="15">
        <v>45399</v>
      </c>
      <c r="C809" s="15">
        <v>45292</v>
      </c>
      <c r="D809" s="15">
        <v>45383</v>
      </c>
      <c r="E809">
        <v>0</v>
      </c>
      <c r="F809">
        <v>0</v>
      </c>
      <c r="G809">
        <v>1</v>
      </c>
      <c r="H809">
        <v>1</v>
      </c>
    </row>
    <row r="810" spans="1:8">
      <c r="A810" t="s">
        <v>5692</v>
      </c>
      <c r="B810" s="15">
        <v>45399</v>
      </c>
      <c r="C810" s="15">
        <v>45292</v>
      </c>
      <c r="D810" s="15">
        <v>45383</v>
      </c>
      <c r="E810">
        <v>0</v>
      </c>
      <c r="F810">
        <v>1</v>
      </c>
      <c r="G810">
        <v>0</v>
      </c>
      <c r="H810">
        <v>1</v>
      </c>
    </row>
    <row r="811" spans="1:8">
      <c r="A811" t="s">
        <v>6602</v>
      </c>
      <c r="B811" s="15">
        <v>45399</v>
      </c>
      <c r="C811" s="15">
        <v>45292</v>
      </c>
      <c r="D811" s="15">
        <v>45383</v>
      </c>
      <c r="E811">
        <v>0</v>
      </c>
      <c r="F811">
        <v>0</v>
      </c>
      <c r="G811">
        <v>1</v>
      </c>
      <c r="H811">
        <v>1</v>
      </c>
    </row>
    <row r="812" spans="1:8">
      <c r="A812" t="s">
        <v>6252</v>
      </c>
      <c r="B812" s="15">
        <v>45399</v>
      </c>
      <c r="C812" s="15">
        <v>45292</v>
      </c>
      <c r="D812" s="15">
        <v>45383</v>
      </c>
      <c r="E812">
        <v>1</v>
      </c>
      <c r="F812">
        <v>0</v>
      </c>
      <c r="G812">
        <v>0</v>
      </c>
      <c r="H812">
        <v>1</v>
      </c>
    </row>
    <row r="813" spans="1:8">
      <c r="A813" t="s">
        <v>6603</v>
      </c>
      <c r="B813" s="15">
        <v>45399</v>
      </c>
      <c r="C813" s="15">
        <v>45292</v>
      </c>
      <c r="D813" s="15">
        <v>45383</v>
      </c>
      <c r="E813">
        <v>1</v>
      </c>
      <c r="F813">
        <v>0</v>
      </c>
      <c r="G813">
        <v>0</v>
      </c>
      <c r="H813">
        <v>1</v>
      </c>
    </row>
    <row r="814" spans="1:8">
      <c r="A814" t="s">
        <v>6604</v>
      </c>
      <c r="B814" s="15">
        <v>45399</v>
      </c>
      <c r="C814" s="15">
        <v>45292</v>
      </c>
      <c r="D814" s="15">
        <v>45383</v>
      </c>
      <c r="E814">
        <v>0</v>
      </c>
      <c r="F814">
        <v>0</v>
      </c>
      <c r="G814">
        <v>1</v>
      </c>
      <c r="H814">
        <v>1</v>
      </c>
    </row>
    <row r="815" spans="1:8">
      <c r="A815" t="s">
        <v>107</v>
      </c>
      <c r="B815" s="15">
        <v>45399</v>
      </c>
      <c r="C815" s="15">
        <v>45292</v>
      </c>
      <c r="D815" s="15">
        <v>45383</v>
      </c>
      <c r="E815">
        <v>0</v>
      </c>
      <c r="F815">
        <v>1</v>
      </c>
      <c r="G815">
        <v>0</v>
      </c>
      <c r="H815">
        <v>1</v>
      </c>
    </row>
    <row r="816" spans="1:8">
      <c r="A816" t="s">
        <v>6605</v>
      </c>
      <c r="B816" s="15">
        <v>45399</v>
      </c>
      <c r="C816" s="15">
        <v>45292</v>
      </c>
      <c r="D816" s="15">
        <v>45383</v>
      </c>
      <c r="E816">
        <v>1</v>
      </c>
      <c r="F816">
        <v>0</v>
      </c>
      <c r="G816">
        <v>0</v>
      </c>
      <c r="H816">
        <v>1</v>
      </c>
    </row>
    <row r="817" spans="1:8">
      <c r="A817" t="s">
        <v>6606</v>
      </c>
      <c r="B817" s="15">
        <v>45399</v>
      </c>
      <c r="C817" s="15">
        <v>45292</v>
      </c>
      <c r="D817" s="15">
        <v>45383</v>
      </c>
      <c r="E817">
        <v>0</v>
      </c>
      <c r="F817">
        <v>0</v>
      </c>
      <c r="G817">
        <v>1</v>
      </c>
      <c r="H817">
        <v>1</v>
      </c>
    </row>
    <row r="818" spans="1:8">
      <c r="A818" t="s">
        <v>6607</v>
      </c>
      <c r="B818" s="15">
        <v>45399</v>
      </c>
      <c r="C818" s="15">
        <v>45292</v>
      </c>
      <c r="D818" s="15">
        <v>45383</v>
      </c>
      <c r="E818">
        <v>0</v>
      </c>
      <c r="F818">
        <v>0</v>
      </c>
      <c r="G818">
        <v>1</v>
      </c>
      <c r="H818">
        <v>1</v>
      </c>
    </row>
    <row r="819" spans="1:8">
      <c r="A819" t="s">
        <v>5671</v>
      </c>
      <c r="B819" s="15">
        <v>45399</v>
      </c>
      <c r="C819" s="15">
        <v>45292</v>
      </c>
      <c r="D819" s="15">
        <v>45383</v>
      </c>
      <c r="E819">
        <v>0</v>
      </c>
      <c r="F819">
        <v>0</v>
      </c>
      <c r="G819">
        <v>1</v>
      </c>
      <c r="H819">
        <v>1</v>
      </c>
    </row>
    <row r="820" spans="1:8">
      <c r="A820" t="s">
        <v>5902</v>
      </c>
      <c r="B820" s="15">
        <v>45399</v>
      </c>
      <c r="C820" s="15">
        <v>45292</v>
      </c>
      <c r="D820" s="15">
        <v>45383</v>
      </c>
      <c r="E820">
        <v>1</v>
      </c>
      <c r="F820">
        <v>1</v>
      </c>
      <c r="G820">
        <v>2</v>
      </c>
      <c r="H820">
        <v>4</v>
      </c>
    </row>
    <row r="821" spans="1:8">
      <c r="A821" t="s">
        <v>6608</v>
      </c>
      <c r="B821" s="15">
        <v>45399</v>
      </c>
      <c r="C821" s="15">
        <v>45292</v>
      </c>
      <c r="D821" s="15">
        <v>45383</v>
      </c>
      <c r="E821">
        <v>0</v>
      </c>
      <c r="F821">
        <v>0</v>
      </c>
      <c r="G821">
        <v>1</v>
      </c>
      <c r="H821">
        <v>1</v>
      </c>
    </row>
    <row r="822" spans="1:8">
      <c r="A822" t="s">
        <v>6609</v>
      </c>
      <c r="B822" s="15">
        <v>45399</v>
      </c>
      <c r="C822" s="15">
        <v>45292</v>
      </c>
      <c r="D822" s="15">
        <v>45383</v>
      </c>
      <c r="E822">
        <v>0</v>
      </c>
      <c r="F822">
        <v>1</v>
      </c>
      <c r="G822">
        <v>0</v>
      </c>
      <c r="H822">
        <v>1</v>
      </c>
    </row>
    <row r="823" spans="1:8">
      <c r="A823" t="s">
        <v>6610</v>
      </c>
      <c r="B823" s="15">
        <v>45399</v>
      </c>
      <c r="C823" s="15">
        <v>45292</v>
      </c>
      <c r="D823" s="15">
        <v>45383</v>
      </c>
      <c r="E823">
        <v>1</v>
      </c>
      <c r="F823">
        <v>0</v>
      </c>
      <c r="G823">
        <v>0</v>
      </c>
      <c r="H823">
        <v>1</v>
      </c>
    </row>
    <row r="824" spans="1:8">
      <c r="A824" t="s">
        <v>6257</v>
      </c>
      <c r="B824" s="15">
        <v>45399</v>
      </c>
      <c r="C824" s="15">
        <v>45292</v>
      </c>
      <c r="D824" s="15">
        <v>45383</v>
      </c>
      <c r="E824">
        <v>0</v>
      </c>
      <c r="F824">
        <v>0</v>
      </c>
      <c r="G824">
        <v>1</v>
      </c>
      <c r="H824">
        <v>1</v>
      </c>
    </row>
    <row r="825" spans="1:8">
      <c r="A825" t="s">
        <v>6580</v>
      </c>
      <c r="B825" s="15">
        <v>45399</v>
      </c>
      <c r="C825" s="15">
        <v>45292</v>
      </c>
      <c r="D825" s="15">
        <v>45383</v>
      </c>
      <c r="E825">
        <v>1</v>
      </c>
      <c r="F825">
        <v>0</v>
      </c>
      <c r="G825">
        <v>0</v>
      </c>
      <c r="H825">
        <v>1</v>
      </c>
    </row>
    <row r="826" spans="1:8">
      <c r="A826" t="s">
        <v>6611</v>
      </c>
      <c r="B826" s="15">
        <v>45399</v>
      </c>
      <c r="C826" s="15">
        <v>45292</v>
      </c>
      <c r="D826" s="15">
        <v>45383</v>
      </c>
      <c r="E826">
        <v>1</v>
      </c>
      <c r="F826">
        <v>0</v>
      </c>
      <c r="G826">
        <v>0</v>
      </c>
      <c r="H826">
        <v>1</v>
      </c>
    </row>
    <row r="827" spans="1:8">
      <c r="A827" t="s">
        <v>6612</v>
      </c>
      <c r="B827" s="15">
        <v>45399</v>
      </c>
      <c r="C827" s="15">
        <v>45292</v>
      </c>
      <c r="D827" s="15">
        <v>45383</v>
      </c>
      <c r="E827">
        <v>0</v>
      </c>
      <c r="F827">
        <v>0</v>
      </c>
      <c r="G827">
        <v>1</v>
      </c>
      <c r="H827">
        <v>1</v>
      </c>
    </row>
    <row r="828" spans="1:8">
      <c r="A828" t="s">
        <v>6613</v>
      </c>
      <c r="B828" s="15">
        <v>45399</v>
      </c>
      <c r="C828" s="15">
        <v>45292</v>
      </c>
      <c r="D828" s="15">
        <v>45383</v>
      </c>
      <c r="E828">
        <v>1</v>
      </c>
      <c r="F828">
        <v>0</v>
      </c>
      <c r="G828">
        <v>0</v>
      </c>
      <c r="H828">
        <v>1</v>
      </c>
    </row>
    <row r="829" spans="1:8">
      <c r="A829" t="s">
        <v>6466</v>
      </c>
      <c r="B829" s="15">
        <v>45399</v>
      </c>
      <c r="C829" s="15">
        <v>45292</v>
      </c>
      <c r="D829" s="15">
        <v>45383</v>
      </c>
      <c r="E829">
        <v>0</v>
      </c>
      <c r="F829">
        <v>1</v>
      </c>
      <c r="G829">
        <v>0</v>
      </c>
      <c r="H829">
        <v>1</v>
      </c>
    </row>
    <row r="830" spans="1:8">
      <c r="A830" t="s">
        <v>6614</v>
      </c>
      <c r="B830" s="15">
        <v>45399</v>
      </c>
      <c r="C830" s="15">
        <v>45292</v>
      </c>
      <c r="D830" s="15">
        <v>45383</v>
      </c>
      <c r="E830">
        <v>0</v>
      </c>
      <c r="F830">
        <v>0</v>
      </c>
      <c r="G830">
        <v>1</v>
      </c>
      <c r="H830">
        <v>1</v>
      </c>
    </row>
    <row r="831" spans="1:8">
      <c r="A831" t="s">
        <v>5652</v>
      </c>
      <c r="B831" s="15">
        <v>45399</v>
      </c>
      <c r="C831" s="15">
        <v>45292</v>
      </c>
      <c r="D831" s="15">
        <v>45383</v>
      </c>
      <c r="E831">
        <v>0</v>
      </c>
      <c r="F831">
        <v>0</v>
      </c>
      <c r="G831">
        <v>1</v>
      </c>
      <c r="H831">
        <v>1</v>
      </c>
    </row>
    <row r="832" spans="1:8">
      <c r="A832" t="s">
        <v>6406</v>
      </c>
      <c r="B832" s="15">
        <v>45399</v>
      </c>
      <c r="C832" s="15">
        <v>45292</v>
      </c>
      <c r="D832" s="15">
        <v>45383</v>
      </c>
      <c r="E832">
        <v>1</v>
      </c>
      <c r="F832">
        <v>0</v>
      </c>
      <c r="G832">
        <v>0</v>
      </c>
      <c r="H832">
        <v>1</v>
      </c>
    </row>
    <row r="833" spans="1:8">
      <c r="A833" t="s">
        <v>6615</v>
      </c>
      <c r="B833" s="15">
        <v>45399</v>
      </c>
      <c r="C833" s="15">
        <v>45292</v>
      </c>
      <c r="D833" s="15">
        <v>45383</v>
      </c>
      <c r="E833">
        <v>1</v>
      </c>
      <c r="F833">
        <v>0</v>
      </c>
      <c r="G833">
        <v>0</v>
      </c>
      <c r="H833">
        <v>1</v>
      </c>
    </row>
    <row r="834" spans="1:8">
      <c r="A834" t="s">
        <v>6616</v>
      </c>
      <c r="B834" s="15">
        <v>45400</v>
      </c>
      <c r="C834" s="15">
        <v>45292</v>
      </c>
      <c r="D834" s="15">
        <v>45383</v>
      </c>
      <c r="E834">
        <v>1</v>
      </c>
      <c r="F834">
        <v>0</v>
      </c>
      <c r="G834">
        <v>0</v>
      </c>
      <c r="H834">
        <v>1</v>
      </c>
    </row>
    <row r="835" spans="1:8">
      <c r="A835" t="s">
        <v>5634</v>
      </c>
      <c r="B835" s="15">
        <v>45400</v>
      </c>
      <c r="C835" s="15">
        <v>45292</v>
      </c>
      <c r="D835" s="15">
        <v>45383</v>
      </c>
      <c r="E835">
        <v>1</v>
      </c>
      <c r="F835">
        <v>0</v>
      </c>
      <c r="G835">
        <v>0</v>
      </c>
      <c r="H835">
        <v>1</v>
      </c>
    </row>
    <row r="836" spans="1:8">
      <c r="A836" t="s">
        <v>6617</v>
      </c>
      <c r="B836" s="15">
        <v>45400</v>
      </c>
      <c r="C836" s="15">
        <v>45292</v>
      </c>
      <c r="D836" s="15">
        <v>45383</v>
      </c>
      <c r="E836">
        <v>0</v>
      </c>
      <c r="F836">
        <v>0</v>
      </c>
      <c r="G836">
        <v>1</v>
      </c>
      <c r="H836">
        <v>1</v>
      </c>
    </row>
    <row r="837" spans="1:8">
      <c r="A837" t="s">
        <v>6618</v>
      </c>
      <c r="B837" s="15">
        <v>45400</v>
      </c>
      <c r="C837" s="15">
        <v>45292</v>
      </c>
      <c r="D837" s="15">
        <v>45383</v>
      </c>
      <c r="E837">
        <v>1</v>
      </c>
      <c r="F837">
        <v>0</v>
      </c>
      <c r="G837">
        <v>0</v>
      </c>
      <c r="H837">
        <v>1</v>
      </c>
    </row>
    <row r="838" spans="1:8">
      <c r="A838" t="s">
        <v>6395</v>
      </c>
      <c r="B838" s="15">
        <v>45400</v>
      </c>
      <c r="C838" s="15">
        <v>45292</v>
      </c>
      <c r="D838" s="15">
        <v>45383</v>
      </c>
      <c r="E838">
        <v>1</v>
      </c>
      <c r="F838">
        <v>0</v>
      </c>
      <c r="G838">
        <v>1</v>
      </c>
      <c r="H838">
        <v>2</v>
      </c>
    </row>
    <row r="839" spans="1:8">
      <c r="A839" t="s">
        <v>6619</v>
      </c>
      <c r="B839" s="15">
        <v>45400</v>
      </c>
      <c r="C839" s="15">
        <v>45292</v>
      </c>
      <c r="D839" s="15">
        <v>45383</v>
      </c>
      <c r="E839">
        <v>0</v>
      </c>
      <c r="F839">
        <v>0</v>
      </c>
      <c r="G839">
        <v>1</v>
      </c>
      <c r="H839">
        <v>1</v>
      </c>
    </row>
    <row r="840" spans="1:8">
      <c r="A840" t="s">
        <v>6454</v>
      </c>
      <c r="B840" s="15">
        <v>45400</v>
      </c>
      <c r="C840" s="15">
        <v>45292</v>
      </c>
      <c r="D840" s="15">
        <v>45383</v>
      </c>
      <c r="E840">
        <v>1</v>
      </c>
      <c r="F840">
        <v>0</v>
      </c>
      <c r="G840">
        <v>0</v>
      </c>
      <c r="H840">
        <v>1</v>
      </c>
    </row>
    <row r="841" spans="1:8">
      <c r="A841" t="s">
        <v>6181</v>
      </c>
      <c r="B841" s="15">
        <v>45400</v>
      </c>
      <c r="C841" s="15">
        <v>45292</v>
      </c>
      <c r="D841" s="15">
        <v>45383</v>
      </c>
      <c r="E841">
        <v>1</v>
      </c>
      <c r="F841">
        <v>0</v>
      </c>
      <c r="G841">
        <v>0</v>
      </c>
      <c r="H841">
        <v>1</v>
      </c>
    </row>
    <row r="842" spans="1:8">
      <c r="A842" t="s">
        <v>6620</v>
      </c>
      <c r="B842" s="15">
        <v>45400</v>
      </c>
      <c r="C842" s="15">
        <v>45292</v>
      </c>
      <c r="D842" s="15">
        <v>45383</v>
      </c>
      <c r="E842">
        <v>0</v>
      </c>
      <c r="F842">
        <v>0</v>
      </c>
      <c r="G842">
        <v>1</v>
      </c>
      <c r="H842">
        <v>1</v>
      </c>
    </row>
    <row r="843" spans="1:8">
      <c r="A843" t="s">
        <v>217</v>
      </c>
      <c r="B843" s="15">
        <v>45400</v>
      </c>
      <c r="C843" s="15">
        <v>45292</v>
      </c>
      <c r="D843" s="15">
        <v>45383</v>
      </c>
      <c r="E843">
        <v>1</v>
      </c>
      <c r="F843">
        <v>0</v>
      </c>
      <c r="G843">
        <v>0</v>
      </c>
      <c r="H843">
        <v>1</v>
      </c>
    </row>
    <row r="844" spans="1:8">
      <c r="A844" t="s">
        <v>6621</v>
      </c>
      <c r="B844" s="15">
        <v>45400</v>
      </c>
      <c r="C844" s="15">
        <v>45292</v>
      </c>
      <c r="D844" s="15">
        <v>45383</v>
      </c>
      <c r="E844">
        <v>0</v>
      </c>
      <c r="F844">
        <v>0</v>
      </c>
      <c r="G844">
        <v>1</v>
      </c>
      <c r="H844">
        <v>1</v>
      </c>
    </row>
    <row r="845" spans="1:8">
      <c r="A845" t="s">
        <v>6167</v>
      </c>
      <c r="B845" s="15">
        <v>45400</v>
      </c>
      <c r="C845" s="15">
        <v>45292</v>
      </c>
      <c r="D845" s="15">
        <v>45383</v>
      </c>
      <c r="E845">
        <v>0</v>
      </c>
      <c r="F845">
        <v>1</v>
      </c>
      <c r="G845">
        <v>0</v>
      </c>
      <c r="H845">
        <v>1</v>
      </c>
    </row>
    <row r="846" spans="1:8">
      <c r="A846" t="s">
        <v>6622</v>
      </c>
      <c r="B846" s="15">
        <v>45400</v>
      </c>
      <c r="C846" s="15">
        <v>45292</v>
      </c>
      <c r="D846" s="15">
        <v>45383</v>
      </c>
      <c r="E846">
        <v>0</v>
      </c>
      <c r="F846">
        <v>0</v>
      </c>
      <c r="G846">
        <v>1</v>
      </c>
      <c r="H846">
        <v>1</v>
      </c>
    </row>
    <row r="847" spans="1:8">
      <c r="A847" t="s">
        <v>6623</v>
      </c>
      <c r="B847" s="15">
        <v>45400</v>
      </c>
      <c r="C847" s="15">
        <v>45292</v>
      </c>
      <c r="D847" s="15">
        <v>45383</v>
      </c>
      <c r="E847">
        <v>1</v>
      </c>
      <c r="F847">
        <v>0</v>
      </c>
      <c r="G847">
        <v>0</v>
      </c>
      <c r="H847">
        <v>1</v>
      </c>
    </row>
    <row r="848" spans="1:8">
      <c r="A848" t="s">
        <v>6609</v>
      </c>
      <c r="B848" s="15">
        <v>45400</v>
      </c>
      <c r="C848" s="15">
        <v>45292</v>
      </c>
      <c r="D848" s="15">
        <v>45383</v>
      </c>
      <c r="E848">
        <v>1</v>
      </c>
      <c r="F848">
        <v>1</v>
      </c>
      <c r="G848">
        <v>0</v>
      </c>
      <c r="H848">
        <v>2</v>
      </c>
    </row>
    <row r="849" spans="1:8">
      <c r="A849" t="s">
        <v>6406</v>
      </c>
      <c r="B849" s="15">
        <v>45400</v>
      </c>
      <c r="C849" s="15">
        <v>45292</v>
      </c>
      <c r="D849" s="15">
        <v>45383</v>
      </c>
      <c r="E849">
        <v>0</v>
      </c>
      <c r="F849">
        <v>1</v>
      </c>
      <c r="G849">
        <v>0</v>
      </c>
      <c r="H849">
        <v>1</v>
      </c>
    </row>
    <row r="850" spans="1:8">
      <c r="A850" t="s">
        <v>6624</v>
      </c>
      <c r="B850" s="15">
        <v>45400</v>
      </c>
      <c r="C850" s="15">
        <v>45292</v>
      </c>
      <c r="D850" s="15">
        <v>45383</v>
      </c>
      <c r="E850">
        <v>1</v>
      </c>
      <c r="F850">
        <v>0</v>
      </c>
      <c r="G850">
        <v>0</v>
      </c>
      <c r="H850">
        <v>1</v>
      </c>
    </row>
    <row r="851" spans="1:8">
      <c r="A851" t="s">
        <v>6625</v>
      </c>
      <c r="B851" s="15">
        <v>45400</v>
      </c>
      <c r="C851" s="15">
        <v>45292</v>
      </c>
      <c r="D851" s="15">
        <v>45383</v>
      </c>
      <c r="E851">
        <v>1</v>
      </c>
      <c r="F851">
        <v>0</v>
      </c>
      <c r="G851">
        <v>0</v>
      </c>
      <c r="H851">
        <v>1</v>
      </c>
    </row>
    <row r="852" spans="1:8">
      <c r="A852" t="s">
        <v>6626</v>
      </c>
      <c r="B852" s="15">
        <v>45400</v>
      </c>
      <c r="C852" s="15">
        <v>45292</v>
      </c>
      <c r="D852" s="15">
        <v>45383</v>
      </c>
      <c r="E852">
        <v>1</v>
      </c>
      <c r="F852">
        <v>0</v>
      </c>
      <c r="G852">
        <v>0</v>
      </c>
      <c r="H852">
        <v>1</v>
      </c>
    </row>
    <row r="853" spans="1:8">
      <c r="A853" t="s">
        <v>6627</v>
      </c>
      <c r="B853" s="15">
        <v>45400</v>
      </c>
      <c r="C853" s="15">
        <v>45292</v>
      </c>
      <c r="D853" s="15">
        <v>45383</v>
      </c>
      <c r="E853">
        <v>1</v>
      </c>
      <c r="F853">
        <v>0</v>
      </c>
      <c r="G853">
        <v>0</v>
      </c>
      <c r="H853">
        <v>1</v>
      </c>
    </row>
    <row r="854" spans="1:8">
      <c r="A854" t="s">
        <v>6158</v>
      </c>
      <c r="B854" s="15">
        <v>45400</v>
      </c>
      <c r="C854" s="15">
        <v>45292</v>
      </c>
      <c r="D854" s="15">
        <v>45383</v>
      </c>
      <c r="E854">
        <v>0</v>
      </c>
      <c r="F854">
        <v>0</v>
      </c>
      <c r="G854">
        <v>1</v>
      </c>
      <c r="H854">
        <v>1</v>
      </c>
    </row>
    <row r="855" spans="1:8">
      <c r="A855" t="s">
        <v>6628</v>
      </c>
      <c r="B855" s="15">
        <v>45400</v>
      </c>
      <c r="C855" s="15">
        <v>45292</v>
      </c>
      <c r="D855" s="15">
        <v>45383</v>
      </c>
      <c r="E855">
        <v>1</v>
      </c>
      <c r="F855">
        <v>0</v>
      </c>
      <c r="G855">
        <v>0</v>
      </c>
      <c r="H855">
        <v>1</v>
      </c>
    </row>
    <row r="856" spans="1:8">
      <c r="A856" t="s">
        <v>6174</v>
      </c>
      <c r="B856" s="15">
        <v>45400</v>
      </c>
      <c r="C856" s="15">
        <v>45292</v>
      </c>
      <c r="D856" s="15">
        <v>45383</v>
      </c>
      <c r="E856">
        <v>0</v>
      </c>
      <c r="F856">
        <v>0</v>
      </c>
      <c r="G856">
        <v>1</v>
      </c>
      <c r="H856">
        <v>1</v>
      </c>
    </row>
    <row r="857" spans="1:8">
      <c r="A857" t="s">
        <v>6511</v>
      </c>
      <c r="B857" s="15">
        <v>45400</v>
      </c>
      <c r="C857" s="15">
        <v>45292</v>
      </c>
      <c r="D857" s="15">
        <v>45383</v>
      </c>
      <c r="E857">
        <v>1</v>
      </c>
      <c r="F857">
        <v>0</v>
      </c>
      <c r="G857">
        <v>0</v>
      </c>
      <c r="H857">
        <v>1</v>
      </c>
    </row>
    <row r="858" spans="1:8">
      <c r="A858" t="s">
        <v>5821</v>
      </c>
      <c r="B858" s="15">
        <v>45400</v>
      </c>
      <c r="C858" s="15">
        <v>45292</v>
      </c>
      <c r="D858" s="15">
        <v>45383</v>
      </c>
      <c r="E858">
        <v>1</v>
      </c>
      <c r="F858">
        <v>0</v>
      </c>
      <c r="G858">
        <v>0</v>
      </c>
      <c r="H858">
        <v>1</v>
      </c>
    </row>
    <row r="859" spans="1:8">
      <c r="A859" t="s">
        <v>6187</v>
      </c>
      <c r="B859" s="15">
        <v>45400</v>
      </c>
      <c r="C859" s="15">
        <v>45292</v>
      </c>
      <c r="D859" s="15">
        <v>45383</v>
      </c>
      <c r="E859">
        <v>1</v>
      </c>
      <c r="F859">
        <v>0</v>
      </c>
      <c r="G859">
        <v>0</v>
      </c>
      <c r="H859">
        <v>1</v>
      </c>
    </row>
    <row r="860" spans="1:8">
      <c r="A860" t="s">
        <v>6377</v>
      </c>
      <c r="B860" s="15">
        <v>45400</v>
      </c>
      <c r="C860" s="15">
        <v>45292</v>
      </c>
      <c r="D860" s="15">
        <v>45383</v>
      </c>
      <c r="E860">
        <v>0</v>
      </c>
      <c r="F860">
        <v>0</v>
      </c>
      <c r="G860">
        <v>1</v>
      </c>
      <c r="H860">
        <v>1</v>
      </c>
    </row>
    <row r="861" spans="1:8">
      <c r="A861" t="s">
        <v>5902</v>
      </c>
      <c r="B861" s="15">
        <v>45400</v>
      </c>
      <c r="C861" s="15">
        <v>45292</v>
      </c>
      <c r="D861" s="15">
        <v>45383</v>
      </c>
      <c r="E861">
        <v>1</v>
      </c>
      <c r="F861">
        <v>1</v>
      </c>
      <c r="G861">
        <v>0</v>
      </c>
      <c r="H861">
        <v>2</v>
      </c>
    </row>
    <row r="862" spans="1:8">
      <c r="A862" t="s">
        <v>6629</v>
      </c>
      <c r="B862" s="15">
        <v>45401</v>
      </c>
      <c r="C862" s="15">
        <v>45292</v>
      </c>
      <c r="D862" s="15">
        <v>45383</v>
      </c>
      <c r="E862">
        <v>0</v>
      </c>
      <c r="F862">
        <v>0</v>
      </c>
      <c r="G862">
        <v>1</v>
      </c>
      <c r="H862">
        <v>1</v>
      </c>
    </row>
    <row r="863" spans="1:8">
      <c r="A863" t="s">
        <v>5600</v>
      </c>
      <c r="B863" s="15">
        <v>45401</v>
      </c>
      <c r="C863" s="15">
        <v>45292</v>
      </c>
      <c r="D863" s="15">
        <v>45383</v>
      </c>
      <c r="E863">
        <v>1</v>
      </c>
      <c r="F863">
        <v>0</v>
      </c>
      <c r="G863">
        <v>0</v>
      </c>
      <c r="H863">
        <v>1</v>
      </c>
    </row>
    <row r="864" spans="1:8">
      <c r="A864" t="s">
        <v>6630</v>
      </c>
      <c r="B864" s="15">
        <v>45401</v>
      </c>
      <c r="C864" s="15">
        <v>45292</v>
      </c>
      <c r="D864" s="15">
        <v>45383</v>
      </c>
      <c r="E864">
        <v>1</v>
      </c>
      <c r="F864">
        <v>0</v>
      </c>
      <c r="G864">
        <v>0</v>
      </c>
      <c r="H864">
        <v>1</v>
      </c>
    </row>
    <row r="865" spans="1:8">
      <c r="A865" t="s">
        <v>6631</v>
      </c>
      <c r="B865" s="15">
        <v>45401</v>
      </c>
      <c r="C865" s="15">
        <v>45292</v>
      </c>
      <c r="D865" s="15">
        <v>45383</v>
      </c>
      <c r="E865">
        <v>0</v>
      </c>
      <c r="F865">
        <v>1</v>
      </c>
      <c r="G865">
        <v>0</v>
      </c>
      <c r="H865">
        <v>1</v>
      </c>
    </row>
    <row r="866" spans="1:8">
      <c r="A866" t="s">
        <v>6632</v>
      </c>
      <c r="B866" s="15">
        <v>45401</v>
      </c>
      <c r="C866" s="15">
        <v>45292</v>
      </c>
      <c r="D866" s="15">
        <v>45383</v>
      </c>
      <c r="E866">
        <v>0</v>
      </c>
      <c r="F866">
        <v>1</v>
      </c>
      <c r="G866">
        <v>0</v>
      </c>
      <c r="H866">
        <v>1</v>
      </c>
    </row>
    <row r="867" spans="1:8">
      <c r="A867" t="s">
        <v>6235</v>
      </c>
      <c r="B867" s="15">
        <v>45401</v>
      </c>
      <c r="C867" s="15">
        <v>45292</v>
      </c>
      <c r="D867" s="15">
        <v>45383</v>
      </c>
      <c r="E867">
        <v>1</v>
      </c>
      <c r="F867">
        <v>0</v>
      </c>
      <c r="G867">
        <v>0</v>
      </c>
      <c r="H867">
        <v>1</v>
      </c>
    </row>
    <row r="868" spans="1:8">
      <c r="A868" t="s">
        <v>6633</v>
      </c>
      <c r="B868" s="15">
        <v>45401</v>
      </c>
      <c r="C868" s="15">
        <v>45292</v>
      </c>
      <c r="D868" s="15">
        <v>45383</v>
      </c>
      <c r="E868">
        <v>1</v>
      </c>
      <c r="F868">
        <v>0</v>
      </c>
      <c r="G868">
        <v>0</v>
      </c>
      <c r="H868">
        <v>1</v>
      </c>
    </row>
    <row r="869" spans="1:8">
      <c r="A869" t="s">
        <v>6505</v>
      </c>
      <c r="B869" s="15">
        <v>45401</v>
      </c>
      <c r="C869" s="15">
        <v>45292</v>
      </c>
      <c r="D869" s="15">
        <v>45383</v>
      </c>
      <c r="E869">
        <v>1</v>
      </c>
      <c r="F869">
        <v>0</v>
      </c>
      <c r="G869">
        <v>0</v>
      </c>
      <c r="H869">
        <v>1</v>
      </c>
    </row>
    <row r="870" spans="1:8">
      <c r="A870" t="s">
        <v>6634</v>
      </c>
      <c r="B870" s="15">
        <v>45401</v>
      </c>
      <c r="C870" s="15">
        <v>45292</v>
      </c>
      <c r="D870" s="15">
        <v>45383</v>
      </c>
      <c r="E870">
        <v>1</v>
      </c>
      <c r="F870">
        <v>0</v>
      </c>
      <c r="G870">
        <v>0</v>
      </c>
      <c r="H870">
        <v>1</v>
      </c>
    </row>
    <row r="871" spans="1:8">
      <c r="A871" t="s">
        <v>6635</v>
      </c>
      <c r="B871" s="15">
        <v>45401</v>
      </c>
      <c r="C871" s="15">
        <v>45292</v>
      </c>
      <c r="D871" s="15">
        <v>45383</v>
      </c>
      <c r="E871">
        <v>0</v>
      </c>
      <c r="F871">
        <v>0</v>
      </c>
      <c r="G871">
        <v>1</v>
      </c>
      <c r="H871">
        <v>1</v>
      </c>
    </row>
    <row r="872" spans="1:8">
      <c r="A872" t="s">
        <v>5785</v>
      </c>
      <c r="B872" s="15">
        <v>45401</v>
      </c>
      <c r="C872" s="15">
        <v>45292</v>
      </c>
      <c r="D872" s="15">
        <v>45383</v>
      </c>
      <c r="E872">
        <v>0</v>
      </c>
      <c r="F872">
        <v>0</v>
      </c>
      <c r="G872">
        <v>1</v>
      </c>
      <c r="H872">
        <v>1</v>
      </c>
    </row>
    <row r="873" spans="1:8">
      <c r="A873" t="s">
        <v>6188</v>
      </c>
      <c r="B873" s="15">
        <v>45401</v>
      </c>
      <c r="C873" s="15">
        <v>45292</v>
      </c>
      <c r="D873" s="15">
        <v>45383</v>
      </c>
      <c r="E873">
        <v>0</v>
      </c>
      <c r="F873">
        <v>0</v>
      </c>
      <c r="G873">
        <v>1</v>
      </c>
      <c r="H873">
        <v>1</v>
      </c>
    </row>
    <row r="874" spans="1:8">
      <c r="A874" t="s">
        <v>6636</v>
      </c>
      <c r="B874" s="15">
        <v>45401</v>
      </c>
      <c r="C874" s="15">
        <v>45292</v>
      </c>
      <c r="D874" s="15">
        <v>45383</v>
      </c>
      <c r="E874">
        <v>0</v>
      </c>
      <c r="F874">
        <v>0</v>
      </c>
      <c r="G874">
        <v>1</v>
      </c>
      <c r="H874">
        <v>1</v>
      </c>
    </row>
    <row r="875" spans="1:8">
      <c r="A875" t="s">
        <v>5806</v>
      </c>
      <c r="B875" s="15">
        <v>45401</v>
      </c>
      <c r="C875" s="15">
        <v>45292</v>
      </c>
      <c r="D875" s="15">
        <v>45383</v>
      </c>
      <c r="E875">
        <v>1</v>
      </c>
      <c r="F875">
        <v>0</v>
      </c>
      <c r="G875">
        <v>0</v>
      </c>
      <c r="H875">
        <v>1</v>
      </c>
    </row>
    <row r="876" spans="1:8">
      <c r="A876" t="s">
        <v>6637</v>
      </c>
      <c r="B876" s="15">
        <v>45401</v>
      </c>
      <c r="C876" s="15">
        <v>45292</v>
      </c>
      <c r="D876" s="15">
        <v>45383</v>
      </c>
      <c r="E876">
        <v>1</v>
      </c>
      <c r="F876">
        <v>0</v>
      </c>
      <c r="G876">
        <v>0</v>
      </c>
      <c r="H876">
        <v>1</v>
      </c>
    </row>
    <row r="877" spans="1:8">
      <c r="A877" t="s">
        <v>6638</v>
      </c>
      <c r="B877" s="15">
        <v>45401</v>
      </c>
      <c r="C877" s="15">
        <v>45292</v>
      </c>
      <c r="D877" s="15">
        <v>45383</v>
      </c>
      <c r="E877">
        <v>0</v>
      </c>
      <c r="F877">
        <v>0</v>
      </c>
      <c r="G877">
        <v>1</v>
      </c>
      <c r="H877">
        <v>1</v>
      </c>
    </row>
    <row r="878" spans="1:8">
      <c r="A878" t="s">
        <v>6639</v>
      </c>
      <c r="B878" s="15">
        <v>45401</v>
      </c>
      <c r="C878" s="15">
        <v>45292</v>
      </c>
      <c r="D878" s="15">
        <v>45383</v>
      </c>
      <c r="E878">
        <v>0</v>
      </c>
      <c r="F878">
        <v>0</v>
      </c>
      <c r="G878">
        <v>1</v>
      </c>
      <c r="H878">
        <v>1</v>
      </c>
    </row>
    <row r="879" spans="1:8">
      <c r="A879" t="s">
        <v>6586</v>
      </c>
      <c r="B879" s="15">
        <v>45401</v>
      </c>
      <c r="C879" s="15">
        <v>45292</v>
      </c>
      <c r="D879" s="15">
        <v>45383</v>
      </c>
      <c r="E879">
        <v>1</v>
      </c>
      <c r="F879">
        <v>0</v>
      </c>
      <c r="G879">
        <v>0</v>
      </c>
      <c r="H879">
        <v>1</v>
      </c>
    </row>
    <row r="880" spans="1:8">
      <c r="A880" t="s">
        <v>6640</v>
      </c>
      <c r="B880" s="15">
        <v>45401</v>
      </c>
      <c r="C880" s="15">
        <v>45292</v>
      </c>
      <c r="D880" s="15">
        <v>45383</v>
      </c>
      <c r="E880">
        <v>0</v>
      </c>
      <c r="F880">
        <v>0</v>
      </c>
      <c r="G880">
        <v>1</v>
      </c>
      <c r="H880">
        <v>1</v>
      </c>
    </row>
    <row r="881" spans="1:8">
      <c r="A881" t="s">
        <v>6641</v>
      </c>
      <c r="B881" s="15">
        <v>45401</v>
      </c>
      <c r="C881" s="15">
        <v>45292</v>
      </c>
      <c r="D881" s="15">
        <v>45383</v>
      </c>
      <c r="E881">
        <v>1</v>
      </c>
      <c r="F881">
        <v>0</v>
      </c>
      <c r="G881">
        <v>0</v>
      </c>
      <c r="H881">
        <v>1</v>
      </c>
    </row>
    <row r="882" spans="1:8">
      <c r="A882" t="s">
        <v>166</v>
      </c>
      <c r="B882" s="15">
        <v>45401</v>
      </c>
      <c r="C882" s="15">
        <v>45292</v>
      </c>
      <c r="D882" s="15">
        <v>45383</v>
      </c>
      <c r="E882">
        <v>1</v>
      </c>
      <c r="F882">
        <v>0</v>
      </c>
      <c r="G882">
        <v>0</v>
      </c>
      <c r="H882">
        <v>1</v>
      </c>
    </row>
    <row r="883" spans="1:8">
      <c r="A883" t="s">
        <v>6642</v>
      </c>
      <c r="B883" s="15">
        <v>45401</v>
      </c>
      <c r="C883" s="15">
        <v>45292</v>
      </c>
      <c r="D883" s="15">
        <v>45383</v>
      </c>
      <c r="E883">
        <v>0</v>
      </c>
      <c r="F883">
        <v>0</v>
      </c>
      <c r="G883">
        <v>1</v>
      </c>
      <c r="H883">
        <v>1</v>
      </c>
    </row>
    <row r="884" spans="1:8">
      <c r="A884" t="s">
        <v>6643</v>
      </c>
      <c r="B884" s="15">
        <v>45401</v>
      </c>
      <c r="C884" s="15">
        <v>45292</v>
      </c>
      <c r="D884" s="15">
        <v>45383</v>
      </c>
      <c r="E884">
        <v>0</v>
      </c>
      <c r="F884">
        <v>1</v>
      </c>
      <c r="G884">
        <v>0</v>
      </c>
      <c r="H884">
        <v>1</v>
      </c>
    </row>
    <row r="885" spans="1:8">
      <c r="A885" t="s">
        <v>6464</v>
      </c>
      <c r="B885" s="15">
        <v>45401</v>
      </c>
      <c r="C885" s="15">
        <v>45292</v>
      </c>
      <c r="D885" s="15">
        <v>45383</v>
      </c>
      <c r="E885">
        <v>1</v>
      </c>
      <c r="F885">
        <v>0</v>
      </c>
      <c r="G885">
        <v>0</v>
      </c>
      <c r="H885">
        <v>1</v>
      </c>
    </row>
    <row r="886" spans="1:8">
      <c r="A886" t="s">
        <v>6644</v>
      </c>
      <c r="B886" s="15">
        <v>45401</v>
      </c>
      <c r="C886" s="15">
        <v>45292</v>
      </c>
      <c r="D886" s="15">
        <v>45383</v>
      </c>
      <c r="E886">
        <v>1</v>
      </c>
      <c r="F886">
        <v>0</v>
      </c>
      <c r="G886">
        <v>0</v>
      </c>
      <c r="H886">
        <v>1</v>
      </c>
    </row>
    <row r="887" spans="1:8">
      <c r="A887" t="s">
        <v>6645</v>
      </c>
      <c r="B887" s="15">
        <v>45401</v>
      </c>
      <c r="C887" s="15">
        <v>45292</v>
      </c>
      <c r="D887" s="15">
        <v>45383</v>
      </c>
      <c r="E887">
        <v>1</v>
      </c>
      <c r="F887">
        <v>0</v>
      </c>
      <c r="G887">
        <v>0</v>
      </c>
      <c r="H887">
        <v>1</v>
      </c>
    </row>
    <row r="888" spans="1:8">
      <c r="A888" t="s">
        <v>6646</v>
      </c>
      <c r="B888" s="15">
        <v>45401</v>
      </c>
      <c r="C888" s="15">
        <v>45292</v>
      </c>
      <c r="D888" s="15">
        <v>45383</v>
      </c>
      <c r="E888">
        <v>1</v>
      </c>
      <c r="F888">
        <v>0</v>
      </c>
      <c r="G888">
        <v>0</v>
      </c>
      <c r="H888">
        <v>1</v>
      </c>
    </row>
    <row r="889" spans="1:8">
      <c r="A889" t="s">
        <v>5717</v>
      </c>
      <c r="B889" s="15">
        <v>45401</v>
      </c>
      <c r="C889" s="15">
        <v>45292</v>
      </c>
      <c r="D889" s="15">
        <v>45383</v>
      </c>
      <c r="E889">
        <v>1</v>
      </c>
      <c r="F889">
        <v>0</v>
      </c>
      <c r="G889">
        <v>0</v>
      </c>
      <c r="H889">
        <v>1</v>
      </c>
    </row>
    <row r="890" spans="1:8">
      <c r="A890" t="s">
        <v>6075</v>
      </c>
      <c r="B890" s="15">
        <v>45401</v>
      </c>
      <c r="C890" s="15">
        <v>45292</v>
      </c>
      <c r="D890" s="15">
        <v>45383</v>
      </c>
      <c r="E890">
        <v>0</v>
      </c>
      <c r="F890">
        <v>0</v>
      </c>
      <c r="G890">
        <v>1</v>
      </c>
      <c r="H890">
        <v>1</v>
      </c>
    </row>
    <row r="891" spans="1:8">
      <c r="A891" t="s">
        <v>6647</v>
      </c>
      <c r="B891" s="15">
        <v>45401</v>
      </c>
      <c r="C891" s="15">
        <v>45292</v>
      </c>
      <c r="D891" s="15">
        <v>45383</v>
      </c>
      <c r="E891">
        <v>1</v>
      </c>
      <c r="F891">
        <v>0</v>
      </c>
      <c r="G891">
        <v>0</v>
      </c>
      <c r="H891">
        <v>1</v>
      </c>
    </row>
    <row r="892" spans="1:8">
      <c r="A892" t="s">
        <v>5826</v>
      </c>
      <c r="B892" s="15">
        <v>45401</v>
      </c>
      <c r="C892" s="15">
        <v>45292</v>
      </c>
      <c r="D892" s="15">
        <v>45383</v>
      </c>
      <c r="E892">
        <v>0</v>
      </c>
      <c r="F892">
        <v>0</v>
      </c>
      <c r="G892">
        <v>1</v>
      </c>
      <c r="H892">
        <v>1</v>
      </c>
    </row>
    <row r="893" spans="1:8">
      <c r="A893" t="s">
        <v>6436</v>
      </c>
      <c r="B893" s="15">
        <v>45401</v>
      </c>
      <c r="C893" s="15">
        <v>45292</v>
      </c>
      <c r="D893" s="15">
        <v>45383</v>
      </c>
      <c r="E893">
        <v>1</v>
      </c>
      <c r="F893">
        <v>0</v>
      </c>
      <c r="G893">
        <v>0</v>
      </c>
      <c r="H893">
        <v>1</v>
      </c>
    </row>
    <row r="894" spans="1:8">
      <c r="A894" t="s">
        <v>6648</v>
      </c>
      <c r="B894" s="15">
        <v>45401</v>
      </c>
      <c r="C894" s="15">
        <v>45292</v>
      </c>
      <c r="D894" s="15">
        <v>45383</v>
      </c>
      <c r="E894">
        <v>0</v>
      </c>
      <c r="F894">
        <v>0</v>
      </c>
      <c r="G894">
        <v>1</v>
      </c>
      <c r="H894">
        <v>1</v>
      </c>
    </row>
    <row r="895" spans="1:8">
      <c r="A895" t="s">
        <v>6180</v>
      </c>
      <c r="B895" s="15">
        <v>45401</v>
      </c>
      <c r="C895" s="15">
        <v>45292</v>
      </c>
      <c r="D895" s="15">
        <v>45383</v>
      </c>
      <c r="E895">
        <v>0</v>
      </c>
      <c r="F895">
        <v>0</v>
      </c>
      <c r="G895">
        <v>1</v>
      </c>
      <c r="H895">
        <v>1</v>
      </c>
    </row>
    <row r="896" spans="1:8">
      <c r="A896" t="s">
        <v>6176</v>
      </c>
      <c r="B896" s="15">
        <v>45401</v>
      </c>
      <c r="C896" s="15">
        <v>45292</v>
      </c>
      <c r="D896" s="15">
        <v>45383</v>
      </c>
      <c r="E896">
        <v>1</v>
      </c>
      <c r="F896">
        <v>0</v>
      </c>
      <c r="G896">
        <v>0</v>
      </c>
      <c r="H896">
        <v>1</v>
      </c>
    </row>
    <row r="897" spans="1:8">
      <c r="A897" t="s">
        <v>6649</v>
      </c>
      <c r="B897" s="15">
        <v>45401</v>
      </c>
      <c r="C897" s="15">
        <v>45292</v>
      </c>
      <c r="D897" s="15">
        <v>45383</v>
      </c>
      <c r="E897">
        <v>1</v>
      </c>
      <c r="F897">
        <v>0</v>
      </c>
      <c r="G897">
        <v>0</v>
      </c>
      <c r="H897">
        <v>1</v>
      </c>
    </row>
    <row r="898" spans="1:8">
      <c r="A898" t="s">
        <v>5786</v>
      </c>
      <c r="B898" s="15">
        <v>45401</v>
      </c>
      <c r="C898" s="15">
        <v>45292</v>
      </c>
      <c r="D898" s="15">
        <v>45383</v>
      </c>
      <c r="E898">
        <v>1</v>
      </c>
      <c r="F898">
        <v>0</v>
      </c>
      <c r="G898">
        <v>0</v>
      </c>
      <c r="H898">
        <v>1</v>
      </c>
    </row>
    <row r="899" spans="1:8">
      <c r="A899" t="s">
        <v>6650</v>
      </c>
      <c r="B899" s="15">
        <v>45401</v>
      </c>
      <c r="C899" s="15">
        <v>45292</v>
      </c>
      <c r="D899" s="15">
        <v>45383</v>
      </c>
      <c r="E899">
        <v>0</v>
      </c>
      <c r="F899">
        <v>1</v>
      </c>
      <c r="G899">
        <v>0</v>
      </c>
      <c r="H899">
        <v>1</v>
      </c>
    </row>
    <row r="900" spans="1:8">
      <c r="A900" t="s">
        <v>5940</v>
      </c>
      <c r="B900" s="15">
        <v>45401</v>
      </c>
      <c r="C900" s="15">
        <v>45292</v>
      </c>
      <c r="D900" s="15">
        <v>45383</v>
      </c>
      <c r="E900">
        <v>0</v>
      </c>
      <c r="F900">
        <v>1</v>
      </c>
      <c r="G900">
        <v>0</v>
      </c>
      <c r="H900">
        <v>1</v>
      </c>
    </row>
    <row r="901" spans="1:8">
      <c r="A901" t="s">
        <v>6651</v>
      </c>
      <c r="B901" s="15">
        <v>45401</v>
      </c>
      <c r="C901" s="15">
        <v>45292</v>
      </c>
      <c r="D901" s="15">
        <v>45383</v>
      </c>
      <c r="E901">
        <v>1</v>
      </c>
      <c r="F901">
        <v>0</v>
      </c>
      <c r="G901">
        <v>0</v>
      </c>
      <c r="H901">
        <v>1</v>
      </c>
    </row>
    <row r="902" spans="1:8">
      <c r="A902" t="s">
        <v>5706</v>
      </c>
      <c r="B902" s="15">
        <v>45401</v>
      </c>
      <c r="C902" s="15">
        <v>45292</v>
      </c>
      <c r="D902" s="15">
        <v>45383</v>
      </c>
      <c r="E902">
        <v>1</v>
      </c>
      <c r="F902">
        <v>0</v>
      </c>
      <c r="G902">
        <v>0</v>
      </c>
      <c r="H902">
        <v>1</v>
      </c>
    </row>
    <row r="903" spans="1:8">
      <c r="A903" t="s">
        <v>6652</v>
      </c>
      <c r="B903" s="15">
        <v>45402</v>
      </c>
      <c r="C903" s="15">
        <v>45292</v>
      </c>
      <c r="D903" s="15">
        <v>45383</v>
      </c>
      <c r="E903">
        <v>1</v>
      </c>
      <c r="F903">
        <v>0</v>
      </c>
      <c r="G903">
        <v>0</v>
      </c>
      <c r="H903">
        <v>1</v>
      </c>
    </row>
    <row r="904" spans="1:8">
      <c r="A904" t="s">
        <v>6653</v>
      </c>
      <c r="B904" s="15">
        <v>45402</v>
      </c>
      <c r="C904" s="15">
        <v>45292</v>
      </c>
      <c r="D904" s="15">
        <v>45383</v>
      </c>
      <c r="E904">
        <v>1</v>
      </c>
      <c r="F904">
        <v>0</v>
      </c>
      <c r="G904">
        <v>0</v>
      </c>
      <c r="H904">
        <v>1</v>
      </c>
    </row>
    <row r="905" spans="1:8">
      <c r="A905" t="s">
        <v>5634</v>
      </c>
      <c r="B905" s="15">
        <v>45402</v>
      </c>
      <c r="C905" s="15">
        <v>45292</v>
      </c>
      <c r="D905" s="15">
        <v>45383</v>
      </c>
      <c r="E905">
        <v>0</v>
      </c>
      <c r="F905">
        <v>0</v>
      </c>
      <c r="G905">
        <v>1</v>
      </c>
      <c r="H905">
        <v>1</v>
      </c>
    </row>
    <row r="906" spans="1:8">
      <c r="A906" t="s">
        <v>5902</v>
      </c>
      <c r="B906" s="15">
        <v>45402</v>
      </c>
      <c r="C906" s="15">
        <v>45292</v>
      </c>
      <c r="D906" s="15">
        <v>45383</v>
      </c>
      <c r="E906">
        <v>1</v>
      </c>
      <c r="F906">
        <v>0</v>
      </c>
      <c r="G906">
        <v>0</v>
      </c>
      <c r="H906">
        <v>1</v>
      </c>
    </row>
    <row r="907" spans="1:8">
      <c r="A907" t="s">
        <v>6180</v>
      </c>
      <c r="B907" s="15">
        <v>45402</v>
      </c>
      <c r="C907" s="15">
        <v>45292</v>
      </c>
      <c r="D907" s="15">
        <v>45383</v>
      </c>
      <c r="E907">
        <v>1</v>
      </c>
      <c r="F907">
        <v>0</v>
      </c>
      <c r="G907">
        <v>0</v>
      </c>
      <c r="H907">
        <v>1</v>
      </c>
    </row>
    <row r="908" spans="1:8">
      <c r="A908" t="s">
        <v>6252</v>
      </c>
      <c r="B908" s="15">
        <v>45402</v>
      </c>
      <c r="C908" s="15">
        <v>45292</v>
      </c>
      <c r="D908" s="15">
        <v>45383</v>
      </c>
      <c r="E908">
        <v>2</v>
      </c>
      <c r="F908">
        <v>0</v>
      </c>
      <c r="G908">
        <v>0</v>
      </c>
      <c r="H908">
        <v>2</v>
      </c>
    </row>
    <row r="909" spans="1:8">
      <c r="A909" t="s">
        <v>6654</v>
      </c>
      <c r="B909" s="15">
        <v>45402</v>
      </c>
      <c r="C909" s="15">
        <v>45292</v>
      </c>
      <c r="D909" s="15">
        <v>45383</v>
      </c>
      <c r="E909">
        <v>0</v>
      </c>
      <c r="F909">
        <v>0</v>
      </c>
      <c r="G909">
        <v>1</v>
      </c>
      <c r="H909">
        <v>1</v>
      </c>
    </row>
    <row r="910" spans="1:8">
      <c r="A910" t="s">
        <v>6655</v>
      </c>
      <c r="B910" s="15">
        <v>45402</v>
      </c>
      <c r="C910" s="15">
        <v>45292</v>
      </c>
      <c r="D910" s="15">
        <v>45383</v>
      </c>
      <c r="E910">
        <v>0</v>
      </c>
      <c r="F910">
        <v>0</v>
      </c>
      <c r="G910">
        <v>1</v>
      </c>
      <c r="H910">
        <v>1</v>
      </c>
    </row>
    <row r="911" spans="1:8">
      <c r="A911" t="s">
        <v>5814</v>
      </c>
      <c r="B911" s="15">
        <v>45402</v>
      </c>
      <c r="C911" s="15">
        <v>45292</v>
      </c>
      <c r="D911" s="15">
        <v>45383</v>
      </c>
      <c r="E911">
        <v>2</v>
      </c>
      <c r="F911">
        <v>0</v>
      </c>
      <c r="G911">
        <v>0</v>
      </c>
      <c r="H911">
        <v>2</v>
      </c>
    </row>
    <row r="912" spans="1:8">
      <c r="A912" t="s">
        <v>5831</v>
      </c>
      <c r="B912" s="15">
        <v>45402</v>
      </c>
      <c r="C912" s="15">
        <v>45292</v>
      </c>
      <c r="D912" s="15">
        <v>45383</v>
      </c>
      <c r="E912">
        <v>0</v>
      </c>
      <c r="F912">
        <v>1</v>
      </c>
      <c r="G912">
        <v>0</v>
      </c>
      <c r="H912">
        <v>1</v>
      </c>
    </row>
    <row r="913" spans="1:8">
      <c r="A913" t="s">
        <v>6605</v>
      </c>
      <c r="B913" s="15">
        <v>45402</v>
      </c>
      <c r="C913" s="15">
        <v>45292</v>
      </c>
      <c r="D913" s="15">
        <v>45383</v>
      </c>
      <c r="E913">
        <v>1</v>
      </c>
      <c r="F913">
        <v>0</v>
      </c>
      <c r="G913">
        <v>0</v>
      </c>
      <c r="H913">
        <v>1</v>
      </c>
    </row>
    <row r="914" spans="1:8">
      <c r="A914" t="s">
        <v>6414</v>
      </c>
      <c r="B914" s="15">
        <v>45402</v>
      </c>
      <c r="C914" s="15">
        <v>45292</v>
      </c>
      <c r="D914" s="15">
        <v>45383</v>
      </c>
      <c r="E914">
        <v>1</v>
      </c>
      <c r="F914">
        <v>0</v>
      </c>
      <c r="G914">
        <v>0</v>
      </c>
      <c r="H914">
        <v>1</v>
      </c>
    </row>
    <row r="915" spans="1:8">
      <c r="A915" t="s">
        <v>6656</v>
      </c>
      <c r="B915" s="15">
        <v>45402</v>
      </c>
      <c r="C915" s="15">
        <v>45292</v>
      </c>
      <c r="D915" s="15">
        <v>45383</v>
      </c>
      <c r="E915">
        <v>0</v>
      </c>
      <c r="F915">
        <v>0</v>
      </c>
      <c r="G915">
        <v>1</v>
      </c>
      <c r="H915">
        <v>1</v>
      </c>
    </row>
    <row r="916" spans="1:8">
      <c r="A916" t="s">
        <v>6174</v>
      </c>
      <c r="B916" s="15">
        <v>45402</v>
      </c>
      <c r="C916" s="15">
        <v>45292</v>
      </c>
      <c r="D916" s="15">
        <v>45383</v>
      </c>
      <c r="E916">
        <v>1</v>
      </c>
      <c r="F916">
        <v>0</v>
      </c>
      <c r="G916">
        <v>0</v>
      </c>
      <c r="H916">
        <v>1</v>
      </c>
    </row>
    <row r="917" spans="1:8">
      <c r="A917" t="s">
        <v>6240</v>
      </c>
      <c r="B917" s="15">
        <v>45402</v>
      </c>
      <c r="C917" s="15">
        <v>45292</v>
      </c>
      <c r="D917" s="15">
        <v>45383</v>
      </c>
      <c r="E917">
        <v>1</v>
      </c>
      <c r="F917">
        <v>0</v>
      </c>
      <c r="G917">
        <v>0</v>
      </c>
      <c r="H917">
        <v>1</v>
      </c>
    </row>
    <row r="918" spans="1:8">
      <c r="A918" t="s">
        <v>6657</v>
      </c>
      <c r="B918" s="15">
        <v>45402</v>
      </c>
      <c r="C918" s="15">
        <v>45292</v>
      </c>
      <c r="D918" s="15">
        <v>45383</v>
      </c>
      <c r="E918">
        <v>0</v>
      </c>
      <c r="F918">
        <v>0</v>
      </c>
      <c r="G918">
        <v>1</v>
      </c>
      <c r="H918">
        <v>1</v>
      </c>
    </row>
    <row r="919" spans="1:8">
      <c r="A919" t="s">
        <v>6658</v>
      </c>
      <c r="B919" s="15">
        <v>45402</v>
      </c>
      <c r="C919" s="15">
        <v>45292</v>
      </c>
      <c r="D919" s="15">
        <v>45383</v>
      </c>
      <c r="E919">
        <v>0</v>
      </c>
      <c r="F919">
        <v>1</v>
      </c>
      <c r="G919">
        <v>0</v>
      </c>
      <c r="H919">
        <v>1</v>
      </c>
    </row>
    <row r="920" spans="1:8">
      <c r="A920" t="s">
        <v>5706</v>
      </c>
      <c r="B920" s="15">
        <v>45402</v>
      </c>
      <c r="C920" s="15">
        <v>45292</v>
      </c>
      <c r="D920" s="15">
        <v>45383</v>
      </c>
      <c r="E920">
        <v>1</v>
      </c>
      <c r="F920">
        <v>0</v>
      </c>
      <c r="G920">
        <v>0</v>
      </c>
      <c r="H920">
        <v>1</v>
      </c>
    </row>
    <row r="921" spans="1:8">
      <c r="A921" t="s">
        <v>6171</v>
      </c>
      <c r="B921" s="15">
        <v>45402</v>
      </c>
      <c r="C921" s="15">
        <v>45292</v>
      </c>
      <c r="D921" s="15">
        <v>45383</v>
      </c>
      <c r="E921">
        <v>1</v>
      </c>
      <c r="F921">
        <v>0</v>
      </c>
      <c r="G921">
        <v>0</v>
      </c>
      <c r="H921">
        <v>1</v>
      </c>
    </row>
    <row r="922" spans="1:8">
      <c r="A922" t="s">
        <v>6396</v>
      </c>
      <c r="B922" s="15">
        <v>45403</v>
      </c>
      <c r="C922" s="15">
        <v>45292</v>
      </c>
      <c r="D922" s="15">
        <v>45383</v>
      </c>
      <c r="E922">
        <v>1</v>
      </c>
      <c r="F922">
        <v>0</v>
      </c>
      <c r="G922">
        <v>0</v>
      </c>
      <c r="H922">
        <v>1</v>
      </c>
    </row>
    <row r="923" spans="1:8">
      <c r="A923" t="s">
        <v>6358</v>
      </c>
      <c r="B923" s="15">
        <v>45403</v>
      </c>
      <c r="C923" s="15">
        <v>45292</v>
      </c>
      <c r="D923" s="15">
        <v>45383</v>
      </c>
      <c r="E923">
        <v>1</v>
      </c>
      <c r="F923">
        <v>0</v>
      </c>
      <c r="G923">
        <v>1</v>
      </c>
      <c r="H923">
        <v>2</v>
      </c>
    </row>
    <row r="924" spans="1:8">
      <c r="A924" t="s">
        <v>6659</v>
      </c>
      <c r="B924" s="15">
        <v>45403</v>
      </c>
      <c r="C924" s="15">
        <v>45292</v>
      </c>
      <c r="D924" s="15">
        <v>45383</v>
      </c>
      <c r="E924">
        <v>1</v>
      </c>
      <c r="F924">
        <v>0</v>
      </c>
      <c r="G924">
        <v>0</v>
      </c>
      <c r="H924">
        <v>1</v>
      </c>
    </row>
    <row r="925" spans="1:8">
      <c r="A925" t="s">
        <v>6660</v>
      </c>
      <c r="B925" s="15">
        <v>45403</v>
      </c>
      <c r="C925" s="15">
        <v>45292</v>
      </c>
      <c r="D925" s="15">
        <v>45383</v>
      </c>
      <c r="E925">
        <v>1</v>
      </c>
      <c r="F925">
        <v>0</v>
      </c>
      <c r="G925">
        <v>0</v>
      </c>
      <c r="H925">
        <v>1</v>
      </c>
    </row>
    <row r="926" spans="1:8">
      <c r="A926" t="s">
        <v>6335</v>
      </c>
      <c r="B926" s="15">
        <v>45403</v>
      </c>
      <c r="C926" s="15">
        <v>45292</v>
      </c>
      <c r="D926" s="15">
        <v>45383</v>
      </c>
      <c r="E926">
        <v>1</v>
      </c>
      <c r="F926">
        <v>0</v>
      </c>
      <c r="G926">
        <v>0</v>
      </c>
      <c r="H926">
        <v>1</v>
      </c>
    </row>
    <row r="927" spans="1:8">
      <c r="A927" t="s">
        <v>6661</v>
      </c>
      <c r="B927" s="15">
        <v>45403</v>
      </c>
      <c r="C927" s="15">
        <v>45292</v>
      </c>
      <c r="D927" s="15">
        <v>45383</v>
      </c>
      <c r="E927">
        <v>1</v>
      </c>
      <c r="F927">
        <v>0</v>
      </c>
      <c r="G927">
        <v>0</v>
      </c>
      <c r="H927">
        <v>1</v>
      </c>
    </row>
    <row r="928" spans="1:8">
      <c r="A928" t="s">
        <v>6662</v>
      </c>
      <c r="B928" s="15">
        <v>45403</v>
      </c>
      <c r="C928" s="15">
        <v>45292</v>
      </c>
      <c r="D928" s="15">
        <v>45383</v>
      </c>
      <c r="E928">
        <v>0</v>
      </c>
      <c r="F928">
        <v>0</v>
      </c>
      <c r="G928">
        <v>1</v>
      </c>
      <c r="H928">
        <v>1</v>
      </c>
    </row>
    <row r="929" spans="1:8">
      <c r="A929" t="s">
        <v>5634</v>
      </c>
      <c r="B929" s="15">
        <v>45403</v>
      </c>
      <c r="C929" s="15">
        <v>45292</v>
      </c>
      <c r="D929" s="15">
        <v>45383</v>
      </c>
      <c r="E929">
        <v>0</v>
      </c>
      <c r="F929">
        <v>0</v>
      </c>
      <c r="G929">
        <v>1</v>
      </c>
      <c r="H929">
        <v>1</v>
      </c>
    </row>
    <row r="930" spans="1:8">
      <c r="A930" t="s">
        <v>6609</v>
      </c>
      <c r="B930" s="15">
        <v>45403</v>
      </c>
      <c r="C930" s="15">
        <v>45292</v>
      </c>
      <c r="D930" s="15">
        <v>45383</v>
      </c>
      <c r="E930">
        <v>1</v>
      </c>
      <c r="F930">
        <v>0</v>
      </c>
      <c r="G930">
        <v>0</v>
      </c>
      <c r="H930">
        <v>1</v>
      </c>
    </row>
    <row r="931" spans="1:8">
      <c r="A931" t="s">
        <v>6663</v>
      </c>
      <c r="B931" s="15">
        <v>45403</v>
      </c>
      <c r="C931" s="15">
        <v>45292</v>
      </c>
      <c r="D931" s="15">
        <v>45383</v>
      </c>
      <c r="E931">
        <v>0</v>
      </c>
      <c r="F931">
        <v>0</v>
      </c>
      <c r="G931">
        <v>1</v>
      </c>
      <c r="H931">
        <v>1</v>
      </c>
    </row>
    <row r="932" spans="1:8">
      <c r="A932" t="s">
        <v>6515</v>
      </c>
      <c r="B932" s="15">
        <v>45403</v>
      </c>
      <c r="C932" s="15">
        <v>45292</v>
      </c>
      <c r="D932" s="15">
        <v>45383</v>
      </c>
      <c r="E932">
        <v>1</v>
      </c>
      <c r="F932">
        <v>0</v>
      </c>
      <c r="G932">
        <v>0</v>
      </c>
      <c r="H932">
        <v>1</v>
      </c>
    </row>
    <row r="933" spans="1:8">
      <c r="A933" t="s">
        <v>5902</v>
      </c>
      <c r="B933" s="15">
        <v>45403</v>
      </c>
      <c r="C933" s="15">
        <v>45292</v>
      </c>
      <c r="D933" s="15">
        <v>45383</v>
      </c>
      <c r="E933">
        <v>1</v>
      </c>
      <c r="F933">
        <v>0</v>
      </c>
      <c r="G933">
        <v>0</v>
      </c>
      <c r="H933">
        <v>1</v>
      </c>
    </row>
    <row r="934" spans="1:8">
      <c r="A934" t="s">
        <v>5556</v>
      </c>
      <c r="B934" s="15">
        <v>45403</v>
      </c>
      <c r="C934" s="15">
        <v>45292</v>
      </c>
      <c r="D934" s="15">
        <v>45383</v>
      </c>
      <c r="E934">
        <v>1</v>
      </c>
      <c r="F934">
        <v>0</v>
      </c>
      <c r="G934">
        <v>0</v>
      </c>
      <c r="H934">
        <v>1</v>
      </c>
    </row>
    <row r="935" spans="1:8">
      <c r="A935" t="s">
        <v>6664</v>
      </c>
      <c r="B935" s="15">
        <v>45403</v>
      </c>
      <c r="C935" s="15">
        <v>45292</v>
      </c>
      <c r="D935" s="15">
        <v>45383</v>
      </c>
      <c r="E935">
        <v>0</v>
      </c>
      <c r="F935">
        <v>0</v>
      </c>
      <c r="G935">
        <v>1</v>
      </c>
      <c r="H935">
        <v>1</v>
      </c>
    </row>
    <row r="936" spans="1:8">
      <c r="A936" t="s">
        <v>6665</v>
      </c>
      <c r="B936" s="15">
        <v>45403</v>
      </c>
      <c r="C936" s="15">
        <v>45292</v>
      </c>
      <c r="D936" s="15">
        <v>45383</v>
      </c>
      <c r="E936">
        <v>0</v>
      </c>
      <c r="F936">
        <v>0</v>
      </c>
      <c r="G936">
        <v>1</v>
      </c>
      <c r="H936">
        <v>1</v>
      </c>
    </row>
    <row r="937" spans="1:8">
      <c r="A937" t="s">
        <v>97</v>
      </c>
      <c r="B937" s="15">
        <v>45403</v>
      </c>
      <c r="C937" s="15">
        <v>45292</v>
      </c>
      <c r="D937" s="15">
        <v>45383</v>
      </c>
      <c r="E937">
        <v>2</v>
      </c>
      <c r="F937">
        <v>0</v>
      </c>
      <c r="G937">
        <v>0</v>
      </c>
      <c r="H937">
        <v>2</v>
      </c>
    </row>
    <row r="938" spans="1:8">
      <c r="A938" t="s">
        <v>217</v>
      </c>
      <c r="B938" s="15">
        <v>45403</v>
      </c>
      <c r="C938" s="15">
        <v>45292</v>
      </c>
      <c r="D938" s="15">
        <v>45383</v>
      </c>
      <c r="E938">
        <v>0</v>
      </c>
      <c r="F938">
        <v>0</v>
      </c>
      <c r="G938">
        <v>1</v>
      </c>
      <c r="H938">
        <v>1</v>
      </c>
    </row>
    <row r="939" spans="1:8">
      <c r="A939" t="s">
        <v>6298</v>
      </c>
      <c r="B939" s="15">
        <v>45403</v>
      </c>
      <c r="C939" s="15">
        <v>45292</v>
      </c>
      <c r="D939" s="15">
        <v>45383</v>
      </c>
      <c r="E939">
        <v>1</v>
      </c>
      <c r="F939">
        <v>0</v>
      </c>
      <c r="G939">
        <v>0</v>
      </c>
      <c r="H939">
        <v>1</v>
      </c>
    </row>
    <row r="940" spans="1:8">
      <c r="A940" t="s">
        <v>6666</v>
      </c>
      <c r="B940" s="15">
        <v>45403</v>
      </c>
      <c r="C940" s="15">
        <v>45292</v>
      </c>
      <c r="D940" s="15">
        <v>45383</v>
      </c>
      <c r="E940">
        <v>0</v>
      </c>
      <c r="F940">
        <v>0</v>
      </c>
      <c r="G940">
        <v>1</v>
      </c>
      <c r="H940">
        <v>1</v>
      </c>
    </row>
    <row r="941" spans="1:8">
      <c r="A941" t="s">
        <v>6454</v>
      </c>
      <c r="B941" s="15">
        <v>45403</v>
      </c>
      <c r="C941" s="15">
        <v>45292</v>
      </c>
      <c r="D941" s="15">
        <v>45383</v>
      </c>
      <c r="E941">
        <v>1</v>
      </c>
      <c r="F941">
        <v>0</v>
      </c>
      <c r="G941">
        <v>0</v>
      </c>
      <c r="H941">
        <v>1</v>
      </c>
    </row>
    <row r="942" spans="1:8">
      <c r="A942" t="s">
        <v>6667</v>
      </c>
      <c r="B942" s="15">
        <v>45403</v>
      </c>
      <c r="C942" s="15">
        <v>45292</v>
      </c>
      <c r="D942" s="15">
        <v>45383</v>
      </c>
      <c r="E942">
        <v>1</v>
      </c>
      <c r="F942">
        <v>0</v>
      </c>
      <c r="G942">
        <v>0</v>
      </c>
      <c r="H942">
        <v>1</v>
      </c>
    </row>
    <row r="943" spans="1:8">
      <c r="A943" t="s">
        <v>6555</v>
      </c>
      <c r="B943" s="15">
        <v>45403</v>
      </c>
      <c r="C943" s="15">
        <v>45292</v>
      </c>
      <c r="D943" s="15">
        <v>45383</v>
      </c>
      <c r="E943">
        <v>1</v>
      </c>
      <c r="F943">
        <v>0</v>
      </c>
      <c r="G943">
        <v>0</v>
      </c>
      <c r="H943">
        <v>1</v>
      </c>
    </row>
    <row r="944" spans="1:8">
      <c r="A944" t="s">
        <v>6629</v>
      </c>
      <c r="B944" s="15">
        <v>45403</v>
      </c>
      <c r="C944" s="15">
        <v>45292</v>
      </c>
      <c r="D944" s="15">
        <v>45383</v>
      </c>
      <c r="E944">
        <v>1</v>
      </c>
      <c r="F944">
        <v>0</v>
      </c>
      <c r="G944">
        <v>0</v>
      </c>
      <c r="H944">
        <v>1</v>
      </c>
    </row>
    <row r="945" spans="1:8">
      <c r="A945" t="s">
        <v>6668</v>
      </c>
      <c r="B945" s="15">
        <v>45403</v>
      </c>
      <c r="C945" s="15">
        <v>45292</v>
      </c>
      <c r="D945" s="15">
        <v>45383</v>
      </c>
      <c r="E945">
        <v>1</v>
      </c>
      <c r="F945">
        <v>0</v>
      </c>
      <c r="G945">
        <v>0</v>
      </c>
      <c r="H945">
        <v>1</v>
      </c>
    </row>
    <row r="946" spans="1:8">
      <c r="A946" t="s">
        <v>6634</v>
      </c>
      <c r="B946" s="15">
        <v>45403</v>
      </c>
      <c r="C946" s="15">
        <v>45292</v>
      </c>
      <c r="D946" s="15">
        <v>45383</v>
      </c>
      <c r="E946">
        <v>1</v>
      </c>
      <c r="F946">
        <v>0</v>
      </c>
      <c r="G946">
        <v>0</v>
      </c>
      <c r="H946">
        <v>1</v>
      </c>
    </row>
    <row r="947" spans="1:8">
      <c r="A947" t="s">
        <v>5814</v>
      </c>
      <c r="B947" s="15">
        <v>45403</v>
      </c>
      <c r="C947" s="15">
        <v>45292</v>
      </c>
      <c r="D947" s="15">
        <v>45383</v>
      </c>
      <c r="E947">
        <v>1</v>
      </c>
      <c r="F947">
        <v>0</v>
      </c>
      <c r="G947">
        <v>0</v>
      </c>
      <c r="H947">
        <v>1</v>
      </c>
    </row>
    <row r="948" spans="1:8">
      <c r="A948" t="s">
        <v>6150</v>
      </c>
      <c r="B948" s="15">
        <v>45403</v>
      </c>
      <c r="C948" s="15">
        <v>45292</v>
      </c>
      <c r="D948" s="15">
        <v>45383</v>
      </c>
      <c r="E948">
        <v>0</v>
      </c>
      <c r="F948">
        <v>0</v>
      </c>
      <c r="G948">
        <v>1</v>
      </c>
      <c r="H948">
        <v>1</v>
      </c>
    </row>
    <row r="949" spans="1:8">
      <c r="A949" t="s">
        <v>5602</v>
      </c>
      <c r="B949" s="15">
        <v>45404</v>
      </c>
      <c r="C949" s="15">
        <v>45292</v>
      </c>
      <c r="D949" s="15">
        <v>45383</v>
      </c>
      <c r="E949">
        <v>1</v>
      </c>
      <c r="F949">
        <v>0</v>
      </c>
      <c r="G949">
        <v>0</v>
      </c>
      <c r="H949">
        <v>1</v>
      </c>
    </row>
    <row r="950" spans="1:8">
      <c r="A950" t="s">
        <v>6669</v>
      </c>
      <c r="B950" s="15">
        <v>45404</v>
      </c>
      <c r="C950" s="15">
        <v>45292</v>
      </c>
      <c r="D950" s="15">
        <v>45383</v>
      </c>
      <c r="E950">
        <v>1</v>
      </c>
      <c r="F950">
        <v>0</v>
      </c>
      <c r="G950">
        <v>0</v>
      </c>
      <c r="H950">
        <v>1</v>
      </c>
    </row>
    <row r="951" spans="1:8">
      <c r="A951" t="s">
        <v>6515</v>
      </c>
      <c r="B951" s="15">
        <v>45404</v>
      </c>
      <c r="C951" s="15">
        <v>45292</v>
      </c>
      <c r="D951" s="15">
        <v>45383</v>
      </c>
      <c r="E951">
        <v>2</v>
      </c>
      <c r="F951">
        <v>0</v>
      </c>
      <c r="G951">
        <v>0</v>
      </c>
      <c r="H951">
        <v>2</v>
      </c>
    </row>
    <row r="952" spans="1:8">
      <c r="A952" t="s">
        <v>6670</v>
      </c>
      <c r="B952" s="15">
        <v>45404</v>
      </c>
      <c r="C952" s="15">
        <v>45292</v>
      </c>
      <c r="D952" s="15">
        <v>45383</v>
      </c>
      <c r="E952">
        <v>1</v>
      </c>
      <c r="F952">
        <v>0</v>
      </c>
      <c r="G952">
        <v>0</v>
      </c>
      <c r="H952">
        <v>1</v>
      </c>
    </row>
    <row r="953" spans="1:8">
      <c r="A953" t="s">
        <v>6220</v>
      </c>
      <c r="B953" s="15">
        <v>45404</v>
      </c>
      <c r="C953" s="15">
        <v>45292</v>
      </c>
      <c r="D953" s="15">
        <v>45383</v>
      </c>
      <c r="E953">
        <v>1</v>
      </c>
      <c r="F953">
        <v>0</v>
      </c>
      <c r="G953">
        <v>0</v>
      </c>
      <c r="H953">
        <v>1</v>
      </c>
    </row>
    <row r="954" spans="1:8">
      <c r="A954" t="s">
        <v>6671</v>
      </c>
      <c r="B954" s="15">
        <v>45404</v>
      </c>
      <c r="C954" s="15">
        <v>45292</v>
      </c>
      <c r="D954" s="15">
        <v>45383</v>
      </c>
      <c r="E954">
        <v>1</v>
      </c>
      <c r="F954">
        <v>0</v>
      </c>
      <c r="G954">
        <v>0</v>
      </c>
      <c r="H954">
        <v>1</v>
      </c>
    </row>
    <row r="955" spans="1:8">
      <c r="A955" t="s">
        <v>6672</v>
      </c>
      <c r="B955" s="15">
        <v>45404</v>
      </c>
      <c r="C955" s="15">
        <v>45292</v>
      </c>
      <c r="D955" s="15">
        <v>45383</v>
      </c>
      <c r="E955">
        <v>1</v>
      </c>
      <c r="F955">
        <v>0</v>
      </c>
      <c r="G955">
        <v>0</v>
      </c>
      <c r="H955">
        <v>1</v>
      </c>
    </row>
    <row r="956" spans="1:8">
      <c r="A956" t="s">
        <v>5706</v>
      </c>
      <c r="B956" s="15">
        <v>45404</v>
      </c>
      <c r="C956" s="15">
        <v>45292</v>
      </c>
      <c r="D956" s="15">
        <v>45383</v>
      </c>
      <c r="E956">
        <v>0</v>
      </c>
      <c r="F956">
        <v>0</v>
      </c>
      <c r="G956">
        <v>2</v>
      </c>
      <c r="H956">
        <v>2</v>
      </c>
    </row>
    <row r="957" spans="1:8">
      <c r="A957" t="s">
        <v>166</v>
      </c>
      <c r="B957" s="15">
        <v>45404</v>
      </c>
      <c r="C957" s="15">
        <v>45292</v>
      </c>
      <c r="D957" s="15">
        <v>45383</v>
      </c>
      <c r="E957">
        <v>1</v>
      </c>
      <c r="F957">
        <v>0</v>
      </c>
      <c r="G957">
        <v>0</v>
      </c>
      <c r="H957">
        <v>1</v>
      </c>
    </row>
    <row r="958" spans="1:8">
      <c r="A958" t="s">
        <v>6673</v>
      </c>
      <c r="B958" s="15">
        <v>45404</v>
      </c>
      <c r="C958" s="15">
        <v>45292</v>
      </c>
      <c r="D958" s="15">
        <v>45383</v>
      </c>
      <c r="E958">
        <v>0</v>
      </c>
      <c r="F958">
        <v>1</v>
      </c>
      <c r="G958">
        <v>0</v>
      </c>
      <c r="H958">
        <v>1</v>
      </c>
    </row>
    <row r="959" spans="1:8">
      <c r="A959" t="s">
        <v>5902</v>
      </c>
      <c r="B959" s="15">
        <v>45404</v>
      </c>
      <c r="C959" s="15">
        <v>45292</v>
      </c>
      <c r="D959" s="15">
        <v>45383</v>
      </c>
      <c r="E959">
        <v>3</v>
      </c>
      <c r="F959">
        <v>0</v>
      </c>
      <c r="G959">
        <v>0</v>
      </c>
      <c r="H959">
        <v>3</v>
      </c>
    </row>
    <row r="960" spans="1:8">
      <c r="A960" t="s">
        <v>6327</v>
      </c>
      <c r="B960" s="15">
        <v>45404</v>
      </c>
      <c r="C960" s="15">
        <v>45292</v>
      </c>
      <c r="D960" s="15">
        <v>45383</v>
      </c>
      <c r="E960">
        <v>1</v>
      </c>
      <c r="F960">
        <v>0</v>
      </c>
      <c r="G960">
        <v>0</v>
      </c>
      <c r="H960">
        <v>1</v>
      </c>
    </row>
    <row r="961" spans="1:8">
      <c r="A961" t="s">
        <v>6255</v>
      </c>
      <c r="B961" s="15">
        <v>45404</v>
      </c>
      <c r="C961" s="15">
        <v>45292</v>
      </c>
      <c r="D961" s="15">
        <v>45383</v>
      </c>
      <c r="E961">
        <v>0</v>
      </c>
      <c r="F961">
        <v>1</v>
      </c>
      <c r="G961">
        <v>0</v>
      </c>
      <c r="H961">
        <v>1</v>
      </c>
    </row>
    <row r="962" spans="1:8">
      <c r="A962" t="s">
        <v>6674</v>
      </c>
      <c r="B962" s="15">
        <v>45404</v>
      </c>
      <c r="C962" s="15">
        <v>45292</v>
      </c>
      <c r="D962" s="15">
        <v>45383</v>
      </c>
      <c r="E962">
        <v>0</v>
      </c>
      <c r="F962">
        <v>0</v>
      </c>
      <c r="G962">
        <v>1</v>
      </c>
      <c r="H962">
        <v>1</v>
      </c>
    </row>
    <row r="963" spans="1:8">
      <c r="A963" t="s">
        <v>5596</v>
      </c>
      <c r="B963" s="15">
        <v>45404</v>
      </c>
      <c r="C963" s="15">
        <v>45292</v>
      </c>
      <c r="D963" s="15">
        <v>45383</v>
      </c>
      <c r="E963">
        <v>0</v>
      </c>
      <c r="F963">
        <v>0</v>
      </c>
      <c r="G963">
        <v>1</v>
      </c>
      <c r="H963">
        <v>1</v>
      </c>
    </row>
    <row r="964" spans="1:8">
      <c r="A964" t="s">
        <v>6675</v>
      </c>
      <c r="B964" s="15">
        <v>45404</v>
      </c>
      <c r="C964" s="15">
        <v>45292</v>
      </c>
      <c r="D964" s="15">
        <v>45383</v>
      </c>
      <c r="E964">
        <v>0</v>
      </c>
      <c r="F964">
        <v>0</v>
      </c>
      <c r="G964">
        <v>1</v>
      </c>
      <c r="H964">
        <v>1</v>
      </c>
    </row>
    <row r="965" spans="1:8">
      <c r="A965" t="s">
        <v>97</v>
      </c>
      <c r="B965" s="15">
        <v>45404</v>
      </c>
      <c r="C965" s="15">
        <v>45292</v>
      </c>
      <c r="D965" s="15">
        <v>45383</v>
      </c>
      <c r="E965">
        <v>1</v>
      </c>
      <c r="F965">
        <v>0</v>
      </c>
      <c r="G965">
        <v>0</v>
      </c>
      <c r="H965">
        <v>1</v>
      </c>
    </row>
    <row r="966" spans="1:8">
      <c r="A966" t="s">
        <v>6676</v>
      </c>
      <c r="B966" s="15">
        <v>45404</v>
      </c>
      <c r="C966" s="15">
        <v>45292</v>
      </c>
      <c r="D966" s="15">
        <v>45383</v>
      </c>
      <c r="E966">
        <v>0</v>
      </c>
      <c r="F966">
        <v>0</v>
      </c>
      <c r="G966">
        <v>1</v>
      </c>
      <c r="H966">
        <v>1</v>
      </c>
    </row>
    <row r="967" spans="1:8">
      <c r="A967" t="s">
        <v>6677</v>
      </c>
      <c r="B967" s="15">
        <v>45404</v>
      </c>
      <c r="C967" s="15">
        <v>45292</v>
      </c>
      <c r="D967" s="15">
        <v>45383</v>
      </c>
      <c r="E967">
        <v>1</v>
      </c>
      <c r="F967">
        <v>0</v>
      </c>
      <c r="G967">
        <v>0</v>
      </c>
      <c r="H967">
        <v>1</v>
      </c>
    </row>
    <row r="968" spans="1:8">
      <c r="A968" t="s">
        <v>6158</v>
      </c>
      <c r="B968" s="15">
        <v>45404</v>
      </c>
      <c r="C968" s="15">
        <v>45292</v>
      </c>
      <c r="D968" s="15">
        <v>45383</v>
      </c>
      <c r="E968">
        <v>0</v>
      </c>
      <c r="F968">
        <v>0</v>
      </c>
      <c r="G968">
        <v>1</v>
      </c>
      <c r="H968">
        <v>1</v>
      </c>
    </row>
    <row r="969" spans="1:8">
      <c r="A969" t="s">
        <v>6320</v>
      </c>
      <c r="B969" s="15">
        <v>45404</v>
      </c>
      <c r="C969" s="15">
        <v>45292</v>
      </c>
      <c r="D969" s="15">
        <v>45383</v>
      </c>
      <c r="E969">
        <v>1</v>
      </c>
      <c r="F969">
        <v>0</v>
      </c>
      <c r="G969">
        <v>0</v>
      </c>
      <c r="H969">
        <v>1</v>
      </c>
    </row>
    <row r="970" spans="1:8">
      <c r="A970" t="s">
        <v>6678</v>
      </c>
      <c r="B970" s="15">
        <v>45404</v>
      </c>
      <c r="C970" s="15">
        <v>45292</v>
      </c>
      <c r="D970" s="15">
        <v>45383</v>
      </c>
      <c r="E970">
        <v>1</v>
      </c>
      <c r="F970">
        <v>0</v>
      </c>
      <c r="G970">
        <v>0</v>
      </c>
      <c r="H970">
        <v>1</v>
      </c>
    </row>
    <row r="971" spans="1:8">
      <c r="A971" t="s">
        <v>6171</v>
      </c>
      <c r="B971" s="15">
        <v>45404</v>
      </c>
      <c r="C971" s="15">
        <v>45292</v>
      </c>
      <c r="D971" s="15">
        <v>45383</v>
      </c>
      <c r="E971">
        <v>0</v>
      </c>
      <c r="F971">
        <v>0</v>
      </c>
      <c r="G971">
        <v>1</v>
      </c>
      <c r="H971">
        <v>1</v>
      </c>
    </row>
    <row r="972" spans="1:8">
      <c r="A972" t="s">
        <v>6252</v>
      </c>
      <c r="B972" s="15">
        <v>45404</v>
      </c>
      <c r="C972" s="15">
        <v>45292</v>
      </c>
      <c r="D972" s="15">
        <v>45383</v>
      </c>
      <c r="E972">
        <v>1</v>
      </c>
      <c r="F972">
        <v>0</v>
      </c>
      <c r="G972">
        <v>1</v>
      </c>
      <c r="H972">
        <v>2</v>
      </c>
    </row>
    <row r="973" spans="1:8">
      <c r="A973" t="s">
        <v>6490</v>
      </c>
      <c r="B973" s="15">
        <v>45405</v>
      </c>
      <c r="C973" s="15">
        <v>45292</v>
      </c>
      <c r="D973" s="15">
        <v>45383</v>
      </c>
      <c r="E973">
        <v>1</v>
      </c>
      <c r="F973">
        <v>0</v>
      </c>
      <c r="G973">
        <v>0</v>
      </c>
      <c r="H973">
        <v>1</v>
      </c>
    </row>
    <row r="974" spans="1:8">
      <c r="A974" t="s">
        <v>6679</v>
      </c>
      <c r="B974" s="15">
        <v>45405</v>
      </c>
      <c r="C974" s="15">
        <v>45292</v>
      </c>
      <c r="D974" s="15">
        <v>45383</v>
      </c>
      <c r="E974">
        <v>1</v>
      </c>
      <c r="F974">
        <v>0</v>
      </c>
      <c r="G974">
        <v>0</v>
      </c>
      <c r="H974">
        <v>1</v>
      </c>
    </row>
    <row r="975" spans="1:8">
      <c r="A975" t="s">
        <v>5636</v>
      </c>
      <c r="B975" s="15">
        <v>45405</v>
      </c>
      <c r="C975" s="15">
        <v>45292</v>
      </c>
      <c r="D975" s="15">
        <v>45383</v>
      </c>
      <c r="E975">
        <v>1</v>
      </c>
      <c r="F975">
        <v>0</v>
      </c>
      <c r="G975">
        <v>0</v>
      </c>
      <c r="H975">
        <v>1</v>
      </c>
    </row>
    <row r="976" spans="1:8">
      <c r="A976" t="s">
        <v>6634</v>
      </c>
      <c r="B976" s="15">
        <v>45405</v>
      </c>
      <c r="C976" s="15">
        <v>45292</v>
      </c>
      <c r="D976" s="15">
        <v>45383</v>
      </c>
      <c r="E976">
        <v>1</v>
      </c>
      <c r="F976">
        <v>0</v>
      </c>
      <c r="G976">
        <v>0</v>
      </c>
      <c r="H976">
        <v>1</v>
      </c>
    </row>
    <row r="977" spans="1:8">
      <c r="A977" t="s">
        <v>6230</v>
      </c>
      <c r="B977" s="15">
        <v>45405</v>
      </c>
      <c r="C977" s="15">
        <v>45292</v>
      </c>
      <c r="D977" s="15">
        <v>45383</v>
      </c>
      <c r="E977">
        <v>1</v>
      </c>
      <c r="F977">
        <v>0</v>
      </c>
      <c r="G977">
        <v>0</v>
      </c>
      <c r="H977">
        <v>1</v>
      </c>
    </row>
    <row r="978" spans="1:8">
      <c r="A978" t="s">
        <v>6680</v>
      </c>
      <c r="B978" s="15">
        <v>45405</v>
      </c>
      <c r="C978" s="15">
        <v>45292</v>
      </c>
      <c r="D978" s="15">
        <v>45383</v>
      </c>
      <c r="E978">
        <v>0</v>
      </c>
      <c r="F978">
        <v>0</v>
      </c>
      <c r="G978">
        <v>1</v>
      </c>
      <c r="H978">
        <v>1</v>
      </c>
    </row>
    <row r="979" spans="1:8">
      <c r="A979" t="s">
        <v>6358</v>
      </c>
      <c r="B979" s="15">
        <v>45405</v>
      </c>
      <c r="C979" s="15">
        <v>45292</v>
      </c>
      <c r="D979" s="15">
        <v>45383</v>
      </c>
      <c r="E979">
        <v>0</v>
      </c>
      <c r="F979">
        <v>0</v>
      </c>
      <c r="G979">
        <v>1</v>
      </c>
      <c r="H979">
        <v>1</v>
      </c>
    </row>
    <row r="980" spans="1:8">
      <c r="A980" t="s">
        <v>6176</v>
      </c>
      <c r="B980" s="15">
        <v>45405</v>
      </c>
      <c r="C980" s="15">
        <v>45292</v>
      </c>
      <c r="D980" s="15">
        <v>45383</v>
      </c>
      <c r="E980">
        <v>1</v>
      </c>
      <c r="F980">
        <v>0</v>
      </c>
      <c r="G980">
        <v>0</v>
      </c>
      <c r="H980">
        <v>1</v>
      </c>
    </row>
    <row r="981" spans="1:8">
      <c r="A981" t="s">
        <v>6414</v>
      </c>
      <c r="B981" s="15">
        <v>45405</v>
      </c>
      <c r="C981" s="15">
        <v>45292</v>
      </c>
      <c r="D981" s="15">
        <v>45383</v>
      </c>
      <c r="E981">
        <v>1</v>
      </c>
      <c r="F981">
        <v>0</v>
      </c>
      <c r="G981">
        <v>0</v>
      </c>
      <c r="H981">
        <v>1</v>
      </c>
    </row>
    <row r="982" spans="1:8">
      <c r="A982" t="s">
        <v>6349</v>
      </c>
      <c r="B982" s="15">
        <v>45405</v>
      </c>
      <c r="C982" s="15">
        <v>45292</v>
      </c>
      <c r="D982" s="15">
        <v>45383</v>
      </c>
      <c r="E982">
        <v>1</v>
      </c>
      <c r="F982">
        <v>0</v>
      </c>
      <c r="G982">
        <v>0</v>
      </c>
      <c r="H982">
        <v>1</v>
      </c>
    </row>
    <row r="983" spans="1:8">
      <c r="A983" t="s">
        <v>6681</v>
      </c>
      <c r="B983" s="15">
        <v>45405</v>
      </c>
      <c r="C983" s="15">
        <v>45292</v>
      </c>
      <c r="D983" s="15">
        <v>45383</v>
      </c>
      <c r="E983">
        <v>0</v>
      </c>
      <c r="F983">
        <v>0</v>
      </c>
      <c r="G983">
        <v>1</v>
      </c>
      <c r="H983">
        <v>1</v>
      </c>
    </row>
    <row r="984" spans="1:8">
      <c r="A984" t="s">
        <v>6682</v>
      </c>
      <c r="B984" s="15">
        <v>45405</v>
      </c>
      <c r="C984" s="15">
        <v>45292</v>
      </c>
      <c r="D984" s="15">
        <v>45383</v>
      </c>
      <c r="E984">
        <v>0</v>
      </c>
      <c r="F984">
        <v>0</v>
      </c>
      <c r="G984">
        <v>1</v>
      </c>
      <c r="H984">
        <v>1</v>
      </c>
    </row>
    <row r="985" spans="1:8">
      <c r="A985" t="s">
        <v>155</v>
      </c>
      <c r="B985" s="15">
        <v>45405</v>
      </c>
      <c r="C985" s="15">
        <v>45292</v>
      </c>
      <c r="D985" s="15">
        <v>45383</v>
      </c>
      <c r="E985">
        <v>1</v>
      </c>
      <c r="F985">
        <v>0</v>
      </c>
      <c r="G985">
        <v>0</v>
      </c>
      <c r="H985">
        <v>1</v>
      </c>
    </row>
    <row r="986" spans="1:8">
      <c r="A986" t="s">
        <v>166</v>
      </c>
      <c r="B986" s="15">
        <v>45405</v>
      </c>
      <c r="C986" s="15">
        <v>45292</v>
      </c>
      <c r="D986" s="15">
        <v>45383</v>
      </c>
      <c r="E986">
        <v>1</v>
      </c>
      <c r="F986">
        <v>0</v>
      </c>
      <c r="G986">
        <v>0</v>
      </c>
      <c r="H986">
        <v>1</v>
      </c>
    </row>
    <row r="987" spans="1:8">
      <c r="A987" t="s">
        <v>6515</v>
      </c>
      <c r="B987" s="15">
        <v>45405</v>
      </c>
      <c r="C987" s="15">
        <v>45292</v>
      </c>
      <c r="D987" s="15">
        <v>45383</v>
      </c>
      <c r="E987">
        <v>1</v>
      </c>
      <c r="F987">
        <v>0</v>
      </c>
      <c r="G987">
        <v>0</v>
      </c>
      <c r="H987">
        <v>1</v>
      </c>
    </row>
    <row r="988" spans="1:8">
      <c r="A988" t="s">
        <v>6365</v>
      </c>
      <c r="B988" s="15">
        <v>45405</v>
      </c>
      <c r="C988" s="15">
        <v>45292</v>
      </c>
      <c r="D988" s="15">
        <v>45383</v>
      </c>
      <c r="E988">
        <v>0</v>
      </c>
      <c r="F988">
        <v>0</v>
      </c>
      <c r="G988">
        <v>1</v>
      </c>
      <c r="H988">
        <v>1</v>
      </c>
    </row>
    <row r="989" spans="1:8">
      <c r="A989" t="s">
        <v>5902</v>
      </c>
      <c r="B989" s="15">
        <v>45405</v>
      </c>
      <c r="C989" s="15">
        <v>45292</v>
      </c>
      <c r="D989" s="15">
        <v>45383</v>
      </c>
      <c r="E989">
        <v>0</v>
      </c>
      <c r="F989">
        <v>1</v>
      </c>
      <c r="G989">
        <v>1</v>
      </c>
      <c r="H989">
        <v>2</v>
      </c>
    </row>
    <row r="990" spans="1:8">
      <c r="A990" t="s">
        <v>6683</v>
      </c>
      <c r="B990" s="15">
        <v>45405</v>
      </c>
      <c r="C990" s="15">
        <v>45292</v>
      </c>
      <c r="D990" s="15">
        <v>45383</v>
      </c>
      <c r="E990">
        <v>1</v>
      </c>
      <c r="F990">
        <v>0</v>
      </c>
      <c r="G990">
        <v>0</v>
      </c>
      <c r="H990">
        <v>1</v>
      </c>
    </row>
    <row r="991" spans="1:8">
      <c r="A991" t="s">
        <v>5819</v>
      </c>
      <c r="B991" s="15">
        <v>45405</v>
      </c>
      <c r="C991" s="15">
        <v>45292</v>
      </c>
      <c r="D991" s="15">
        <v>45383</v>
      </c>
      <c r="E991">
        <v>1</v>
      </c>
      <c r="F991">
        <v>0</v>
      </c>
      <c r="G991">
        <v>0</v>
      </c>
      <c r="H991">
        <v>1</v>
      </c>
    </row>
    <row r="992" spans="1:8">
      <c r="A992" t="s">
        <v>6185</v>
      </c>
      <c r="B992" s="15">
        <v>45406</v>
      </c>
      <c r="C992" s="15">
        <v>45292</v>
      </c>
      <c r="D992" s="15">
        <v>45383</v>
      </c>
      <c r="E992">
        <v>1</v>
      </c>
      <c r="F992">
        <v>0</v>
      </c>
      <c r="G992">
        <v>0</v>
      </c>
      <c r="H992">
        <v>1</v>
      </c>
    </row>
    <row r="993" spans="1:8">
      <c r="A993" t="s">
        <v>6684</v>
      </c>
      <c r="B993" s="15">
        <v>45406</v>
      </c>
      <c r="C993" s="15">
        <v>45292</v>
      </c>
      <c r="D993" s="15">
        <v>45383</v>
      </c>
      <c r="E993">
        <v>1</v>
      </c>
      <c r="F993">
        <v>0</v>
      </c>
      <c r="G993">
        <v>0</v>
      </c>
      <c r="H993">
        <v>1</v>
      </c>
    </row>
    <row r="994" spans="1:8">
      <c r="A994" t="s">
        <v>5613</v>
      </c>
      <c r="B994" s="15">
        <v>45406</v>
      </c>
      <c r="C994" s="15">
        <v>45292</v>
      </c>
      <c r="D994" s="15">
        <v>45383</v>
      </c>
      <c r="E994">
        <v>0</v>
      </c>
      <c r="F994">
        <v>1</v>
      </c>
      <c r="G994">
        <v>0</v>
      </c>
      <c r="H994">
        <v>1</v>
      </c>
    </row>
    <row r="995" spans="1:8">
      <c r="A995" t="s">
        <v>6685</v>
      </c>
      <c r="B995" s="15">
        <v>45406</v>
      </c>
      <c r="C995" s="15">
        <v>45292</v>
      </c>
      <c r="D995" s="15">
        <v>45383</v>
      </c>
      <c r="E995">
        <v>0</v>
      </c>
      <c r="F995">
        <v>0</v>
      </c>
      <c r="G995">
        <v>1</v>
      </c>
      <c r="H995">
        <v>1</v>
      </c>
    </row>
    <row r="996" spans="1:8">
      <c r="A996" t="s">
        <v>6686</v>
      </c>
      <c r="B996" s="15">
        <v>45406</v>
      </c>
      <c r="C996" s="15">
        <v>45292</v>
      </c>
      <c r="D996" s="15">
        <v>45383</v>
      </c>
      <c r="E996">
        <v>1</v>
      </c>
      <c r="F996">
        <v>0</v>
      </c>
      <c r="G996">
        <v>0</v>
      </c>
      <c r="H996">
        <v>1</v>
      </c>
    </row>
    <row r="997" spans="1:8">
      <c r="A997" t="s">
        <v>5904</v>
      </c>
      <c r="B997" s="15">
        <v>45406</v>
      </c>
      <c r="C997" s="15">
        <v>45292</v>
      </c>
      <c r="D997" s="15">
        <v>45383</v>
      </c>
      <c r="E997">
        <v>0</v>
      </c>
      <c r="F997">
        <v>1</v>
      </c>
      <c r="G997">
        <v>0</v>
      </c>
      <c r="H997">
        <v>1</v>
      </c>
    </row>
    <row r="998" spans="1:8">
      <c r="A998" t="s">
        <v>6240</v>
      </c>
      <c r="B998" s="15">
        <v>45406</v>
      </c>
      <c r="C998" s="15">
        <v>45292</v>
      </c>
      <c r="D998" s="15">
        <v>45383</v>
      </c>
      <c r="E998">
        <v>1</v>
      </c>
      <c r="F998">
        <v>0</v>
      </c>
      <c r="G998">
        <v>0</v>
      </c>
      <c r="H998">
        <v>1</v>
      </c>
    </row>
    <row r="999" spans="1:8">
      <c r="A999" t="s">
        <v>6176</v>
      </c>
      <c r="B999" s="15">
        <v>45406</v>
      </c>
      <c r="C999" s="15">
        <v>45292</v>
      </c>
      <c r="D999" s="15">
        <v>45383</v>
      </c>
      <c r="E999">
        <v>1</v>
      </c>
      <c r="F999">
        <v>0</v>
      </c>
      <c r="G999">
        <v>0</v>
      </c>
      <c r="H999">
        <v>1</v>
      </c>
    </row>
    <row r="1000" spans="1:8">
      <c r="A1000" t="s">
        <v>6220</v>
      </c>
      <c r="B1000" s="15">
        <v>45406</v>
      </c>
      <c r="C1000" s="15">
        <v>45292</v>
      </c>
      <c r="D1000" s="15">
        <v>45383</v>
      </c>
      <c r="E1000">
        <v>1</v>
      </c>
      <c r="F1000">
        <v>0</v>
      </c>
      <c r="G1000">
        <v>0</v>
      </c>
      <c r="H1000">
        <v>1</v>
      </c>
    </row>
    <row r="1001" spans="1:8">
      <c r="A1001" t="s">
        <v>6542</v>
      </c>
      <c r="B1001" s="15">
        <v>45406</v>
      </c>
      <c r="C1001" s="15">
        <v>45292</v>
      </c>
      <c r="D1001" s="15">
        <v>45383</v>
      </c>
      <c r="E1001">
        <v>1</v>
      </c>
      <c r="F1001">
        <v>0</v>
      </c>
      <c r="G1001">
        <v>0</v>
      </c>
      <c r="H1001">
        <v>1</v>
      </c>
    </row>
    <row r="1002" spans="1:8">
      <c r="A1002" t="s">
        <v>155</v>
      </c>
      <c r="B1002" s="15">
        <v>45406</v>
      </c>
      <c r="C1002" s="15">
        <v>45292</v>
      </c>
      <c r="D1002" s="15">
        <v>45383</v>
      </c>
      <c r="E1002">
        <v>1</v>
      </c>
      <c r="F1002">
        <v>0</v>
      </c>
      <c r="G1002">
        <v>0</v>
      </c>
      <c r="H1002">
        <v>1</v>
      </c>
    </row>
    <row r="1003" spans="1:8">
      <c r="A1003" t="s">
        <v>6687</v>
      </c>
      <c r="B1003" s="15">
        <v>45406</v>
      </c>
      <c r="C1003" s="15">
        <v>45292</v>
      </c>
      <c r="D1003" s="15">
        <v>45383</v>
      </c>
      <c r="E1003">
        <v>0</v>
      </c>
      <c r="F1003">
        <v>0</v>
      </c>
      <c r="G1003">
        <v>1</v>
      </c>
      <c r="H1003">
        <v>1</v>
      </c>
    </row>
    <row r="1004" spans="1:8">
      <c r="A1004" t="s">
        <v>6688</v>
      </c>
      <c r="B1004" s="15">
        <v>45406</v>
      </c>
      <c r="C1004" s="15">
        <v>45292</v>
      </c>
      <c r="D1004" s="15">
        <v>45383</v>
      </c>
      <c r="E1004">
        <v>0</v>
      </c>
      <c r="F1004">
        <v>1</v>
      </c>
      <c r="G1004">
        <v>0</v>
      </c>
      <c r="H1004">
        <v>1</v>
      </c>
    </row>
    <row r="1005" spans="1:8">
      <c r="A1005" t="s">
        <v>6689</v>
      </c>
      <c r="B1005" s="15">
        <v>45406</v>
      </c>
      <c r="C1005" s="15">
        <v>45292</v>
      </c>
      <c r="D1005" s="15">
        <v>45383</v>
      </c>
      <c r="E1005">
        <v>1</v>
      </c>
      <c r="F1005">
        <v>0</v>
      </c>
      <c r="G1005">
        <v>0</v>
      </c>
      <c r="H1005">
        <v>1</v>
      </c>
    </row>
    <row r="1006" spans="1:8">
      <c r="A1006" t="s">
        <v>6158</v>
      </c>
      <c r="B1006" s="15">
        <v>45406</v>
      </c>
      <c r="C1006" s="15">
        <v>45292</v>
      </c>
      <c r="D1006" s="15">
        <v>45383</v>
      </c>
      <c r="E1006">
        <v>0</v>
      </c>
      <c r="F1006">
        <v>0</v>
      </c>
      <c r="G1006">
        <v>1</v>
      </c>
      <c r="H1006">
        <v>1</v>
      </c>
    </row>
    <row r="1007" spans="1:8">
      <c r="A1007" t="s">
        <v>6690</v>
      </c>
      <c r="B1007" s="15">
        <v>45406</v>
      </c>
      <c r="C1007" s="15">
        <v>45292</v>
      </c>
      <c r="D1007" s="15">
        <v>45383</v>
      </c>
      <c r="E1007">
        <v>1</v>
      </c>
      <c r="F1007">
        <v>0</v>
      </c>
      <c r="G1007">
        <v>0</v>
      </c>
      <c r="H1007">
        <v>1</v>
      </c>
    </row>
    <row r="1008" spans="1:8">
      <c r="A1008" t="s">
        <v>5671</v>
      </c>
      <c r="B1008" s="15">
        <v>45406</v>
      </c>
      <c r="C1008" s="15">
        <v>45292</v>
      </c>
      <c r="D1008" s="15">
        <v>45383</v>
      </c>
      <c r="E1008">
        <v>1</v>
      </c>
      <c r="F1008">
        <v>0</v>
      </c>
      <c r="G1008">
        <v>0</v>
      </c>
      <c r="H1008">
        <v>1</v>
      </c>
    </row>
    <row r="1009" spans="1:8">
      <c r="A1009" t="s">
        <v>5647</v>
      </c>
      <c r="B1009" s="15">
        <v>45406</v>
      </c>
      <c r="C1009" s="15">
        <v>45292</v>
      </c>
      <c r="D1009" s="15">
        <v>45383</v>
      </c>
      <c r="E1009">
        <v>1</v>
      </c>
      <c r="F1009">
        <v>0</v>
      </c>
      <c r="G1009">
        <v>0</v>
      </c>
      <c r="H1009">
        <v>1</v>
      </c>
    </row>
    <row r="1010" spans="1:8">
      <c r="A1010" t="s">
        <v>6572</v>
      </c>
      <c r="B1010" s="15">
        <v>45406</v>
      </c>
      <c r="C1010" s="15">
        <v>45292</v>
      </c>
      <c r="D1010" s="15">
        <v>45383</v>
      </c>
      <c r="E1010">
        <v>1</v>
      </c>
      <c r="F1010">
        <v>0</v>
      </c>
      <c r="G1010">
        <v>0</v>
      </c>
      <c r="H1010">
        <v>1</v>
      </c>
    </row>
    <row r="1011" spans="1:8">
      <c r="A1011" t="s">
        <v>5595</v>
      </c>
      <c r="B1011" s="15">
        <v>45406</v>
      </c>
      <c r="C1011" s="15">
        <v>45292</v>
      </c>
      <c r="D1011" s="15">
        <v>45383</v>
      </c>
      <c r="E1011">
        <v>1</v>
      </c>
      <c r="F1011">
        <v>0</v>
      </c>
      <c r="G1011">
        <v>0</v>
      </c>
      <c r="H1011">
        <v>1</v>
      </c>
    </row>
    <row r="1012" spans="1:8">
      <c r="A1012" t="s">
        <v>6534</v>
      </c>
      <c r="B1012" s="15">
        <v>45406</v>
      </c>
      <c r="C1012" s="15">
        <v>45292</v>
      </c>
      <c r="D1012" s="15">
        <v>45383</v>
      </c>
      <c r="E1012">
        <v>1</v>
      </c>
      <c r="F1012">
        <v>0</v>
      </c>
      <c r="G1012">
        <v>0</v>
      </c>
      <c r="H1012">
        <v>1</v>
      </c>
    </row>
    <row r="1013" spans="1:8">
      <c r="A1013" t="s">
        <v>6393</v>
      </c>
      <c r="B1013" s="15">
        <v>45406</v>
      </c>
      <c r="C1013" s="15">
        <v>45292</v>
      </c>
      <c r="D1013" s="15">
        <v>45383</v>
      </c>
      <c r="E1013">
        <v>1</v>
      </c>
      <c r="F1013">
        <v>0</v>
      </c>
      <c r="G1013">
        <v>0</v>
      </c>
      <c r="H1013">
        <v>1</v>
      </c>
    </row>
    <row r="1014" spans="1:8">
      <c r="A1014" t="s">
        <v>6691</v>
      </c>
      <c r="B1014" s="15">
        <v>45406</v>
      </c>
      <c r="C1014" s="15">
        <v>45292</v>
      </c>
      <c r="D1014" s="15">
        <v>45383</v>
      </c>
      <c r="E1014">
        <v>1</v>
      </c>
      <c r="F1014">
        <v>0</v>
      </c>
      <c r="G1014">
        <v>0</v>
      </c>
      <c r="H1014">
        <v>1</v>
      </c>
    </row>
    <row r="1015" spans="1:8">
      <c r="A1015" t="s">
        <v>6333</v>
      </c>
      <c r="B1015" s="15">
        <v>45406</v>
      </c>
      <c r="C1015" s="15">
        <v>45292</v>
      </c>
      <c r="D1015" s="15">
        <v>45383</v>
      </c>
      <c r="E1015">
        <v>1</v>
      </c>
      <c r="F1015">
        <v>0</v>
      </c>
      <c r="G1015">
        <v>0</v>
      </c>
      <c r="H1015">
        <v>1</v>
      </c>
    </row>
    <row r="1016" spans="1:8">
      <c r="A1016" t="s">
        <v>166</v>
      </c>
      <c r="B1016" s="15">
        <v>45406</v>
      </c>
      <c r="C1016" s="15">
        <v>45292</v>
      </c>
      <c r="D1016" s="15">
        <v>45383</v>
      </c>
      <c r="E1016">
        <v>1</v>
      </c>
      <c r="F1016">
        <v>0</v>
      </c>
      <c r="G1016">
        <v>0</v>
      </c>
      <c r="H1016">
        <v>1</v>
      </c>
    </row>
    <row r="1017" spans="1:8">
      <c r="A1017" t="s">
        <v>5814</v>
      </c>
      <c r="B1017" s="15">
        <v>45406</v>
      </c>
      <c r="C1017" s="15">
        <v>45292</v>
      </c>
      <c r="D1017" s="15">
        <v>45383</v>
      </c>
      <c r="E1017">
        <v>1</v>
      </c>
      <c r="F1017">
        <v>0</v>
      </c>
      <c r="G1017">
        <v>0</v>
      </c>
      <c r="H1017">
        <v>1</v>
      </c>
    </row>
    <row r="1018" spans="1:8">
      <c r="A1018" t="s">
        <v>6692</v>
      </c>
      <c r="B1018" s="15">
        <v>45406</v>
      </c>
      <c r="C1018" s="15">
        <v>45292</v>
      </c>
      <c r="D1018" s="15">
        <v>45383</v>
      </c>
      <c r="E1018">
        <v>1</v>
      </c>
      <c r="F1018">
        <v>0</v>
      </c>
      <c r="G1018">
        <v>0</v>
      </c>
      <c r="H1018">
        <v>1</v>
      </c>
    </row>
    <row r="1019" spans="1:8">
      <c r="A1019" t="s">
        <v>5645</v>
      </c>
      <c r="B1019" s="15">
        <v>45406</v>
      </c>
      <c r="C1019" s="15">
        <v>45292</v>
      </c>
      <c r="D1019" s="15">
        <v>45383</v>
      </c>
      <c r="E1019">
        <v>2</v>
      </c>
      <c r="F1019">
        <v>0</v>
      </c>
      <c r="G1019">
        <v>0</v>
      </c>
      <c r="H1019">
        <v>2</v>
      </c>
    </row>
    <row r="1020" spans="1:8">
      <c r="A1020" t="s">
        <v>6053</v>
      </c>
      <c r="B1020" s="15">
        <v>45407</v>
      </c>
      <c r="C1020" s="15">
        <v>45292</v>
      </c>
      <c r="D1020" s="15">
        <v>45383</v>
      </c>
      <c r="E1020">
        <v>1</v>
      </c>
      <c r="F1020">
        <v>0</v>
      </c>
      <c r="G1020">
        <v>0</v>
      </c>
      <c r="H1020">
        <v>1</v>
      </c>
    </row>
    <row r="1021" spans="1:8">
      <c r="A1021" t="s">
        <v>6693</v>
      </c>
      <c r="B1021" s="15">
        <v>45407</v>
      </c>
      <c r="C1021" s="15">
        <v>45292</v>
      </c>
      <c r="D1021" s="15">
        <v>45383</v>
      </c>
      <c r="E1021">
        <v>1</v>
      </c>
      <c r="F1021">
        <v>0</v>
      </c>
      <c r="G1021">
        <v>0</v>
      </c>
      <c r="H1021">
        <v>1</v>
      </c>
    </row>
    <row r="1022" spans="1:8">
      <c r="A1022" t="s">
        <v>6694</v>
      </c>
      <c r="B1022" s="15">
        <v>45407</v>
      </c>
      <c r="C1022" s="15">
        <v>45292</v>
      </c>
      <c r="D1022" s="15">
        <v>45383</v>
      </c>
      <c r="E1022">
        <v>1</v>
      </c>
      <c r="F1022">
        <v>0</v>
      </c>
      <c r="G1022">
        <v>0</v>
      </c>
      <c r="H1022">
        <v>1</v>
      </c>
    </row>
    <row r="1023" spans="1:8">
      <c r="A1023" t="s">
        <v>5844</v>
      </c>
      <c r="B1023" s="15">
        <v>45407</v>
      </c>
      <c r="C1023" s="15">
        <v>45292</v>
      </c>
      <c r="D1023" s="15">
        <v>45383</v>
      </c>
      <c r="E1023">
        <v>1</v>
      </c>
      <c r="F1023">
        <v>0</v>
      </c>
      <c r="G1023">
        <v>0</v>
      </c>
      <c r="H1023">
        <v>1</v>
      </c>
    </row>
    <row r="1024" spans="1:8">
      <c r="A1024" t="s">
        <v>6291</v>
      </c>
      <c r="B1024" s="15">
        <v>45407</v>
      </c>
      <c r="C1024" s="15">
        <v>45292</v>
      </c>
      <c r="D1024" s="15">
        <v>45383</v>
      </c>
      <c r="E1024">
        <v>1</v>
      </c>
      <c r="F1024">
        <v>0</v>
      </c>
      <c r="G1024">
        <v>0</v>
      </c>
      <c r="H1024">
        <v>1</v>
      </c>
    </row>
    <row r="1025" spans="1:8">
      <c r="A1025" t="s">
        <v>6695</v>
      </c>
      <c r="B1025" s="15">
        <v>45407</v>
      </c>
      <c r="C1025" s="15">
        <v>45292</v>
      </c>
      <c r="D1025" s="15">
        <v>45383</v>
      </c>
      <c r="E1025">
        <v>1</v>
      </c>
      <c r="F1025">
        <v>0</v>
      </c>
      <c r="G1025">
        <v>0</v>
      </c>
      <c r="H1025">
        <v>1</v>
      </c>
    </row>
    <row r="1026" spans="1:8">
      <c r="A1026" t="s">
        <v>5854</v>
      </c>
      <c r="B1026" s="15">
        <v>45407</v>
      </c>
      <c r="C1026" s="15">
        <v>45292</v>
      </c>
      <c r="D1026" s="15">
        <v>45383</v>
      </c>
      <c r="E1026">
        <v>1</v>
      </c>
      <c r="F1026">
        <v>0</v>
      </c>
      <c r="G1026">
        <v>0</v>
      </c>
      <c r="H1026">
        <v>1</v>
      </c>
    </row>
    <row r="1027" spans="1:8">
      <c r="A1027" t="s">
        <v>6696</v>
      </c>
      <c r="B1027" s="15">
        <v>45407</v>
      </c>
      <c r="C1027" s="15">
        <v>45292</v>
      </c>
      <c r="D1027" s="15">
        <v>45383</v>
      </c>
      <c r="E1027">
        <v>1</v>
      </c>
      <c r="F1027">
        <v>0</v>
      </c>
      <c r="G1027">
        <v>0</v>
      </c>
      <c r="H1027">
        <v>1</v>
      </c>
    </row>
    <row r="1028" spans="1:8">
      <c r="A1028" t="s">
        <v>5902</v>
      </c>
      <c r="B1028" s="15">
        <v>45407</v>
      </c>
      <c r="C1028" s="15">
        <v>45292</v>
      </c>
      <c r="D1028" s="15">
        <v>45383</v>
      </c>
      <c r="E1028">
        <v>2</v>
      </c>
      <c r="F1028">
        <v>0</v>
      </c>
      <c r="G1028">
        <v>0</v>
      </c>
      <c r="H1028">
        <v>2</v>
      </c>
    </row>
    <row r="1029" spans="1:8">
      <c r="A1029" t="s">
        <v>6436</v>
      </c>
      <c r="B1029" s="15">
        <v>45407</v>
      </c>
      <c r="C1029" s="15">
        <v>45292</v>
      </c>
      <c r="D1029" s="15">
        <v>45383</v>
      </c>
      <c r="E1029">
        <v>1</v>
      </c>
      <c r="F1029">
        <v>0</v>
      </c>
      <c r="G1029">
        <v>0</v>
      </c>
      <c r="H1029">
        <v>1</v>
      </c>
    </row>
    <row r="1030" spans="1:8">
      <c r="A1030" t="s">
        <v>5645</v>
      </c>
      <c r="B1030" s="15">
        <v>45407</v>
      </c>
      <c r="C1030" s="15">
        <v>45292</v>
      </c>
      <c r="D1030" s="15">
        <v>45383</v>
      </c>
      <c r="E1030">
        <v>1</v>
      </c>
      <c r="F1030">
        <v>0</v>
      </c>
      <c r="G1030">
        <v>0</v>
      </c>
      <c r="H1030">
        <v>1</v>
      </c>
    </row>
    <row r="1031" spans="1:8">
      <c r="A1031" t="s">
        <v>6180</v>
      </c>
      <c r="B1031" s="15">
        <v>45407</v>
      </c>
      <c r="C1031" s="15">
        <v>45292</v>
      </c>
      <c r="D1031" s="15">
        <v>45383</v>
      </c>
      <c r="E1031">
        <v>1</v>
      </c>
      <c r="F1031">
        <v>0</v>
      </c>
      <c r="G1031">
        <v>0</v>
      </c>
      <c r="H1031">
        <v>1</v>
      </c>
    </row>
    <row r="1032" spans="1:8">
      <c r="A1032" t="s">
        <v>5706</v>
      </c>
      <c r="B1032" s="15">
        <v>45407</v>
      </c>
      <c r="C1032" s="15">
        <v>45292</v>
      </c>
      <c r="D1032" s="15">
        <v>45383</v>
      </c>
      <c r="E1032">
        <v>0</v>
      </c>
      <c r="F1032">
        <v>0</v>
      </c>
      <c r="G1032">
        <v>1</v>
      </c>
      <c r="H1032">
        <v>1</v>
      </c>
    </row>
    <row r="1033" spans="1:8">
      <c r="A1033" t="s">
        <v>6697</v>
      </c>
      <c r="B1033" s="15">
        <v>45407</v>
      </c>
      <c r="C1033" s="15">
        <v>45292</v>
      </c>
      <c r="D1033" s="15">
        <v>45383</v>
      </c>
      <c r="E1033">
        <v>0</v>
      </c>
      <c r="F1033">
        <v>0</v>
      </c>
      <c r="G1033">
        <v>1</v>
      </c>
      <c r="H1033">
        <v>1</v>
      </c>
    </row>
    <row r="1034" spans="1:8">
      <c r="A1034" t="s">
        <v>6308</v>
      </c>
      <c r="B1034" s="15">
        <v>45407</v>
      </c>
      <c r="C1034" s="15">
        <v>45292</v>
      </c>
      <c r="D1034" s="15">
        <v>45383</v>
      </c>
      <c r="E1034">
        <v>0</v>
      </c>
      <c r="F1034">
        <v>0</v>
      </c>
      <c r="G1034">
        <v>2</v>
      </c>
      <c r="H1034">
        <v>2</v>
      </c>
    </row>
    <row r="1035" spans="1:8">
      <c r="A1035" t="s">
        <v>5940</v>
      </c>
      <c r="B1035" s="15">
        <v>45407</v>
      </c>
      <c r="C1035" s="15">
        <v>45292</v>
      </c>
      <c r="D1035" s="15">
        <v>45383</v>
      </c>
      <c r="E1035">
        <v>1</v>
      </c>
      <c r="F1035">
        <v>0</v>
      </c>
      <c r="G1035">
        <v>0</v>
      </c>
      <c r="H1035">
        <v>1</v>
      </c>
    </row>
    <row r="1036" spans="1:8">
      <c r="A1036" t="s">
        <v>6698</v>
      </c>
      <c r="B1036" s="15">
        <v>45407</v>
      </c>
      <c r="C1036" s="15">
        <v>45292</v>
      </c>
      <c r="D1036" s="15">
        <v>45383</v>
      </c>
      <c r="E1036">
        <v>1</v>
      </c>
      <c r="F1036">
        <v>0</v>
      </c>
      <c r="G1036">
        <v>0</v>
      </c>
      <c r="H1036">
        <v>1</v>
      </c>
    </row>
    <row r="1037" spans="1:8">
      <c r="A1037" t="s">
        <v>6331</v>
      </c>
      <c r="B1037" s="15">
        <v>45407</v>
      </c>
      <c r="C1037" s="15">
        <v>45292</v>
      </c>
      <c r="D1037" s="15">
        <v>45383</v>
      </c>
      <c r="E1037">
        <v>1</v>
      </c>
      <c r="F1037">
        <v>0</v>
      </c>
      <c r="G1037">
        <v>0</v>
      </c>
      <c r="H1037">
        <v>1</v>
      </c>
    </row>
    <row r="1038" spans="1:8">
      <c r="A1038" t="s">
        <v>6699</v>
      </c>
      <c r="B1038" s="15">
        <v>45407</v>
      </c>
      <c r="C1038" s="15">
        <v>45292</v>
      </c>
      <c r="D1038" s="15">
        <v>45383</v>
      </c>
      <c r="E1038">
        <v>1</v>
      </c>
      <c r="F1038">
        <v>0</v>
      </c>
      <c r="G1038">
        <v>0</v>
      </c>
      <c r="H1038">
        <v>1</v>
      </c>
    </row>
    <row r="1039" spans="1:8">
      <c r="A1039" t="s">
        <v>6327</v>
      </c>
      <c r="B1039" s="15">
        <v>45407</v>
      </c>
      <c r="C1039" s="15">
        <v>45292</v>
      </c>
      <c r="D1039" s="15">
        <v>45383</v>
      </c>
      <c r="E1039">
        <v>1</v>
      </c>
      <c r="F1039">
        <v>0</v>
      </c>
      <c r="G1039">
        <v>0</v>
      </c>
      <c r="H1039">
        <v>1</v>
      </c>
    </row>
    <row r="1040" spans="1:8">
      <c r="A1040" t="s">
        <v>6700</v>
      </c>
      <c r="B1040" s="15">
        <v>45407</v>
      </c>
      <c r="C1040" s="15">
        <v>45292</v>
      </c>
      <c r="D1040" s="15">
        <v>45383</v>
      </c>
      <c r="E1040">
        <v>0</v>
      </c>
      <c r="F1040">
        <v>0</v>
      </c>
      <c r="G1040">
        <v>1</v>
      </c>
      <c r="H1040">
        <v>1</v>
      </c>
    </row>
    <row r="1041" spans="1:8">
      <c r="A1041" t="s">
        <v>6146</v>
      </c>
      <c r="B1041" s="15">
        <v>45408</v>
      </c>
      <c r="C1041" s="15">
        <v>45292</v>
      </c>
      <c r="D1041" s="15">
        <v>45383</v>
      </c>
      <c r="E1041">
        <v>1</v>
      </c>
      <c r="F1041">
        <v>0</v>
      </c>
      <c r="G1041">
        <v>0</v>
      </c>
      <c r="H1041">
        <v>1</v>
      </c>
    </row>
    <row r="1042" spans="1:8">
      <c r="A1042" t="s">
        <v>6645</v>
      </c>
      <c r="B1042" s="15">
        <v>45408</v>
      </c>
      <c r="C1042" s="15">
        <v>45292</v>
      </c>
      <c r="D1042" s="15">
        <v>45383</v>
      </c>
      <c r="E1042">
        <v>1</v>
      </c>
      <c r="F1042">
        <v>0</v>
      </c>
      <c r="G1042">
        <v>0</v>
      </c>
      <c r="H1042">
        <v>1</v>
      </c>
    </row>
    <row r="1043" spans="1:8">
      <c r="A1043" t="s">
        <v>6314</v>
      </c>
      <c r="B1043" s="15">
        <v>45408</v>
      </c>
      <c r="C1043" s="15">
        <v>45292</v>
      </c>
      <c r="D1043" s="15">
        <v>45383</v>
      </c>
      <c r="E1043">
        <v>0</v>
      </c>
      <c r="F1043">
        <v>0</v>
      </c>
      <c r="G1043">
        <v>1</v>
      </c>
      <c r="H1043">
        <v>1</v>
      </c>
    </row>
    <row r="1044" spans="1:8">
      <c r="A1044" t="s">
        <v>5645</v>
      </c>
      <c r="B1044" s="15">
        <v>45408</v>
      </c>
      <c r="C1044" s="15">
        <v>45292</v>
      </c>
      <c r="D1044" s="15">
        <v>45383</v>
      </c>
      <c r="E1044">
        <v>1</v>
      </c>
      <c r="F1044">
        <v>0</v>
      </c>
      <c r="G1044">
        <v>0</v>
      </c>
      <c r="H1044">
        <v>1</v>
      </c>
    </row>
    <row r="1045" spans="1:8">
      <c r="A1045" t="s">
        <v>6701</v>
      </c>
      <c r="B1045" s="15">
        <v>45408</v>
      </c>
      <c r="C1045" s="15">
        <v>45292</v>
      </c>
      <c r="D1045" s="15">
        <v>45383</v>
      </c>
      <c r="E1045">
        <v>0</v>
      </c>
      <c r="F1045">
        <v>0</v>
      </c>
      <c r="G1045">
        <v>1</v>
      </c>
      <c r="H1045">
        <v>1</v>
      </c>
    </row>
    <row r="1046" spans="1:8">
      <c r="A1046" t="s">
        <v>6702</v>
      </c>
      <c r="B1046" s="15">
        <v>45408</v>
      </c>
      <c r="C1046" s="15">
        <v>45292</v>
      </c>
      <c r="D1046" s="15">
        <v>45383</v>
      </c>
      <c r="E1046">
        <v>1</v>
      </c>
      <c r="F1046">
        <v>0</v>
      </c>
      <c r="G1046">
        <v>0</v>
      </c>
      <c r="H1046">
        <v>1</v>
      </c>
    </row>
    <row r="1047" spans="1:8">
      <c r="A1047" t="s">
        <v>59</v>
      </c>
      <c r="B1047" s="15">
        <v>45408</v>
      </c>
      <c r="C1047" s="15">
        <v>45292</v>
      </c>
      <c r="D1047" s="15">
        <v>45383</v>
      </c>
      <c r="E1047">
        <v>1</v>
      </c>
      <c r="F1047">
        <v>0</v>
      </c>
      <c r="G1047">
        <v>0</v>
      </c>
      <c r="H1047">
        <v>1</v>
      </c>
    </row>
    <row r="1048" spans="1:8">
      <c r="A1048" t="s">
        <v>6641</v>
      </c>
      <c r="B1048" s="15">
        <v>45408</v>
      </c>
      <c r="C1048" s="15">
        <v>45292</v>
      </c>
      <c r="D1048" s="15">
        <v>45383</v>
      </c>
      <c r="E1048">
        <v>1</v>
      </c>
      <c r="F1048">
        <v>0</v>
      </c>
      <c r="G1048">
        <v>0</v>
      </c>
      <c r="H1048">
        <v>1</v>
      </c>
    </row>
    <row r="1049" spans="1:8">
      <c r="A1049" t="s">
        <v>6344</v>
      </c>
      <c r="B1049" s="15">
        <v>45408</v>
      </c>
      <c r="C1049" s="15">
        <v>45292</v>
      </c>
      <c r="D1049" s="15">
        <v>45383</v>
      </c>
      <c r="E1049">
        <v>1</v>
      </c>
      <c r="F1049">
        <v>0</v>
      </c>
      <c r="G1049">
        <v>0</v>
      </c>
      <c r="H1049">
        <v>1</v>
      </c>
    </row>
    <row r="1050" spans="1:8">
      <c r="A1050" t="s">
        <v>6703</v>
      </c>
      <c r="B1050" s="15">
        <v>45408</v>
      </c>
      <c r="C1050" s="15">
        <v>45292</v>
      </c>
      <c r="D1050" s="15">
        <v>45383</v>
      </c>
      <c r="E1050">
        <v>1</v>
      </c>
      <c r="F1050">
        <v>0</v>
      </c>
      <c r="G1050">
        <v>0</v>
      </c>
      <c r="H1050">
        <v>1</v>
      </c>
    </row>
    <row r="1051" spans="1:8">
      <c r="A1051" t="s">
        <v>6252</v>
      </c>
      <c r="B1051" s="15">
        <v>45408</v>
      </c>
      <c r="C1051" s="15">
        <v>45292</v>
      </c>
      <c r="D1051" s="15">
        <v>45383</v>
      </c>
      <c r="E1051">
        <v>2</v>
      </c>
      <c r="F1051">
        <v>0</v>
      </c>
      <c r="G1051">
        <v>1</v>
      </c>
      <c r="H1051">
        <v>3</v>
      </c>
    </row>
    <row r="1052" spans="1:8">
      <c r="A1052" t="s">
        <v>6560</v>
      </c>
      <c r="B1052" s="15">
        <v>45408</v>
      </c>
      <c r="C1052" s="15">
        <v>45292</v>
      </c>
      <c r="D1052" s="15">
        <v>45383</v>
      </c>
      <c r="E1052">
        <v>0</v>
      </c>
      <c r="F1052">
        <v>0</v>
      </c>
      <c r="G1052">
        <v>1</v>
      </c>
      <c r="H1052">
        <v>1</v>
      </c>
    </row>
    <row r="1053" spans="1:8">
      <c r="A1053" t="s">
        <v>5653</v>
      </c>
      <c r="B1053" s="15">
        <v>45408</v>
      </c>
      <c r="C1053" s="15">
        <v>45292</v>
      </c>
      <c r="D1053" s="15">
        <v>45383</v>
      </c>
      <c r="E1053">
        <v>0</v>
      </c>
      <c r="F1053">
        <v>1</v>
      </c>
      <c r="G1053">
        <v>0</v>
      </c>
      <c r="H1053">
        <v>1</v>
      </c>
    </row>
    <row r="1054" spans="1:8">
      <c r="A1054" t="s">
        <v>5655</v>
      </c>
      <c r="B1054" s="15">
        <v>45408</v>
      </c>
      <c r="C1054" s="15">
        <v>45292</v>
      </c>
      <c r="D1054" s="15">
        <v>45383</v>
      </c>
      <c r="E1054">
        <v>1</v>
      </c>
      <c r="F1054">
        <v>0</v>
      </c>
      <c r="G1054">
        <v>0</v>
      </c>
      <c r="H1054">
        <v>1</v>
      </c>
    </row>
    <row r="1055" spans="1:8">
      <c r="A1055" t="s">
        <v>6357</v>
      </c>
      <c r="B1055" s="15">
        <v>45408</v>
      </c>
      <c r="C1055" s="15">
        <v>45292</v>
      </c>
      <c r="D1055" s="15">
        <v>45383</v>
      </c>
      <c r="E1055">
        <v>1</v>
      </c>
      <c r="F1055">
        <v>0</v>
      </c>
      <c r="G1055">
        <v>0</v>
      </c>
      <c r="H1055">
        <v>1</v>
      </c>
    </row>
    <row r="1056" spans="1:8">
      <c r="A1056" t="s">
        <v>5656</v>
      </c>
      <c r="B1056" s="15">
        <v>45408</v>
      </c>
      <c r="C1056" s="15">
        <v>45292</v>
      </c>
      <c r="D1056" s="15">
        <v>45383</v>
      </c>
      <c r="E1056">
        <v>1</v>
      </c>
      <c r="F1056">
        <v>0</v>
      </c>
      <c r="G1056">
        <v>0</v>
      </c>
      <c r="H1056">
        <v>1</v>
      </c>
    </row>
    <row r="1057" spans="1:8">
      <c r="A1057" t="s">
        <v>6632</v>
      </c>
      <c r="B1057" s="15">
        <v>45408</v>
      </c>
      <c r="C1057" s="15">
        <v>45292</v>
      </c>
      <c r="D1057" s="15">
        <v>45383</v>
      </c>
      <c r="E1057">
        <v>1</v>
      </c>
      <c r="F1057">
        <v>0</v>
      </c>
      <c r="G1057">
        <v>0</v>
      </c>
      <c r="H1057">
        <v>1</v>
      </c>
    </row>
    <row r="1058" spans="1:8">
      <c r="A1058" t="s">
        <v>6704</v>
      </c>
      <c r="B1058" s="15">
        <v>45408</v>
      </c>
      <c r="C1058" s="15">
        <v>45292</v>
      </c>
      <c r="D1058" s="15">
        <v>45383</v>
      </c>
      <c r="E1058">
        <v>1</v>
      </c>
      <c r="F1058">
        <v>0</v>
      </c>
      <c r="G1058">
        <v>0</v>
      </c>
      <c r="H1058">
        <v>1</v>
      </c>
    </row>
    <row r="1059" spans="1:8">
      <c r="A1059" t="s">
        <v>6494</v>
      </c>
      <c r="B1059" s="15">
        <v>45408</v>
      </c>
      <c r="C1059" s="15">
        <v>45292</v>
      </c>
      <c r="D1059" s="15">
        <v>45383</v>
      </c>
      <c r="E1059">
        <v>1</v>
      </c>
      <c r="F1059">
        <v>0</v>
      </c>
      <c r="G1059">
        <v>0</v>
      </c>
      <c r="H1059">
        <v>1</v>
      </c>
    </row>
    <row r="1060" spans="1:8">
      <c r="A1060" t="s">
        <v>6705</v>
      </c>
      <c r="B1060" s="15">
        <v>45408</v>
      </c>
      <c r="C1060" s="15">
        <v>45292</v>
      </c>
      <c r="D1060" s="15">
        <v>45383</v>
      </c>
      <c r="E1060">
        <v>0</v>
      </c>
      <c r="F1060">
        <v>1</v>
      </c>
      <c r="G1060">
        <v>0</v>
      </c>
      <c r="H1060">
        <v>1</v>
      </c>
    </row>
    <row r="1061" spans="1:8">
      <c r="A1061" t="s">
        <v>5814</v>
      </c>
      <c r="B1061" s="15">
        <v>45408</v>
      </c>
      <c r="C1061" s="15">
        <v>45292</v>
      </c>
      <c r="D1061" s="15">
        <v>45383</v>
      </c>
      <c r="E1061">
        <v>2</v>
      </c>
      <c r="F1061">
        <v>0</v>
      </c>
      <c r="G1061">
        <v>0</v>
      </c>
      <c r="H1061">
        <v>2</v>
      </c>
    </row>
    <row r="1062" spans="1:8">
      <c r="A1062" t="s">
        <v>6706</v>
      </c>
      <c r="B1062" s="15">
        <v>45408</v>
      </c>
      <c r="C1062" s="15">
        <v>45292</v>
      </c>
      <c r="D1062" s="15">
        <v>45383</v>
      </c>
      <c r="E1062">
        <v>1</v>
      </c>
      <c r="F1062">
        <v>0</v>
      </c>
      <c r="G1062">
        <v>0</v>
      </c>
      <c r="H1062">
        <v>1</v>
      </c>
    </row>
    <row r="1063" spans="1:8">
      <c r="A1063" t="s">
        <v>5551</v>
      </c>
      <c r="B1063" s="15">
        <v>45408</v>
      </c>
      <c r="C1063" s="15">
        <v>45292</v>
      </c>
      <c r="D1063" s="15">
        <v>45383</v>
      </c>
      <c r="E1063">
        <v>1</v>
      </c>
      <c r="F1063">
        <v>0</v>
      </c>
      <c r="G1063">
        <v>0</v>
      </c>
      <c r="H1063">
        <v>1</v>
      </c>
    </row>
    <row r="1064" spans="1:8">
      <c r="A1064" t="s">
        <v>6707</v>
      </c>
      <c r="B1064" s="15">
        <v>45408</v>
      </c>
      <c r="C1064" s="15">
        <v>45292</v>
      </c>
      <c r="D1064" s="15">
        <v>45383</v>
      </c>
      <c r="E1064">
        <v>1</v>
      </c>
      <c r="F1064">
        <v>0</v>
      </c>
      <c r="G1064">
        <v>0</v>
      </c>
      <c r="H1064">
        <v>1</v>
      </c>
    </row>
    <row r="1065" spans="1:8">
      <c r="A1065" t="s">
        <v>6708</v>
      </c>
      <c r="B1065" s="15">
        <v>45408</v>
      </c>
      <c r="C1065" s="15">
        <v>45292</v>
      </c>
      <c r="D1065" s="15">
        <v>45383</v>
      </c>
      <c r="E1065">
        <v>0</v>
      </c>
      <c r="F1065">
        <v>1</v>
      </c>
      <c r="G1065">
        <v>0</v>
      </c>
      <c r="H1065">
        <v>1</v>
      </c>
    </row>
    <row r="1066" spans="1:8">
      <c r="A1066" t="s">
        <v>5904</v>
      </c>
      <c r="B1066" s="15">
        <v>45408</v>
      </c>
      <c r="C1066" s="15">
        <v>45292</v>
      </c>
      <c r="D1066" s="15">
        <v>45383</v>
      </c>
      <c r="E1066">
        <v>1</v>
      </c>
      <c r="F1066">
        <v>0</v>
      </c>
      <c r="G1066">
        <v>0</v>
      </c>
      <c r="H1066">
        <v>1</v>
      </c>
    </row>
    <row r="1067" spans="1:8">
      <c r="A1067" t="s">
        <v>6444</v>
      </c>
      <c r="B1067" s="15">
        <v>45408</v>
      </c>
      <c r="C1067" s="15">
        <v>45292</v>
      </c>
      <c r="D1067" s="15">
        <v>45383</v>
      </c>
      <c r="E1067">
        <v>1</v>
      </c>
      <c r="F1067">
        <v>0</v>
      </c>
      <c r="G1067">
        <v>0</v>
      </c>
      <c r="H1067">
        <v>1</v>
      </c>
    </row>
    <row r="1068" spans="1:8">
      <c r="A1068" t="s">
        <v>5774</v>
      </c>
      <c r="B1068" s="15">
        <v>45408</v>
      </c>
      <c r="C1068" s="15">
        <v>45292</v>
      </c>
      <c r="D1068" s="15">
        <v>45383</v>
      </c>
      <c r="E1068">
        <v>1</v>
      </c>
      <c r="F1068">
        <v>0</v>
      </c>
      <c r="G1068">
        <v>0</v>
      </c>
      <c r="H1068">
        <v>1</v>
      </c>
    </row>
    <row r="1069" spans="1:8">
      <c r="A1069" t="s">
        <v>5685</v>
      </c>
      <c r="B1069" s="15">
        <v>45408</v>
      </c>
      <c r="C1069" s="15">
        <v>45292</v>
      </c>
      <c r="D1069" s="15">
        <v>45383</v>
      </c>
      <c r="E1069">
        <v>1</v>
      </c>
      <c r="F1069">
        <v>0</v>
      </c>
      <c r="G1069">
        <v>0</v>
      </c>
      <c r="H1069">
        <v>1</v>
      </c>
    </row>
    <row r="1070" spans="1:8">
      <c r="A1070" t="s">
        <v>6709</v>
      </c>
      <c r="B1070" s="15">
        <v>45408</v>
      </c>
      <c r="C1070" s="15">
        <v>45292</v>
      </c>
      <c r="D1070" s="15">
        <v>45383</v>
      </c>
      <c r="E1070">
        <v>1</v>
      </c>
      <c r="F1070">
        <v>0</v>
      </c>
      <c r="G1070">
        <v>0</v>
      </c>
      <c r="H1070">
        <v>1</v>
      </c>
    </row>
    <row r="1071" spans="1:8">
      <c r="A1071" t="s">
        <v>6436</v>
      </c>
      <c r="B1071" s="15">
        <v>45409</v>
      </c>
      <c r="C1071" s="15">
        <v>45292</v>
      </c>
      <c r="D1071" s="15">
        <v>45383</v>
      </c>
      <c r="E1071">
        <v>1</v>
      </c>
      <c r="F1071">
        <v>0</v>
      </c>
      <c r="G1071">
        <v>0</v>
      </c>
      <c r="H1071">
        <v>1</v>
      </c>
    </row>
    <row r="1072" spans="1:8">
      <c r="A1072" t="s">
        <v>5630</v>
      </c>
      <c r="B1072" s="15">
        <v>45409</v>
      </c>
      <c r="C1072" s="15">
        <v>45292</v>
      </c>
      <c r="D1072" s="15">
        <v>45383</v>
      </c>
      <c r="E1072">
        <v>0</v>
      </c>
      <c r="F1072">
        <v>0</v>
      </c>
      <c r="G1072">
        <v>1</v>
      </c>
      <c r="H1072">
        <v>1</v>
      </c>
    </row>
    <row r="1073" spans="1:8">
      <c r="A1073" t="s">
        <v>6708</v>
      </c>
      <c r="B1073" s="15">
        <v>45409</v>
      </c>
      <c r="C1073" s="15">
        <v>45292</v>
      </c>
      <c r="D1073" s="15">
        <v>45383</v>
      </c>
      <c r="E1073">
        <v>0</v>
      </c>
      <c r="F1073">
        <v>1</v>
      </c>
      <c r="G1073">
        <v>0</v>
      </c>
      <c r="H1073">
        <v>1</v>
      </c>
    </row>
    <row r="1074" spans="1:8">
      <c r="A1074" t="s">
        <v>6409</v>
      </c>
      <c r="B1074" s="15">
        <v>45409</v>
      </c>
      <c r="C1074" s="15">
        <v>45292</v>
      </c>
      <c r="D1074" s="15">
        <v>45383</v>
      </c>
      <c r="E1074">
        <v>0</v>
      </c>
      <c r="F1074">
        <v>0</v>
      </c>
      <c r="G1074">
        <v>1</v>
      </c>
      <c r="H1074">
        <v>1</v>
      </c>
    </row>
    <row r="1075" spans="1:8">
      <c r="A1075" t="s">
        <v>5904</v>
      </c>
      <c r="B1075" s="15">
        <v>45409</v>
      </c>
      <c r="C1075" s="15">
        <v>45292</v>
      </c>
      <c r="D1075" s="15">
        <v>45383</v>
      </c>
      <c r="E1075">
        <v>1</v>
      </c>
      <c r="F1075">
        <v>0</v>
      </c>
      <c r="G1075">
        <v>0</v>
      </c>
      <c r="H1075">
        <v>1</v>
      </c>
    </row>
    <row r="1076" spans="1:8">
      <c r="A1076" t="s">
        <v>5706</v>
      </c>
      <c r="B1076" s="15">
        <v>45409</v>
      </c>
      <c r="C1076" s="15">
        <v>45292</v>
      </c>
      <c r="D1076" s="15">
        <v>45383</v>
      </c>
      <c r="E1076">
        <v>1</v>
      </c>
      <c r="F1076">
        <v>0</v>
      </c>
      <c r="G1076">
        <v>0</v>
      </c>
      <c r="H1076">
        <v>1</v>
      </c>
    </row>
    <row r="1077" spans="1:8">
      <c r="A1077" t="s">
        <v>217</v>
      </c>
      <c r="B1077" s="15">
        <v>45409</v>
      </c>
      <c r="C1077" s="15">
        <v>45292</v>
      </c>
      <c r="D1077" s="15">
        <v>45383</v>
      </c>
      <c r="E1077">
        <v>0</v>
      </c>
      <c r="F1077">
        <v>0</v>
      </c>
      <c r="G1077">
        <v>1</v>
      </c>
      <c r="H1077">
        <v>1</v>
      </c>
    </row>
    <row r="1078" spans="1:8">
      <c r="A1078" t="s">
        <v>6426</v>
      </c>
      <c r="B1078" s="15">
        <v>45409</v>
      </c>
      <c r="C1078" s="15">
        <v>45292</v>
      </c>
      <c r="D1078" s="15">
        <v>45383</v>
      </c>
      <c r="E1078">
        <v>1</v>
      </c>
      <c r="F1078">
        <v>0</v>
      </c>
      <c r="G1078">
        <v>0</v>
      </c>
      <c r="H1078">
        <v>1</v>
      </c>
    </row>
    <row r="1079" spans="1:8">
      <c r="A1079" t="s">
        <v>6710</v>
      </c>
      <c r="B1079" s="15">
        <v>45409</v>
      </c>
      <c r="C1079" s="15">
        <v>45292</v>
      </c>
      <c r="D1079" s="15">
        <v>45383</v>
      </c>
      <c r="E1079">
        <v>1</v>
      </c>
      <c r="F1079">
        <v>0</v>
      </c>
      <c r="G1079">
        <v>0</v>
      </c>
      <c r="H1079">
        <v>1</v>
      </c>
    </row>
    <row r="1080" spans="1:8">
      <c r="A1080" t="s">
        <v>6331</v>
      </c>
      <c r="B1080" s="15">
        <v>45409</v>
      </c>
      <c r="C1080" s="15">
        <v>45292</v>
      </c>
      <c r="D1080" s="15">
        <v>45383</v>
      </c>
      <c r="E1080">
        <v>1</v>
      </c>
      <c r="F1080">
        <v>0</v>
      </c>
      <c r="G1080">
        <v>0</v>
      </c>
      <c r="H1080">
        <v>1</v>
      </c>
    </row>
    <row r="1081" spans="1:8">
      <c r="A1081" t="s">
        <v>6586</v>
      </c>
      <c r="B1081" s="15">
        <v>45409</v>
      </c>
      <c r="C1081" s="15">
        <v>45292</v>
      </c>
      <c r="D1081" s="15">
        <v>45383</v>
      </c>
      <c r="E1081">
        <v>1</v>
      </c>
      <c r="F1081">
        <v>0</v>
      </c>
      <c r="G1081">
        <v>0</v>
      </c>
      <c r="H1081">
        <v>1</v>
      </c>
    </row>
    <row r="1082" spans="1:8">
      <c r="A1082" t="s">
        <v>5902</v>
      </c>
      <c r="B1082" s="15">
        <v>45409</v>
      </c>
      <c r="C1082" s="15">
        <v>45292</v>
      </c>
      <c r="D1082" s="15">
        <v>45383</v>
      </c>
      <c r="E1082">
        <v>1</v>
      </c>
      <c r="F1082">
        <v>1</v>
      </c>
      <c r="G1082">
        <v>0</v>
      </c>
      <c r="H1082">
        <v>2</v>
      </c>
    </row>
    <row r="1083" spans="1:8">
      <c r="A1083" t="s">
        <v>6711</v>
      </c>
      <c r="B1083" s="15">
        <v>45409</v>
      </c>
      <c r="C1083" s="15">
        <v>45292</v>
      </c>
      <c r="D1083" s="15">
        <v>45383</v>
      </c>
      <c r="E1083">
        <v>1</v>
      </c>
      <c r="F1083">
        <v>0</v>
      </c>
      <c r="G1083">
        <v>0</v>
      </c>
      <c r="H1083">
        <v>1</v>
      </c>
    </row>
    <row r="1084" spans="1:8">
      <c r="A1084" t="s">
        <v>6307</v>
      </c>
      <c r="B1084" s="15">
        <v>45409</v>
      </c>
      <c r="C1084" s="15">
        <v>45292</v>
      </c>
      <c r="D1084" s="15">
        <v>45383</v>
      </c>
      <c r="E1084">
        <v>1</v>
      </c>
      <c r="F1084">
        <v>0</v>
      </c>
      <c r="G1084">
        <v>0</v>
      </c>
      <c r="H1084">
        <v>1</v>
      </c>
    </row>
    <row r="1085" spans="1:8">
      <c r="A1085" t="s">
        <v>6252</v>
      </c>
      <c r="B1085" s="15">
        <v>45409</v>
      </c>
      <c r="C1085" s="15">
        <v>45292</v>
      </c>
      <c r="D1085" s="15">
        <v>45383</v>
      </c>
      <c r="E1085">
        <v>1</v>
      </c>
      <c r="F1085">
        <v>0</v>
      </c>
      <c r="G1085">
        <v>0</v>
      </c>
      <c r="H1085">
        <v>1</v>
      </c>
    </row>
    <row r="1086" spans="1:8">
      <c r="A1086" t="s">
        <v>6486</v>
      </c>
      <c r="B1086" s="15">
        <v>45409</v>
      </c>
      <c r="C1086" s="15">
        <v>45292</v>
      </c>
      <c r="D1086" s="15">
        <v>45383</v>
      </c>
      <c r="E1086">
        <v>0</v>
      </c>
      <c r="F1086">
        <v>0</v>
      </c>
      <c r="G1086">
        <v>1</v>
      </c>
      <c r="H1086">
        <v>1</v>
      </c>
    </row>
    <row r="1087" spans="1:8">
      <c r="A1087" t="s">
        <v>6494</v>
      </c>
      <c r="B1087" s="15">
        <v>45409</v>
      </c>
      <c r="C1087" s="15">
        <v>45292</v>
      </c>
      <c r="D1087" s="15">
        <v>45383</v>
      </c>
      <c r="E1087">
        <v>1</v>
      </c>
      <c r="F1087">
        <v>0</v>
      </c>
      <c r="G1087">
        <v>0</v>
      </c>
      <c r="H1087">
        <v>1</v>
      </c>
    </row>
    <row r="1088" spans="1:8">
      <c r="A1088" t="s">
        <v>5652</v>
      </c>
      <c r="B1088" s="15">
        <v>45409</v>
      </c>
      <c r="C1088" s="15">
        <v>45292</v>
      </c>
      <c r="D1088" s="15">
        <v>45383</v>
      </c>
      <c r="E1088">
        <v>1</v>
      </c>
      <c r="F1088">
        <v>0</v>
      </c>
      <c r="G1088">
        <v>0</v>
      </c>
      <c r="H1088">
        <v>1</v>
      </c>
    </row>
    <row r="1089" spans="1:8">
      <c r="A1089" t="s">
        <v>6587</v>
      </c>
      <c r="B1089" s="15">
        <v>45409</v>
      </c>
      <c r="C1089" s="15">
        <v>45292</v>
      </c>
      <c r="D1089" s="15">
        <v>45383</v>
      </c>
      <c r="E1089">
        <v>1</v>
      </c>
      <c r="F1089">
        <v>0</v>
      </c>
      <c r="G1089">
        <v>0</v>
      </c>
      <c r="H1089">
        <v>1</v>
      </c>
    </row>
    <row r="1090" spans="1:8">
      <c r="A1090" t="s">
        <v>5796</v>
      </c>
      <c r="B1090" s="15">
        <v>45409</v>
      </c>
      <c r="C1090" s="15">
        <v>45292</v>
      </c>
      <c r="D1090" s="15">
        <v>45383</v>
      </c>
      <c r="E1090">
        <v>1</v>
      </c>
      <c r="F1090">
        <v>0</v>
      </c>
      <c r="G1090">
        <v>0</v>
      </c>
      <c r="H1090">
        <v>1</v>
      </c>
    </row>
    <row r="1091" spans="1:8">
      <c r="A1091" t="s">
        <v>6712</v>
      </c>
      <c r="B1091" s="15">
        <v>45410</v>
      </c>
      <c r="C1091" s="15">
        <v>45292</v>
      </c>
      <c r="D1091" s="15">
        <v>45383</v>
      </c>
      <c r="E1091">
        <v>0</v>
      </c>
      <c r="F1091">
        <v>0</v>
      </c>
      <c r="G1091">
        <v>1</v>
      </c>
      <c r="H1091">
        <v>1</v>
      </c>
    </row>
    <row r="1092" spans="1:8">
      <c r="A1092" t="s">
        <v>6713</v>
      </c>
      <c r="B1092" s="15">
        <v>45410</v>
      </c>
      <c r="C1092" s="15">
        <v>45292</v>
      </c>
      <c r="D1092" s="15">
        <v>45383</v>
      </c>
      <c r="E1092">
        <v>0</v>
      </c>
      <c r="F1092">
        <v>1</v>
      </c>
      <c r="G1092">
        <v>0</v>
      </c>
      <c r="H1092">
        <v>1</v>
      </c>
    </row>
    <row r="1093" spans="1:8">
      <c r="A1093" t="s">
        <v>5651</v>
      </c>
      <c r="B1093" s="15">
        <v>45410</v>
      </c>
      <c r="C1093" s="15">
        <v>45292</v>
      </c>
      <c r="D1093" s="15">
        <v>45383</v>
      </c>
      <c r="E1093">
        <v>1</v>
      </c>
      <c r="F1093">
        <v>0</v>
      </c>
      <c r="G1093">
        <v>0</v>
      </c>
      <c r="H1093">
        <v>1</v>
      </c>
    </row>
    <row r="1094" spans="1:8">
      <c r="A1094" t="s">
        <v>6714</v>
      </c>
      <c r="B1094" s="15">
        <v>45410</v>
      </c>
      <c r="C1094" s="15">
        <v>45292</v>
      </c>
      <c r="D1094" s="15">
        <v>45383</v>
      </c>
      <c r="E1094">
        <v>0</v>
      </c>
      <c r="F1094">
        <v>1</v>
      </c>
      <c r="G1094">
        <v>0</v>
      </c>
      <c r="H1094">
        <v>1</v>
      </c>
    </row>
    <row r="1095" spans="1:8">
      <c r="A1095" t="s">
        <v>5647</v>
      </c>
      <c r="B1095" s="15">
        <v>45410</v>
      </c>
      <c r="C1095" s="15">
        <v>45292</v>
      </c>
      <c r="D1095" s="15">
        <v>45383</v>
      </c>
      <c r="E1095">
        <v>0</v>
      </c>
      <c r="F1095">
        <v>0</v>
      </c>
      <c r="G1095">
        <v>1</v>
      </c>
      <c r="H1095">
        <v>1</v>
      </c>
    </row>
    <row r="1096" spans="1:8">
      <c r="A1096" t="s">
        <v>6715</v>
      </c>
      <c r="B1096" s="15">
        <v>45410</v>
      </c>
      <c r="C1096" s="15">
        <v>45292</v>
      </c>
      <c r="D1096" s="15">
        <v>45383</v>
      </c>
      <c r="E1096">
        <v>1</v>
      </c>
      <c r="F1096">
        <v>0</v>
      </c>
      <c r="G1096">
        <v>0</v>
      </c>
      <c r="H1096">
        <v>1</v>
      </c>
    </row>
    <row r="1097" spans="1:8">
      <c r="A1097" t="s">
        <v>6223</v>
      </c>
      <c r="B1097" s="15">
        <v>45410</v>
      </c>
      <c r="C1097" s="15">
        <v>45292</v>
      </c>
      <c r="D1097" s="15">
        <v>45383</v>
      </c>
      <c r="E1097">
        <v>0</v>
      </c>
      <c r="F1097">
        <v>0</v>
      </c>
      <c r="G1097">
        <v>1</v>
      </c>
      <c r="H1097">
        <v>1</v>
      </c>
    </row>
    <row r="1098" spans="1:8">
      <c r="A1098" t="s">
        <v>6716</v>
      </c>
      <c r="B1098" s="15">
        <v>45410</v>
      </c>
      <c r="C1098" s="15">
        <v>45292</v>
      </c>
      <c r="D1098" s="15">
        <v>45383</v>
      </c>
      <c r="E1098">
        <v>1</v>
      </c>
      <c r="F1098">
        <v>0</v>
      </c>
      <c r="G1098">
        <v>0</v>
      </c>
      <c r="H1098">
        <v>1</v>
      </c>
    </row>
    <row r="1099" spans="1:8">
      <c r="A1099" t="s">
        <v>6643</v>
      </c>
      <c r="B1099" s="15">
        <v>45410</v>
      </c>
      <c r="C1099" s="15">
        <v>45292</v>
      </c>
      <c r="D1099" s="15">
        <v>45383</v>
      </c>
      <c r="E1099">
        <v>0</v>
      </c>
      <c r="F1099">
        <v>0</v>
      </c>
      <c r="G1099">
        <v>1</v>
      </c>
      <c r="H1099">
        <v>1</v>
      </c>
    </row>
    <row r="1100" spans="1:8">
      <c r="A1100" t="s">
        <v>6717</v>
      </c>
      <c r="B1100" s="15">
        <v>45410</v>
      </c>
      <c r="C1100" s="15">
        <v>45292</v>
      </c>
      <c r="D1100" s="15">
        <v>45383</v>
      </c>
      <c r="E1100">
        <v>1</v>
      </c>
      <c r="F1100">
        <v>0</v>
      </c>
      <c r="G1100">
        <v>0</v>
      </c>
      <c r="H1100">
        <v>1</v>
      </c>
    </row>
    <row r="1101" spans="1:8">
      <c r="A1101" t="s">
        <v>5706</v>
      </c>
      <c r="B1101" s="15">
        <v>45411</v>
      </c>
      <c r="C1101" s="15">
        <v>45292</v>
      </c>
      <c r="D1101" s="15">
        <v>45383</v>
      </c>
      <c r="E1101">
        <v>1</v>
      </c>
      <c r="F1101">
        <v>0</v>
      </c>
      <c r="G1101">
        <v>0</v>
      </c>
      <c r="H1101">
        <v>1</v>
      </c>
    </row>
    <row r="1102" spans="1:8">
      <c r="A1102" t="s">
        <v>6515</v>
      </c>
      <c r="B1102" s="15">
        <v>45411</v>
      </c>
      <c r="C1102" s="15">
        <v>45292</v>
      </c>
      <c r="D1102" s="15">
        <v>45383</v>
      </c>
      <c r="E1102">
        <v>1</v>
      </c>
      <c r="F1102">
        <v>0</v>
      </c>
      <c r="G1102">
        <v>0</v>
      </c>
      <c r="H1102">
        <v>1</v>
      </c>
    </row>
    <row r="1103" spans="1:8">
      <c r="A1103" t="s">
        <v>5584</v>
      </c>
      <c r="B1103" s="15">
        <v>45411</v>
      </c>
      <c r="C1103" s="15">
        <v>45292</v>
      </c>
      <c r="D1103" s="15">
        <v>45383</v>
      </c>
      <c r="E1103">
        <v>0</v>
      </c>
      <c r="F1103">
        <v>0</v>
      </c>
      <c r="G1103">
        <v>1</v>
      </c>
      <c r="H1103">
        <v>1</v>
      </c>
    </row>
    <row r="1104" spans="1:8">
      <c r="A1104" t="s">
        <v>6718</v>
      </c>
      <c r="B1104" s="15">
        <v>45411</v>
      </c>
      <c r="C1104" s="15">
        <v>45292</v>
      </c>
      <c r="D1104" s="15">
        <v>45383</v>
      </c>
      <c r="E1104">
        <v>0</v>
      </c>
      <c r="F1104">
        <v>1</v>
      </c>
      <c r="G1104">
        <v>0</v>
      </c>
      <c r="H1104">
        <v>1</v>
      </c>
    </row>
    <row r="1105" spans="1:8">
      <c r="A1105" t="s">
        <v>6358</v>
      </c>
      <c r="B1105" s="15">
        <v>45411</v>
      </c>
      <c r="C1105" s="15">
        <v>45292</v>
      </c>
      <c r="D1105" s="15">
        <v>45383</v>
      </c>
      <c r="E1105">
        <v>0</v>
      </c>
      <c r="F1105">
        <v>0</v>
      </c>
      <c r="G1105">
        <v>1</v>
      </c>
      <c r="H1105">
        <v>1</v>
      </c>
    </row>
    <row r="1106" spans="1:8">
      <c r="A1106" t="s">
        <v>6219</v>
      </c>
      <c r="B1106" s="15">
        <v>45411</v>
      </c>
      <c r="C1106" s="15">
        <v>45292</v>
      </c>
      <c r="D1106" s="15">
        <v>45383</v>
      </c>
      <c r="E1106">
        <v>0</v>
      </c>
      <c r="F1106">
        <v>1</v>
      </c>
      <c r="G1106">
        <v>0</v>
      </c>
      <c r="H1106">
        <v>1</v>
      </c>
    </row>
    <row r="1107" spans="1:8">
      <c r="A1107" t="s">
        <v>6146</v>
      </c>
      <c r="B1107" s="15">
        <v>45411</v>
      </c>
      <c r="C1107" s="15">
        <v>45292</v>
      </c>
      <c r="D1107" s="15">
        <v>45383</v>
      </c>
      <c r="E1107">
        <v>1</v>
      </c>
      <c r="F1107">
        <v>0</v>
      </c>
      <c r="G1107">
        <v>0</v>
      </c>
      <c r="H1107">
        <v>1</v>
      </c>
    </row>
    <row r="1108" spans="1:8">
      <c r="A1108" t="s">
        <v>6714</v>
      </c>
      <c r="B1108" s="15">
        <v>45411</v>
      </c>
      <c r="C1108" s="15">
        <v>45292</v>
      </c>
      <c r="D1108" s="15">
        <v>45383</v>
      </c>
      <c r="E1108">
        <v>1</v>
      </c>
      <c r="F1108">
        <v>0</v>
      </c>
      <c r="G1108">
        <v>0</v>
      </c>
      <c r="H1108">
        <v>1</v>
      </c>
    </row>
    <row r="1109" spans="1:8">
      <c r="A1109" t="s">
        <v>6240</v>
      </c>
      <c r="B1109" s="15">
        <v>45411</v>
      </c>
      <c r="C1109" s="15">
        <v>45292</v>
      </c>
      <c r="D1109" s="15">
        <v>45383</v>
      </c>
      <c r="E1109">
        <v>1</v>
      </c>
      <c r="F1109">
        <v>0</v>
      </c>
      <c r="G1109">
        <v>0</v>
      </c>
      <c r="H1109">
        <v>1</v>
      </c>
    </row>
    <row r="1110" spans="1:8">
      <c r="A1110" t="s">
        <v>6232</v>
      </c>
      <c r="B1110" s="15">
        <v>45411</v>
      </c>
      <c r="C1110" s="15">
        <v>45292</v>
      </c>
      <c r="D1110" s="15">
        <v>45383</v>
      </c>
      <c r="E1110">
        <v>0</v>
      </c>
      <c r="F1110">
        <v>0</v>
      </c>
      <c r="G1110">
        <v>1</v>
      </c>
      <c r="H1110">
        <v>1</v>
      </c>
    </row>
    <row r="1111" spans="1:8">
      <c r="A1111" t="s">
        <v>6160</v>
      </c>
      <c r="B1111" s="15">
        <v>45411</v>
      </c>
      <c r="C1111" s="15">
        <v>45292</v>
      </c>
      <c r="D1111" s="15">
        <v>45383</v>
      </c>
      <c r="E1111">
        <v>1</v>
      </c>
      <c r="F1111">
        <v>0</v>
      </c>
      <c r="G1111">
        <v>1</v>
      </c>
      <c r="H1111">
        <v>2</v>
      </c>
    </row>
    <row r="1112" spans="1:8">
      <c r="A1112" t="s">
        <v>5814</v>
      </c>
      <c r="B1112" s="15">
        <v>45411</v>
      </c>
      <c r="C1112" s="15">
        <v>45292</v>
      </c>
      <c r="D1112" s="15">
        <v>45383</v>
      </c>
      <c r="E1112">
        <v>1</v>
      </c>
      <c r="F1112">
        <v>0</v>
      </c>
      <c r="G1112">
        <v>0</v>
      </c>
      <c r="H1112">
        <v>1</v>
      </c>
    </row>
    <row r="1113" spans="1:8">
      <c r="A1113" t="s">
        <v>6719</v>
      </c>
      <c r="B1113" s="15">
        <v>45411</v>
      </c>
      <c r="C1113" s="15">
        <v>45292</v>
      </c>
      <c r="D1113" s="15">
        <v>45383</v>
      </c>
      <c r="E1113">
        <v>0</v>
      </c>
      <c r="F1113">
        <v>0</v>
      </c>
      <c r="G1113">
        <v>1</v>
      </c>
      <c r="H1113">
        <v>1</v>
      </c>
    </row>
    <row r="1114" spans="1:8">
      <c r="A1114" t="s">
        <v>5940</v>
      </c>
      <c r="B1114" s="15">
        <v>45411</v>
      </c>
      <c r="C1114" s="15">
        <v>45292</v>
      </c>
      <c r="D1114" s="15">
        <v>45383</v>
      </c>
      <c r="E1114">
        <v>1</v>
      </c>
      <c r="F1114">
        <v>0</v>
      </c>
      <c r="G1114">
        <v>0</v>
      </c>
      <c r="H1114">
        <v>1</v>
      </c>
    </row>
    <row r="1115" spans="1:8">
      <c r="A1115" t="s">
        <v>6720</v>
      </c>
      <c r="B1115" s="15">
        <v>45412</v>
      </c>
      <c r="C1115" s="15">
        <v>45292</v>
      </c>
      <c r="D1115" s="15">
        <v>45383</v>
      </c>
      <c r="E1115">
        <v>1</v>
      </c>
      <c r="F1115">
        <v>0</v>
      </c>
      <c r="G1115">
        <v>0</v>
      </c>
      <c r="H1115">
        <v>1</v>
      </c>
    </row>
    <row r="1116" spans="1:8">
      <c r="A1116" t="s">
        <v>6150</v>
      </c>
      <c r="B1116" s="15">
        <v>45412</v>
      </c>
      <c r="C1116" s="15">
        <v>45292</v>
      </c>
      <c r="D1116" s="15">
        <v>45383</v>
      </c>
      <c r="E1116">
        <v>1</v>
      </c>
      <c r="F1116">
        <v>0</v>
      </c>
      <c r="G1116">
        <v>0</v>
      </c>
      <c r="H1116">
        <v>1</v>
      </c>
    </row>
    <row r="1117" spans="1:8">
      <c r="A1117" t="s">
        <v>6721</v>
      </c>
      <c r="B1117" s="15">
        <v>45412</v>
      </c>
      <c r="C1117" s="15">
        <v>45292</v>
      </c>
      <c r="D1117" s="15">
        <v>45383</v>
      </c>
      <c r="E1117">
        <v>1</v>
      </c>
      <c r="F1117">
        <v>0</v>
      </c>
      <c r="G1117">
        <v>0</v>
      </c>
      <c r="H1117">
        <v>1</v>
      </c>
    </row>
    <row r="1118" spans="1:8">
      <c r="A1118" t="s">
        <v>6158</v>
      </c>
      <c r="B1118" s="15">
        <v>45412</v>
      </c>
      <c r="C1118" s="15">
        <v>45292</v>
      </c>
      <c r="D1118" s="15">
        <v>45383</v>
      </c>
      <c r="E1118">
        <v>1</v>
      </c>
      <c r="F1118">
        <v>0</v>
      </c>
      <c r="G1118">
        <v>0</v>
      </c>
      <c r="H1118">
        <v>1</v>
      </c>
    </row>
    <row r="1119" spans="1:8">
      <c r="A1119" t="s">
        <v>6456</v>
      </c>
      <c r="B1119" s="15">
        <v>45412</v>
      </c>
      <c r="C1119" s="15">
        <v>45292</v>
      </c>
      <c r="D1119" s="15">
        <v>45383</v>
      </c>
      <c r="E1119">
        <v>1</v>
      </c>
      <c r="F1119">
        <v>0</v>
      </c>
      <c r="G1119">
        <v>0</v>
      </c>
      <c r="H1119">
        <v>1</v>
      </c>
    </row>
    <row r="1120" spans="1:8">
      <c r="A1120" t="s">
        <v>6722</v>
      </c>
      <c r="B1120" s="15">
        <v>45412</v>
      </c>
      <c r="C1120" s="15">
        <v>45292</v>
      </c>
      <c r="D1120" s="15">
        <v>45383</v>
      </c>
      <c r="E1120">
        <v>0</v>
      </c>
      <c r="F1120">
        <v>0</v>
      </c>
      <c r="G1120">
        <v>1</v>
      </c>
      <c r="H1120">
        <v>1</v>
      </c>
    </row>
    <row r="1121" spans="1:8">
      <c r="A1121" t="s">
        <v>5831</v>
      </c>
      <c r="B1121" s="15">
        <v>45412</v>
      </c>
      <c r="C1121" s="15">
        <v>45292</v>
      </c>
      <c r="D1121" s="15">
        <v>45383</v>
      </c>
      <c r="E1121">
        <v>1</v>
      </c>
      <c r="F1121">
        <v>0</v>
      </c>
      <c r="G1121">
        <v>0</v>
      </c>
      <c r="H1121">
        <v>1</v>
      </c>
    </row>
    <row r="1122" spans="1:8">
      <c r="A1122" t="s">
        <v>6723</v>
      </c>
      <c r="B1122" s="15">
        <v>45412</v>
      </c>
      <c r="C1122" s="15">
        <v>45292</v>
      </c>
      <c r="D1122" s="15">
        <v>45383</v>
      </c>
      <c r="E1122">
        <v>1</v>
      </c>
      <c r="F1122">
        <v>0</v>
      </c>
      <c r="G1122">
        <v>0</v>
      </c>
      <c r="H1122">
        <v>1</v>
      </c>
    </row>
    <row r="1123" spans="1:8">
      <c r="A1123" t="s">
        <v>6724</v>
      </c>
      <c r="B1123" s="15">
        <v>45412</v>
      </c>
      <c r="C1123" s="15">
        <v>45292</v>
      </c>
      <c r="D1123" s="15">
        <v>45383</v>
      </c>
      <c r="E1123">
        <v>0</v>
      </c>
      <c r="F1123">
        <v>0</v>
      </c>
      <c r="G1123">
        <v>1</v>
      </c>
      <c r="H1123">
        <v>1</v>
      </c>
    </row>
    <row r="1124" spans="1:8">
      <c r="A1124" t="s">
        <v>6144</v>
      </c>
      <c r="B1124" s="15">
        <v>45412</v>
      </c>
      <c r="C1124" s="15">
        <v>45292</v>
      </c>
      <c r="D1124" s="15">
        <v>45383</v>
      </c>
      <c r="E1124">
        <v>1</v>
      </c>
      <c r="F1124">
        <v>0</v>
      </c>
      <c r="G1124">
        <v>0</v>
      </c>
      <c r="H1124">
        <v>1</v>
      </c>
    </row>
    <row r="1125" spans="1:8">
      <c r="A1125" t="s">
        <v>6725</v>
      </c>
      <c r="B1125" s="15">
        <v>45412</v>
      </c>
      <c r="C1125" s="15">
        <v>45292</v>
      </c>
      <c r="D1125" s="15">
        <v>45383</v>
      </c>
      <c r="E1125">
        <v>1</v>
      </c>
      <c r="F1125">
        <v>0</v>
      </c>
      <c r="G1125">
        <v>0</v>
      </c>
      <c r="H1125">
        <v>1</v>
      </c>
    </row>
    <row r="1126" spans="1:8">
      <c r="A1126" t="s">
        <v>6726</v>
      </c>
      <c r="B1126" s="15">
        <v>45412</v>
      </c>
      <c r="C1126" s="15">
        <v>45292</v>
      </c>
      <c r="D1126" s="15">
        <v>45383</v>
      </c>
      <c r="E1126">
        <v>1</v>
      </c>
      <c r="F1126">
        <v>0</v>
      </c>
      <c r="G1126">
        <v>0</v>
      </c>
      <c r="H1126">
        <v>1</v>
      </c>
    </row>
    <row r="1127" spans="1:8">
      <c r="A1127" t="s">
        <v>5797</v>
      </c>
      <c r="B1127" s="15">
        <v>45412</v>
      </c>
      <c r="C1127" s="15">
        <v>45292</v>
      </c>
      <c r="D1127" s="15">
        <v>45383</v>
      </c>
      <c r="E1127">
        <v>0</v>
      </c>
      <c r="F1127">
        <v>0</v>
      </c>
      <c r="G1127">
        <v>1</v>
      </c>
      <c r="H1127">
        <v>1</v>
      </c>
    </row>
    <row r="1128" spans="1:8">
      <c r="A1128" t="s">
        <v>6106</v>
      </c>
      <c r="B1128" s="15">
        <v>45412</v>
      </c>
      <c r="C1128" s="15">
        <v>45292</v>
      </c>
      <c r="D1128" s="15">
        <v>45383</v>
      </c>
      <c r="E1128">
        <v>1</v>
      </c>
      <c r="F1128">
        <v>0</v>
      </c>
      <c r="G1128">
        <v>0</v>
      </c>
      <c r="H1128">
        <v>1</v>
      </c>
    </row>
    <row r="1129" spans="1:8">
      <c r="A1129" t="s">
        <v>5578</v>
      </c>
      <c r="B1129" s="15">
        <v>45412</v>
      </c>
      <c r="C1129" s="15">
        <v>45292</v>
      </c>
      <c r="D1129" s="15">
        <v>45383</v>
      </c>
      <c r="E1129">
        <v>1</v>
      </c>
      <c r="F1129">
        <v>0</v>
      </c>
      <c r="G1129">
        <v>0</v>
      </c>
      <c r="H1129">
        <v>1</v>
      </c>
    </row>
    <row r="1130" spans="1:8">
      <c r="A1130" t="s">
        <v>5560</v>
      </c>
      <c r="B1130" s="15">
        <v>45412</v>
      </c>
      <c r="C1130" s="15">
        <v>45292</v>
      </c>
      <c r="D1130" s="15">
        <v>45383</v>
      </c>
      <c r="E1130">
        <v>1</v>
      </c>
      <c r="F1130">
        <v>0</v>
      </c>
      <c r="G1130">
        <v>0</v>
      </c>
      <c r="H1130">
        <v>1</v>
      </c>
    </row>
    <row r="1131" spans="1:8">
      <c r="A1131" t="s">
        <v>6727</v>
      </c>
      <c r="B1131" s="15">
        <v>45412</v>
      </c>
      <c r="C1131" s="15">
        <v>45292</v>
      </c>
      <c r="D1131" s="15">
        <v>45383</v>
      </c>
      <c r="E1131">
        <v>0</v>
      </c>
      <c r="F1131">
        <v>0</v>
      </c>
      <c r="G1131">
        <v>1</v>
      </c>
      <c r="H1131">
        <v>1</v>
      </c>
    </row>
    <row r="1132" spans="1:8">
      <c r="A1132" t="s">
        <v>5706</v>
      </c>
      <c r="B1132" s="15">
        <v>45412</v>
      </c>
      <c r="C1132" s="15">
        <v>45292</v>
      </c>
      <c r="D1132" s="15">
        <v>45383</v>
      </c>
      <c r="E1132">
        <v>0</v>
      </c>
      <c r="F1132">
        <v>0</v>
      </c>
      <c r="G1132">
        <v>1</v>
      </c>
      <c r="H1132">
        <v>1</v>
      </c>
    </row>
    <row r="1133" spans="1:8">
      <c r="A1133" t="s">
        <v>6242</v>
      </c>
      <c r="B1133" s="15">
        <v>45412</v>
      </c>
      <c r="C1133" s="15">
        <v>45292</v>
      </c>
      <c r="D1133" s="15">
        <v>45383</v>
      </c>
      <c r="E1133">
        <v>1</v>
      </c>
      <c r="F1133">
        <v>0</v>
      </c>
      <c r="G1133">
        <v>0</v>
      </c>
      <c r="H1133">
        <v>1</v>
      </c>
    </row>
    <row r="1134" spans="1:8">
      <c r="A1134" t="s">
        <v>6714</v>
      </c>
      <c r="B1134" s="15">
        <v>45412</v>
      </c>
      <c r="C1134" s="15">
        <v>45292</v>
      </c>
      <c r="D1134" s="15">
        <v>45383</v>
      </c>
      <c r="E1134">
        <v>0</v>
      </c>
      <c r="F1134">
        <v>1</v>
      </c>
      <c r="G1134">
        <v>0</v>
      </c>
      <c r="H1134">
        <v>1</v>
      </c>
    </row>
    <row r="1135" spans="1:8">
      <c r="A1135" t="s">
        <v>5556</v>
      </c>
      <c r="B1135" s="15">
        <v>45412</v>
      </c>
      <c r="C1135" s="15">
        <v>45292</v>
      </c>
      <c r="D1135" s="15">
        <v>45383</v>
      </c>
      <c r="E1135">
        <v>1</v>
      </c>
      <c r="F1135">
        <v>0</v>
      </c>
      <c r="G1135">
        <v>0</v>
      </c>
      <c r="H1135">
        <v>1</v>
      </c>
    </row>
    <row r="1136" spans="1:8">
      <c r="A1136" t="s">
        <v>6728</v>
      </c>
      <c r="B1136" s="15">
        <v>45412</v>
      </c>
      <c r="C1136" s="15">
        <v>45292</v>
      </c>
      <c r="D1136" s="15">
        <v>45383</v>
      </c>
      <c r="E1136">
        <v>1</v>
      </c>
      <c r="F1136">
        <v>0</v>
      </c>
      <c r="G1136">
        <v>0</v>
      </c>
      <c r="H1136">
        <v>1</v>
      </c>
    </row>
    <row r="1137" spans="1:8">
      <c r="A1137" t="s">
        <v>6729</v>
      </c>
      <c r="B1137" s="15">
        <v>45412</v>
      </c>
      <c r="C1137" s="15">
        <v>45292</v>
      </c>
      <c r="D1137" s="15">
        <v>45383</v>
      </c>
      <c r="E1137">
        <v>1</v>
      </c>
      <c r="F1137">
        <v>0</v>
      </c>
      <c r="G1137">
        <v>0</v>
      </c>
      <c r="H1137">
        <v>1</v>
      </c>
    </row>
    <row r="1138" spans="1:8">
      <c r="A1138" t="s">
        <v>5902</v>
      </c>
      <c r="B1138" s="15">
        <v>45412</v>
      </c>
      <c r="C1138" s="15">
        <v>45292</v>
      </c>
      <c r="D1138" s="15">
        <v>45383</v>
      </c>
      <c r="E1138">
        <v>0</v>
      </c>
      <c r="F1138">
        <v>1</v>
      </c>
      <c r="G1138">
        <v>0</v>
      </c>
      <c r="H1138">
        <v>1</v>
      </c>
    </row>
    <row r="1139" spans="1:8">
      <c r="A1139" t="s">
        <v>5602</v>
      </c>
      <c r="B1139" s="15">
        <v>45412</v>
      </c>
      <c r="C1139" s="15">
        <v>45292</v>
      </c>
      <c r="D1139" s="15">
        <v>45383</v>
      </c>
      <c r="E1139">
        <v>1</v>
      </c>
      <c r="F1139">
        <v>0</v>
      </c>
      <c r="G1139">
        <v>0</v>
      </c>
      <c r="H1139">
        <v>1</v>
      </c>
    </row>
    <row r="1140" spans="1:8">
      <c r="A1140" t="s">
        <v>5634</v>
      </c>
      <c r="B1140" s="15">
        <v>45413</v>
      </c>
      <c r="C1140" s="15">
        <v>45292</v>
      </c>
      <c r="D1140" s="15">
        <v>45413</v>
      </c>
      <c r="E1140">
        <v>1</v>
      </c>
      <c r="F1140">
        <v>0</v>
      </c>
      <c r="G1140">
        <v>0</v>
      </c>
      <c r="H1140">
        <v>1</v>
      </c>
    </row>
    <row r="1141" spans="1:8">
      <c r="A1141" t="s">
        <v>6730</v>
      </c>
      <c r="B1141" s="15">
        <v>45413</v>
      </c>
      <c r="C1141" s="15">
        <v>45292</v>
      </c>
      <c r="D1141" s="15">
        <v>45413</v>
      </c>
      <c r="E1141">
        <v>0</v>
      </c>
      <c r="F1141">
        <v>0</v>
      </c>
      <c r="G1141">
        <v>1</v>
      </c>
      <c r="H1141">
        <v>1</v>
      </c>
    </row>
    <row r="1142" spans="1:8">
      <c r="A1142" t="s">
        <v>6252</v>
      </c>
      <c r="B1142" s="15">
        <v>45413</v>
      </c>
      <c r="C1142" s="15">
        <v>45292</v>
      </c>
      <c r="D1142" s="15">
        <v>45413</v>
      </c>
      <c r="E1142">
        <v>1</v>
      </c>
      <c r="F1142">
        <v>0</v>
      </c>
      <c r="G1142">
        <v>0</v>
      </c>
      <c r="H1142">
        <v>1</v>
      </c>
    </row>
    <row r="1143" spans="1:8">
      <c r="A1143" t="s">
        <v>5647</v>
      </c>
      <c r="B1143" s="15">
        <v>45413</v>
      </c>
      <c r="C1143" s="15">
        <v>45292</v>
      </c>
      <c r="D1143" s="15">
        <v>45413</v>
      </c>
      <c r="E1143">
        <v>1</v>
      </c>
      <c r="F1143">
        <v>0</v>
      </c>
      <c r="G1143">
        <v>0</v>
      </c>
      <c r="H1143">
        <v>1</v>
      </c>
    </row>
    <row r="1144" spans="1:8">
      <c r="A1144" t="s">
        <v>6171</v>
      </c>
      <c r="B1144" s="15">
        <v>45413</v>
      </c>
      <c r="C1144" s="15">
        <v>45292</v>
      </c>
      <c r="D1144" s="15">
        <v>45413</v>
      </c>
      <c r="E1144">
        <v>1</v>
      </c>
      <c r="F1144">
        <v>0</v>
      </c>
      <c r="G1144">
        <v>0</v>
      </c>
      <c r="H1144">
        <v>1</v>
      </c>
    </row>
    <row r="1145" spans="1:8">
      <c r="A1145" t="s">
        <v>6333</v>
      </c>
      <c r="B1145" s="15">
        <v>45413</v>
      </c>
      <c r="C1145" s="15">
        <v>45292</v>
      </c>
      <c r="D1145" s="15">
        <v>45413</v>
      </c>
      <c r="E1145">
        <v>1</v>
      </c>
      <c r="F1145">
        <v>0</v>
      </c>
      <c r="G1145">
        <v>0</v>
      </c>
      <c r="H1145">
        <v>1</v>
      </c>
    </row>
    <row r="1146" spans="1:8">
      <c r="A1146" t="s">
        <v>6542</v>
      </c>
      <c r="B1146" s="15">
        <v>45413</v>
      </c>
      <c r="C1146" s="15">
        <v>45292</v>
      </c>
      <c r="D1146" s="15">
        <v>45413</v>
      </c>
      <c r="E1146">
        <v>0</v>
      </c>
      <c r="F1146">
        <v>1</v>
      </c>
      <c r="G1146">
        <v>0</v>
      </c>
      <c r="H1146">
        <v>1</v>
      </c>
    </row>
    <row r="1147" spans="1:8">
      <c r="A1147" t="s">
        <v>6731</v>
      </c>
      <c r="B1147" s="15">
        <v>45413</v>
      </c>
      <c r="C1147" s="15">
        <v>45292</v>
      </c>
      <c r="D1147" s="15">
        <v>45413</v>
      </c>
      <c r="E1147">
        <v>0</v>
      </c>
      <c r="F1147">
        <v>1</v>
      </c>
      <c r="G1147">
        <v>0</v>
      </c>
      <c r="H1147">
        <v>1</v>
      </c>
    </row>
    <row r="1148" spans="1:8">
      <c r="A1148" t="s">
        <v>6732</v>
      </c>
      <c r="B1148" s="15">
        <v>45413</v>
      </c>
      <c r="C1148" s="15">
        <v>45292</v>
      </c>
      <c r="D1148" s="15">
        <v>45413</v>
      </c>
      <c r="E1148">
        <v>0</v>
      </c>
      <c r="F1148">
        <v>0</v>
      </c>
      <c r="G1148">
        <v>1</v>
      </c>
      <c r="H1148">
        <v>1</v>
      </c>
    </row>
    <row r="1149" spans="1:8">
      <c r="A1149" t="s">
        <v>5610</v>
      </c>
      <c r="B1149" s="15">
        <v>45413</v>
      </c>
      <c r="C1149" s="15">
        <v>45292</v>
      </c>
      <c r="D1149" s="15">
        <v>45413</v>
      </c>
      <c r="E1149">
        <v>0</v>
      </c>
      <c r="F1149">
        <v>0</v>
      </c>
      <c r="G1149">
        <v>1</v>
      </c>
      <c r="H1149">
        <v>1</v>
      </c>
    </row>
    <row r="1150" spans="1:8">
      <c r="A1150" t="s">
        <v>6733</v>
      </c>
      <c r="B1150" s="15">
        <v>45413</v>
      </c>
      <c r="C1150" s="15">
        <v>45292</v>
      </c>
      <c r="D1150" s="15">
        <v>45413</v>
      </c>
      <c r="E1150">
        <v>0</v>
      </c>
      <c r="F1150">
        <v>1</v>
      </c>
      <c r="G1150">
        <v>0</v>
      </c>
      <c r="H1150">
        <v>1</v>
      </c>
    </row>
    <row r="1151" spans="1:8">
      <c r="A1151" t="s">
        <v>6187</v>
      </c>
      <c r="B1151" s="15">
        <v>45413</v>
      </c>
      <c r="C1151" s="15">
        <v>45292</v>
      </c>
      <c r="D1151" s="15">
        <v>45413</v>
      </c>
      <c r="E1151">
        <v>1</v>
      </c>
      <c r="F1151">
        <v>0</v>
      </c>
      <c r="G1151">
        <v>0</v>
      </c>
      <c r="H1151">
        <v>1</v>
      </c>
    </row>
    <row r="1152" spans="1:8">
      <c r="A1152" t="s">
        <v>166</v>
      </c>
      <c r="B1152" s="15">
        <v>45413</v>
      </c>
      <c r="C1152" s="15">
        <v>45292</v>
      </c>
      <c r="D1152" s="15">
        <v>45413</v>
      </c>
      <c r="E1152">
        <v>1</v>
      </c>
      <c r="F1152">
        <v>0</v>
      </c>
      <c r="G1152">
        <v>0</v>
      </c>
      <c r="H1152">
        <v>1</v>
      </c>
    </row>
    <row r="1153" spans="1:8">
      <c r="A1153" t="s">
        <v>6158</v>
      </c>
      <c r="B1153" s="15">
        <v>45413</v>
      </c>
      <c r="C1153" s="15">
        <v>45292</v>
      </c>
      <c r="D1153" s="15">
        <v>45413</v>
      </c>
      <c r="E1153">
        <v>1</v>
      </c>
      <c r="F1153">
        <v>0</v>
      </c>
      <c r="G1153">
        <v>0</v>
      </c>
      <c r="H1153">
        <v>1</v>
      </c>
    </row>
    <row r="1154" spans="1:8">
      <c r="A1154" t="s">
        <v>5670</v>
      </c>
      <c r="B1154" s="15">
        <v>45413</v>
      </c>
      <c r="C1154" s="15">
        <v>45292</v>
      </c>
      <c r="D1154" s="15">
        <v>45413</v>
      </c>
      <c r="E1154">
        <v>0</v>
      </c>
      <c r="F1154">
        <v>0</v>
      </c>
      <c r="G1154">
        <v>1</v>
      </c>
      <c r="H1154">
        <v>1</v>
      </c>
    </row>
    <row r="1155" spans="1:8">
      <c r="A1155" t="s">
        <v>6734</v>
      </c>
      <c r="B1155" s="15">
        <v>45413</v>
      </c>
      <c r="C1155" s="15">
        <v>45292</v>
      </c>
      <c r="D1155" s="15">
        <v>45413</v>
      </c>
      <c r="E1155">
        <v>0</v>
      </c>
      <c r="F1155">
        <v>0</v>
      </c>
      <c r="G1155">
        <v>1</v>
      </c>
      <c r="H1155">
        <v>1</v>
      </c>
    </row>
    <row r="1156" spans="1:8">
      <c r="A1156" t="s">
        <v>6735</v>
      </c>
      <c r="B1156" s="15">
        <v>45413</v>
      </c>
      <c r="C1156" s="15">
        <v>45292</v>
      </c>
      <c r="D1156" s="15">
        <v>45413</v>
      </c>
      <c r="E1156">
        <v>0</v>
      </c>
      <c r="F1156">
        <v>0</v>
      </c>
      <c r="G1156">
        <v>1</v>
      </c>
      <c r="H1156">
        <v>1</v>
      </c>
    </row>
    <row r="1157" spans="1:8">
      <c r="A1157" t="s">
        <v>6472</v>
      </c>
      <c r="B1157" s="15">
        <v>45413</v>
      </c>
      <c r="C1157" s="15">
        <v>45292</v>
      </c>
      <c r="D1157" s="15">
        <v>45413</v>
      </c>
      <c r="E1157">
        <v>0</v>
      </c>
      <c r="F1157">
        <v>1</v>
      </c>
      <c r="G1157">
        <v>0</v>
      </c>
      <c r="H1157">
        <v>1</v>
      </c>
    </row>
    <row r="1158" spans="1:8">
      <c r="A1158" t="s">
        <v>6736</v>
      </c>
      <c r="B1158" s="15">
        <v>45413</v>
      </c>
      <c r="C1158" s="15">
        <v>45292</v>
      </c>
      <c r="D1158" s="15">
        <v>45413</v>
      </c>
      <c r="E1158">
        <v>0</v>
      </c>
      <c r="F1158">
        <v>0</v>
      </c>
      <c r="G1158">
        <v>1</v>
      </c>
      <c r="H1158">
        <v>1</v>
      </c>
    </row>
    <row r="1159" spans="1:8">
      <c r="A1159" t="s">
        <v>6737</v>
      </c>
      <c r="B1159" s="15">
        <v>45413</v>
      </c>
      <c r="C1159" s="15">
        <v>45292</v>
      </c>
      <c r="D1159" s="15">
        <v>45413</v>
      </c>
      <c r="E1159">
        <v>0</v>
      </c>
      <c r="F1159">
        <v>0</v>
      </c>
      <c r="G1159">
        <v>1</v>
      </c>
      <c r="H1159">
        <v>1</v>
      </c>
    </row>
    <row r="1160" spans="1:8">
      <c r="A1160" t="s">
        <v>5814</v>
      </c>
      <c r="B1160" s="15">
        <v>45413</v>
      </c>
      <c r="C1160" s="15">
        <v>45292</v>
      </c>
      <c r="D1160" s="15">
        <v>45413</v>
      </c>
      <c r="E1160">
        <v>0</v>
      </c>
      <c r="F1160">
        <v>0</v>
      </c>
      <c r="G1160">
        <v>1</v>
      </c>
      <c r="H1160">
        <v>1</v>
      </c>
    </row>
    <row r="1161" spans="1:8">
      <c r="A1161" t="s">
        <v>5649</v>
      </c>
      <c r="B1161" s="15">
        <v>45413</v>
      </c>
      <c r="C1161" s="15">
        <v>45292</v>
      </c>
      <c r="D1161" s="15">
        <v>45413</v>
      </c>
      <c r="E1161">
        <v>1</v>
      </c>
      <c r="F1161">
        <v>0</v>
      </c>
      <c r="G1161">
        <v>0</v>
      </c>
      <c r="H1161">
        <v>1</v>
      </c>
    </row>
    <row r="1162" spans="1:8">
      <c r="A1162" t="s">
        <v>6540</v>
      </c>
      <c r="B1162" s="15">
        <v>45413</v>
      </c>
      <c r="C1162" s="15">
        <v>45292</v>
      </c>
      <c r="D1162" s="15">
        <v>45413</v>
      </c>
      <c r="E1162">
        <v>0</v>
      </c>
      <c r="F1162">
        <v>0</v>
      </c>
      <c r="G1162">
        <v>1</v>
      </c>
      <c r="H1162">
        <v>1</v>
      </c>
    </row>
    <row r="1163" spans="1:8">
      <c r="A1163" t="s">
        <v>6144</v>
      </c>
      <c r="B1163" s="15">
        <v>45413</v>
      </c>
      <c r="C1163" s="15">
        <v>45292</v>
      </c>
      <c r="D1163" s="15">
        <v>45413</v>
      </c>
      <c r="E1163">
        <v>0</v>
      </c>
      <c r="F1163">
        <v>0</v>
      </c>
      <c r="G1163">
        <v>1</v>
      </c>
      <c r="H1163">
        <v>1</v>
      </c>
    </row>
    <row r="1164" spans="1:8">
      <c r="A1164" t="s">
        <v>5671</v>
      </c>
      <c r="B1164" s="15">
        <v>45413</v>
      </c>
      <c r="C1164" s="15">
        <v>45292</v>
      </c>
      <c r="D1164" s="15">
        <v>45413</v>
      </c>
      <c r="E1164">
        <v>1</v>
      </c>
      <c r="F1164">
        <v>0</v>
      </c>
      <c r="G1164">
        <v>0</v>
      </c>
      <c r="H1164">
        <v>1</v>
      </c>
    </row>
    <row r="1165" spans="1:8">
      <c r="A1165" t="s">
        <v>5902</v>
      </c>
      <c r="B1165" s="15">
        <v>45413</v>
      </c>
      <c r="C1165" s="15">
        <v>45292</v>
      </c>
      <c r="D1165" s="15">
        <v>45413</v>
      </c>
      <c r="E1165">
        <v>0</v>
      </c>
      <c r="F1165">
        <v>1</v>
      </c>
      <c r="G1165">
        <v>0</v>
      </c>
      <c r="H1165">
        <v>1</v>
      </c>
    </row>
    <row r="1166" spans="1:8">
      <c r="A1166" t="s">
        <v>5940</v>
      </c>
      <c r="B1166" s="15">
        <v>45413</v>
      </c>
      <c r="C1166" s="15">
        <v>45292</v>
      </c>
      <c r="D1166" s="15">
        <v>45413</v>
      </c>
      <c r="E1166">
        <v>2</v>
      </c>
      <c r="F1166">
        <v>0</v>
      </c>
      <c r="G1166">
        <v>0</v>
      </c>
      <c r="H1166">
        <v>2</v>
      </c>
    </row>
    <row r="1167" spans="1:8">
      <c r="A1167" t="s">
        <v>5831</v>
      </c>
      <c r="B1167" s="15">
        <v>45413</v>
      </c>
      <c r="C1167" s="15">
        <v>45292</v>
      </c>
      <c r="D1167" s="15">
        <v>45413</v>
      </c>
      <c r="E1167">
        <v>1</v>
      </c>
      <c r="F1167">
        <v>0</v>
      </c>
      <c r="G1167">
        <v>0</v>
      </c>
      <c r="H1167">
        <v>1</v>
      </c>
    </row>
    <row r="1168" spans="1:8">
      <c r="A1168" t="s">
        <v>6538</v>
      </c>
      <c r="B1168" s="15">
        <v>45413</v>
      </c>
      <c r="C1168" s="15">
        <v>45292</v>
      </c>
      <c r="D1168" s="15">
        <v>45413</v>
      </c>
      <c r="E1168">
        <v>0</v>
      </c>
      <c r="F1168">
        <v>0</v>
      </c>
      <c r="G1168">
        <v>1</v>
      </c>
      <c r="H1168">
        <v>1</v>
      </c>
    </row>
    <row r="1169" spans="1:8">
      <c r="A1169" t="s">
        <v>6738</v>
      </c>
      <c r="B1169" s="15">
        <v>45413</v>
      </c>
      <c r="C1169" s="15">
        <v>45292</v>
      </c>
      <c r="D1169" s="15">
        <v>45413</v>
      </c>
      <c r="E1169">
        <v>1</v>
      </c>
      <c r="F1169">
        <v>0</v>
      </c>
      <c r="G1169">
        <v>0</v>
      </c>
      <c r="H1169">
        <v>1</v>
      </c>
    </row>
    <row r="1170" spans="1:8">
      <c r="A1170" t="s">
        <v>6739</v>
      </c>
      <c r="B1170" s="15">
        <v>45413</v>
      </c>
      <c r="C1170" s="15">
        <v>45292</v>
      </c>
      <c r="D1170" s="15">
        <v>45413</v>
      </c>
      <c r="E1170">
        <v>1</v>
      </c>
      <c r="F1170">
        <v>0</v>
      </c>
      <c r="G1170">
        <v>0</v>
      </c>
      <c r="H1170">
        <v>1</v>
      </c>
    </row>
    <row r="1171" spans="1:8">
      <c r="A1171" t="s">
        <v>6740</v>
      </c>
      <c r="B1171" s="15">
        <v>45413</v>
      </c>
      <c r="C1171" s="15">
        <v>45292</v>
      </c>
      <c r="D1171" s="15">
        <v>45413</v>
      </c>
      <c r="E1171">
        <v>0</v>
      </c>
      <c r="F1171">
        <v>1</v>
      </c>
      <c r="G1171">
        <v>0</v>
      </c>
      <c r="H1171">
        <v>1</v>
      </c>
    </row>
    <row r="1172" spans="1:8">
      <c r="A1172" t="s">
        <v>6436</v>
      </c>
      <c r="B1172" s="15">
        <v>45413</v>
      </c>
      <c r="C1172" s="15">
        <v>45292</v>
      </c>
      <c r="D1172" s="15">
        <v>45413</v>
      </c>
      <c r="E1172">
        <v>1</v>
      </c>
      <c r="F1172">
        <v>0</v>
      </c>
      <c r="G1172">
        <v>0</v>
      </c>
      <c r="H1172">
        <v>1</v>
      </c>
    </row>
    <row r="1173" spans="1:8">
      <c r="A1173" t="s">
        <v>6719</v>
      </c>
      <c r="B1173" s="15">
        <v>45414</v>
      </c>
      <c r="C1173" s="15">
        <v>45292</v>
      </c>
      <c r="D1173" s="15">
        <v>45413</v>
      </c>
      <c r="E1173">
        <v>1</v>
      </c>
      <c r="F1173">
        <v>0</v>
      </c>
      <c r="G1173">
        <v>0</v>
      </c>
      <c r="H1173">
        <v>1</v>
      </c>
    </row>
    <row r="1174" spans="1:8">
      <c r="A1174" t="s">
        <v>61</v>
      </c>
      <c r="B1174" s="15">
        <v>45414</v>
      </c>
      <c r="C1174" s="15">
        <v>45292</v>
      </c>
      <c r="D1174" s="15">
        <v>45413</v>
      </c>
      <c r="E1174">
        <v>0</v>
      </c>
      <c r="F1174">
        <v>0</v>
      </c>
      <c r="G1174">
        <v>1</v>
      </c>
      <c r="H1174">
        <v>1</v>
      </c>
    </row>
    <row r="1175" spans="1:8">
      <c r="A1175" t="s">
        <v>5706</v>
      </c>
      <c r="B1175" s="15">
        <v>45414</v>
      </c>
      <c r="C1175" s="15">
        <v>45292</v>
      </c>
      <c r="D1175" s="15">
        <v>45413</v>
      </c>
      <c r="E1175">
        <v>1</v>
      </c>
      <c r="F1175">
        <v>0</v>
      </c>
      <c r="G1175">
        <v>0</v>
      </c>
      <c r="H1175">
        <v>1</v>
      </c>
    </row>
    <row r="1176" spans="1:8">
      <c r="A1176" t="s">
        <v>5664</v>
      </c>
      <c r="B1176" s="15">
        <v>45414</v>
      </c>
      <c r="C1176" s="15">
        <v>45292</v>
      </c>
      <c r="D1176" s="15">
        <v>45413</v>
      </c>
      <c r="E1176">
        <v>0</v>
      </c>
      <c r="F1176">
        <v>0</v>
      </c>
      <c r="G1176">
        <v>1</v>
      </c>
      <c r="H1176">
        <v>1</v>
      </c>
    </row>
    <row r="1177" spans="1:8">
      <c r="A1177" t="s">
        <v>6654</v>
      </c>
      <c r="B1177" s="15">
        <v>45414</v>
      </c>
      <c r="C1177" s="15">
        <v>45292</v>
      </c>
      <c r="D1177" s="15">
        <v>45413</v>
      </c>
      <c r="E1177">
        <v>0</v>
      </c>
      <c r="F1177">
        <v>1</v>
      </c>
      <c r="G1177">
        <v>0</v>
      </c>
      <c r="H1177">
        <v>1</v>
      </c>
    </row>
    <row r="1178" spans="1:8">
      <c r="A1178" t="s">
        <v>6741</v>
      </c>
      <c r="B1178" s="15">
        <v>45414</v>
      </c>
      <c r="C1178" s="15">
        <v>45292</v>
      </c>
      <c r="D1178" s="15">
        <v>45413</v>
      </c>
      <c r="E1178">
        <v>1</v>
      </c>
      <c r="F1178">
        <v>0</v>
      </c>
      <c r="G1178">
        <v>0</v>
      </c>
      <c r="H1178">
        <v>1</v>
      </c>
    </row>
    <row r="1179" spans="1:8">
      <c r="A1179" t="s">
        <v>5831</v>
      </c>
      <c r="B1179" s="15">
        <v>45414</v>
      </c>
      <c r="C1179" s="15">
        <v>45292</v>
      </c>
      <c r="D1179" s="15">
        <v>45413</v>
      </c>
      <c r="E1179">
        <v>1</v>
      </c>
      <c r="F1179">
        <v>1</v>
      </c>
      <c r="G1179">
        <v>0</v>
      </c>
      <c r="H1179">
        <v>2</v>
      </c>
    </row>
    <row r="1180" spans="1:8">
      <c r="A1180" t="s">
        <v>5902</v>
      </c>
      <c r="B1180" s="15">
        <v>45414</v>
      </c>
      <c r="C1180" s="15">
        <v>45292</v>
      </c>
      <c r="D1180" s="15">
        <v>45413</v>
      </c>
      <c r="E1180">
        <v>0</v>
      </c>
      <c r="F1180">
        <v>0</v>
      </c>
      <c r="G1180">
        <v>1</v>
      </c>
      <c r="H1180">
        <v>1</v>
      </c>
    </row>
    <row r="1181" spans="1:8">
      <c r="A1181" t="s">
        <v>5945</v>
      </c>
      <c r="B1181" s="15">
        <v>45414</v>
      </c>
      <c r="C1181" s="15">
        <v>45292</v>
      </c>
      <c r="D1181" s="15">
        <v>45413</v>
      </c>
      <c r="E1181">
        <v>1</v>
      </c>
      <c r="F1181">
        <v>0</v>
      </c>
      <c r="G1181">
        <v>0</v>
      </c>
      <c r="H1181">
        <v>1</v>
      </c>
    </row>
    <row r="1182" spans="1:8">
      <c r="A1182" t="s">
        <v>6742</v>
      </c>
      <c r="B1182" s="15">
        <v>45414</v>
      </c>
      <c r="C1182" s="15">
        <v>45292</v>
      </c>
      <c r="D1182" s="15">
        <v>45413</v>
      </c>
      <c r="E1182">
        <v>1</v>
      </c>
      <c r="F1182">
        <v>0</v>
      </c>
      <c r="G1182">
        <v>0</v>
      </c>
      <c r="H1182">
        <v>1</v>
      </c>
    </row>
    <row r="1183" spans="1:8">
      <c r="A1183" t="s">
        <v>6743</v>
      </c>
      <c r="B1183" s="15">
        <v>45414</v>
      </c>
      <c r="C1183" s="15">
        <v>45292</v>
      </c>
      <c r="D1183" s="15">
        <v>45413</v>
      </c>
      <c r="E1183">
        <v>1</v>
      </c>
      <c r="F1183">
        <v>0</v>
      </c>
      <c r="G1183">
        <v>0</v>
      </c>
      <c r="H1183">
        <v>1</v>
      </c>
    </row>
    <row r="1184" spans="1:8">
      <c r="A1184" t="s">
        <v>6744</v>
      </c>
      <c r="B1184" s="15">
        <v>45414</v>
      </c>
      <c r="C1184" s="15">
        <v>45292</v>
      </c>
      <c r="D1184" s="15">
        <v>45413</v>
      </c>
      <c r="E1184">
        <v>0</v>
      </c>
      <c r="F1184">
        <v>0</v>
      </c>
      <c r="G1184">
        <v>1</v>
      </c>
      <c r="H1184">
        <v>1</v>
      </c>
    </row>
    <row r="1185" spans="1:8">
      <c r="A1185" t="s">
        <v>6318</v>
      </c>
      <c r="B1185" s="15">
        <v>45414</v>
      </c>
      <c r="C1185" s="15">
        <v>45292</v>
      </c>
      <c r="D1185" s="15">
        <v>45413</v>
      </c>
      <c r="E1185">
        <v>0</v>
      </c>
      <c r="F1185">
        <v>1</v>
      </c>
      <c r="G1185">
        <v>0</v>
      </c>
      <c r="H1185">
        <v>1</v>
      </c>
    </row>
    <row r="1186" spans="1:8">
      <c r="A1186" t="s">
        <v>6745</v>
      </c>
      <c r="B1186" s="15">
        <v>45414</v>
      </c>
      <c r="C1186" s="15">
        <v>45292</v>
      </c>
      <c r="D1186" s="15">
        <v>45413</v>
      </c>
      <c r="E1186">
        <v>1</v>
      </c>
      <c r="F1186">
        <v>0</v>
      </c>
      <c r="G1186">
        <v>0</v>
      </c>
      <c r="H1186">
        <v>1</v>
      </c>
    </row>
    <row r="1187" spans="1:8">
      <c r="A1187" t="s">
        <v>6746</v>
      </c>
      <c r="B1187" s="15">
        <v>45414</v>
      </c>
      <c r="C1187" s="15">
        <v>45292</v>
      </c>
      <c r="D1187" s="15">
        <v>45413</v>
      </c>
      <c r="E1187">
        <v>1</v>
      </c>
      <c r="F1187">
        <v>0</v>
      </c>
      <c r="G1187">
        <v>0</v>
      </c>
      <c r="H1187">
        <v>1</v>
      </c>
    </row>
    <row r="1188" spans="1:8">
      <c r="A1188" t="s">
        <v>6747</v>
      </c>
      <c r="B1188" s="15">
        <v>45414</v>
      </c>
      <c r="C1188" s="15">
        <v>45292</v>
      </c>
      <c r="D1188" s="15">
        <v>45413</v>
      </c>
      <c r="E1188">
        <v>1</v>
      </c>
      <c r="F1188">
        <v>0</v>
      </c>
      <c r="G1188">
        <v>0</v>
      </c>
      <c r="H1188">
        <v>1</v>
      </c>
    </row>
    <row r="1189" spans="1:8">
      <c r="A1189" t="s">
        <v>138</v>
      </c>
      <c r="B1189" s="15">
        <v>45414</v>
      </c>
      <c r="C1189" s="15">
        <v>45292</v>
      </c>
      <c r="D1189" s="15">
        <v>45413</v>
      </c>
      <c r="E1189">
        <v>0</v>
      </c>
      <c r="F1189">
        <v>1</v>
      </c>
      <c r="G1189">
        <v>0</v>
      </c>
      <c r="H1189">
        <v>1</v>
      </c>
    </row>
    <row r="1190" spans="1:8">
      <c r="A1190" t="s">
        <v>5940</v>
      </c>
      <c r="B1190" s="15">
        <v>45414</v>
      </c>
      <c r="C1190" s="15">
        <v>45292</v>
      </c>
      <c r="D1190" s="15">
        <v>45413</v>
      </c>
      <c r="E1190">
        <v>1</v>
      </c>
      <c r="F1190">
        <v>0</v>
      </c>
      <c r="G1190">
        <v>0</v>
      </c>
      <c r="H1190">
        <v>1</v>
      </c>
    </row>
    <row r="1191" spans="1:8">
      <c r="A1191" t="s">
        <v>6748</v>
      </c>
      <c r="B1191" s="15">
        <v>45414</v>
      </c>
      <c r="C1191" s="15">
        <v>45292</v>
      </c>
      <c r="D1191" s="15">
        <v>45413</v>
      </c>
      <c r="E1191">
        <v>1</v>
      </c>
      <c r="F1191">
        <v>0</v>
      </c>
      <c r="G1191">
        <v>0</v>
      </c>
      <c r="H1191">
        <v>1</v>
      </c>
    </row>
    <row r="1192" spans="1:8">
      <c r="A1192" t="s">
        <v>6749</v>
      </c>
      <c r="B1192" s="15">
        <v>45415</v>
      </c>
      <c r="C1192" s="15">
        <v>45292</v>
      </c>
      <c r="D1192" s="15">
        <v>45413</v>
      </c>
      <c r="E1192">
        <v>1</v>
      </c>
      <c r="F1192">
        <v>0</v>
      </c>
      <c r="G1192">
        <v>0</v>
      </c>
      <c r="H1192">
        <v>1</v>
      </c>
    </row>
    <row r="1193" spans="1:8">
      <c r="A1193" t="s">
        <v>6180</v>
      </c>
      <c r="B1193" s="15">
        <v>45415</v>
      </c>
      <c r="C1193" s="15">
        <v>45292</v>
      </c>
      <c r="D1193" s="15">
        <v>45413</v>
      </c>
      <c r="E1193">
        <v>1</v>
      </c>
      <c r="F1193">
        <v>0</v>
      </c>
      <c r="G1193">
        <v>0</v>
      </c>
      <c r="H1193">
        <v>1</v>
      </c>
    </row>
    <row r="1194" spans="1:8">
      <c r="A1194" t="s">
        <v>6750</v>
      </c>
      <c r="B1194" s="15">
        <v>45415</v>
      </c>
      <c r="C1194" s="15">
        <v>45292</v>
      </c>
      <c r="D1194" s="15">
        <v>45413</v>
      </c>
      <c r="E1194">
        <v>1</v>
      </c>
      <c r="F1194">
        <v>0</v>
      </c>
      <c r="G1194">
        <v>0</v>
      </c>
      <c r="H1194">
        <v>1</v>
      </c>
    </row>
    <row r="1195" spans="1:8">
      <c r="A1195" t="s">
        <v>5596</v>
      </c>
      <c r="B1195" s="15">
        <v>45415</v>
      </c>
      <c r="C1195" s="15">
        <v>45292</v>
      </c>
      <c r="D1195" s="15">
        <v>45413</v>
      </c>
      <c r="E1195">
        <v>1</v>
      </c>
      <c r="F1195">
        <v>0</v>
      </c>
      <c r="G1195">
        <v>0</v>
      </c>
      <c r="H1195">
        <v>1</v>
      </c>
    </row>
    <row r="1196" spans="1:8">
      <c r="A1196" t="s">
        <v>5651</v>
      </c>
      <c r="B1196" s="15">
        <v>45415</v>
      </c>
      <c r="C1196" s="15">
        <v>45292</v>
      </c>
      <c r="D1196" s="15">
        <v>45413</v>
      </c>
      <c r="E1196">
        <v>1</v>
      </c>
      <c r="F1196">
        <v>0</v>
      </c>
      <c r="G1196">
        <v>0</v>
      </c>
      <c r="H1196">
        <v>1</v>
      </c>
    </row>
    <row r="1197" spans="1:8">
      <c r="A1197" t="s">
        <v>6661</v>
      </c>
      <c r="B1197" s="15">
        <v>45415</v>
      </c>
      <c r="C1197" s="15">
        <v>45292</v>
      </c>
      <c r="D1197" s="15">
        <v>45413</v>
      </c>
      <c r="E1197">
        <v>0</v>
      </c>
      <c r="F1197">
        <v>0</v>
      </c>
      <c r="G1197">
        <v>1</v>
      </c>
      <c r="H1197">
        <v>1</v>
      </c>
    </row>
    <row r="1198" spans="1:8">
      <c r="A1198" t="s">
        <v>6176</v>
      </c>
      <c r="B1198" s="15">
        <v>45415</v>
      </c>
      <c r="C1198" s="15">
        <v>45292</v>
      </c>
      <c r="D1198" s="15">
        <v>45413</v>
      </c>
      <c r="E1198">
        <v>1</v>
      </c>
      <c r="F1198">
        <v>0</v>
      </c>
      <c r="G1198">
        <v>0</v>
      </c>
      <c r="H1198">
        <v>1</v>
      </c>
    </row>
    <row r="1199" spans="1:8">
      <c r="A1199" t="s">
        <v>6751</v>
      </c>
      <c r="B1199" s="15">
        <v>45415</v>
      </c>
      <c r="C1199" s="15">
        <v>45292</v>
      </c>
      <c r="D1199" s="15">
        <v>45413</v>
      </c>
      <c r="E1199">
        <v>1</v>
      </c>
      <c r="F1199">
        <v>0</v>
      </c>
      <c r="G1199">
        <v>0</v>
      </c>
      <c r="H1199">
        <v>1</v>
      </c>
    </row>
    <row r="1200" spans="1:8">
      <c r="A1200" t="s">
        <v>217</v>
      </c>
      <c r="B1200" s="15">
        <v>45415</v>
      </c>
      <c r="C1200" s="15">
        <v>45292</v>
      </c>
      <c r="D1200" s="15">
        <v>45413</v>
      </c>
      <c r="E1200">
        <v>0</v>
      </c>
      <c r="F1200">
        <v>1</v>
      </c>
      <c r="G1200">
        <v>0</v>
      </c>
      <c r="H1200">
        <v>1</v>
      </c>
    </row>
    <row r="1201" spans="1:8">
      <c r="A1201" t="s">
        <v>6752</v>
      </c>
      <c r="B1201" s="15">
        <v>45415</v>
      </c>
      <c r="C1201" s="15">
        <v>45292</v>
      </c>
      <c r="D1201" s="15">
        <v>45413</v>
      </c>
      <c r="E1201">
        <v>1</v>
      </c>
      <c r="F1201">
        <v>0</v>
      </c>
      <c r="G1201">
        <v>0</v>
      </c>
      <c r="H1201">
        <v>1</v>
      </c>
    </row>
    <row r="1202" spans="1:8">
      <c r="A1202" t="s">
        <v>5831</v>
      </c>
      <c r="B1202" s="15">
        <v>45415</v>
      </c>
      <c r="C1202" s="15">
        <v>45292</v>
      </c>
      <c r="D1202" s="15">
        <v>45413</v>
      </c>
      <c r="E1202">
        <v>1</v>
      </c>
      <c r="F1202">
        <v>0</v>
      </c>
      <c r="G1202">
        <v>0</v>
      </c>
      <c r="H1202">
        <v>1</v>
      </c>
    </row>
    <row r="1203" spans="1:8">
      <c r="A1203" t="s">
        <v>67</v>
      </c>
      <c r="B1203" s="15">
        <v>45415</v>
      </c>
      <c r="C1203" s="15">
        <v>45292</v>
      </c>
      <c r="D1203" s="15">
        <v>45413</v>
      </c>
      <c r="E1203">
        <v>1</v>
      </c>
      <c r="F1203">
        <v>0</v>
      </c>
      <c r="G1203">
        <v>0</v>
      </c>
      <c r="H1203">
        <v>1</v>
      </c>
    </row>
    <row r="1204" spans="1:8">
      <c r="A1204" t="s">
        <v>6753</v>
      </c>
      <c r="B1204" s="15">
        <v>45415</v>
      </c>
      <c r="C1204" s="15">
        <v>45292</v>
      </c>
      <c r="D1204" s="15">
        <v>45413</v>
      </c>
      <c r="E1204">
        <v>1</v>
      </c>
      <c r="F1204">
        <v>0</v>
      </c>
      <c r="G1204">
        <v>0</v>
      </c>
      <c r="H1204">
        <v>1</v>
      </c>
    </row>
    <row r="1205" spans="1:8">
      <c r="A1205" t="s">
        <v>5677</v>
      </c>
      <c r="B1205" s="15">
        <v>45415</v>
      </c>
      <c r="C1205" s="15">
        <v>45292</v>
      </c>
      <c r="D1205" s="15">
        <v>45413</v>
      </c>
      <c r="E1205">
        <v>1</v>
      </c>
      <c r="F1205">
        <v>0</v>
      </c>
      <c r="G1205">
        <v>0</v>
      </c>
      <c r="H1205">
        <v>1</v>
      </c>
    </row>
    <row r="1206" spans="1:8">
      <c r="A1206" t="s">
        <v>6574</v>
      </c>
      <c r="B1206" s="15">
        <v>45416</v>
      </c>
      <c r="C1206" s="15">
        <v>45292</v>
      </c>
      <c r="D1206" s="15">
        <v>45413</v>
      </c>
      <c r="E1206">
        <v>0</v>
      </c>
      <c r="F1206">
        <v>0</v>
      </c>
      <c r="G1206">
        <v>1</v>
      </c>
      <c r="H1206">
        <v>1</v>
      </c>
    </row>
    <row r="1207" spans="1:8">
      <c r="A1207" t="s">
        <v>6754</v>
      </c>
      <c r="B1207" s="15">
        <v>45416</v>
      </c>
      <c r="C1207" s="15">
        <v>45292</v>
      </c>
      <c r="D1207" s="15">
        <v>45413</v>
      </c>
      <c r="E1207">
        <v>1</v>
      </c>
      <c r="F1207">
        <v>0</v>
      </c>
      <c r="G1207">
        <v>0</v>
      </c>
      <c r="H1207">
        <v>1</v>
      </c>
    </row>
    <row r="1208" spans="1:8">
      <c r="A1208" t="s">
        <v>5570</v>
      </c>
      <c r="B1208" s="15">
        <v>45416</v>
      </c>
      <c r="C1208" s="15">
        <v>45292</v>
      </c>
      <c r="D1208" s="15">
        <v>45413</v>
      </c>
      <c r="E1208">
        <v>1</v>
      </c>
      <c r="F1208">
        <v>0</v>
      </c>
      <c r="G1208">
        <v>0</v>
      </c>
      <c r="H1208">
        <v>1</v>
      </c>
    </row>
    <row r="1209" spans="1:8">
      <c r="A1209" t="s">
        <v>6414</v>
      </c>
      <c r="B1209" s="15">
        <v>45416</v>
      </c>
      <c r="C1209" s="15">
        <v>45292</v>
      </c>
      <c r="D1209" s="15">
        <v>45413</v>
      </c>
      <c r="E1209">
        <v>0</v>
      </c>
      <c r="F1209">
        <v>0</v>
      </c>
      <c r="G1209">
        <v>1</v>
      </c>
      <c r="H1209">
        <v>1</v>
      </c>
    </row>
    <row r="1210" spans="1:8">
      <c r="A1210" t="s">
        <v>6755</v>
      </c>
      <c r="B1210" s="15">
        <v>45416</v>
      </c>
      <c r="C1210" s="15">
        <v>45292</v>
      </c>
      <c r="D1210" s="15">
        <v>45413</v>
      </c>
      <c r="E1210">
        <v>1</v>
      </c>
      <c r="F1210">
        <v>0</v>
      </c>
      <c r="G1210">
        <v>0</v>
      </c>
      <c r="H1210">
        <v>1</v>
      </c>
    </row>
    <row r="1211" spans="1:8">
      <c r="A1211" t="s">
        <v>6673</v>
      </c>
      <c r="B1211" s="15">
        <v>45416</v>
      </c>
      <c r="C1211" s="15">
        <v>45292</v>
      </c>
      <c r="D1211" s="15">
        <v>45413</v>
      </c>
      <c r="E1211">
        <v>1</v>
      </c>
      <c r="F1211">
        <v>0</v>
      </c>
      <c r="G1211">
        <v>0</v>
      </c>
      <c r="H1211">
        <v>1</v>
      </c>
    </row>
    <row r="1212" spans="1:8">
      <c r="A1212" t="s">
        <v>6704</v>
      </c>
      <c r="B1212" s="15">
        <v>45416</v>
      </c>
      <c r="C1212" s="15">
        <v>45292</v>
      </c>
      <c r="D1212" s="15">
        <v>45413</v>
      </c>
      <c r="E1212">
        <v>1</v>
      </c>
      <c r="F1212">
        <v>0</v>
      </c>
      <c r="G1212">
        <v>0</v>
      </c>
      <c r="H1212">
        <v>1</v>
      </c>
    </row>
    <row r="1213" spans="1:8">
      <c r="A1213" t="s">
        <v>6756</v>
      </c>
      <c r="B1213" s="15">
        <v>45416</v>
      </c>
      <c r="C1213" s="15">
        <v>45292</v>
      </c>
      <c r="D1213" s="15">
        <v>45413</v>
      </c>
      <c r="E1213">
        <v>0</v>
      </c>
      <c r="F1213">
        <v>0</v>
      </c>
      <c r="G1213">
        <v>1</v>
      </c>
      <c r="H1213">
        <v>1</v>
      </c>
    </row>
    <row r="1214" spans="1:8">
      <c r="A1214" t="s">
        <v>6444</v>
      </c>
      <c r="B1214" s="15">
        <v>45416</v>
      </c>
      <c r="C1214" s="15">
        <v>45292</v>
      </c>
      <c r="D1214" s="15">
        <v>45413</v>
      </c>
      <c r="E1214">
        <v>1</v>
      </c>
      <c r="F1214">
        <v>0</v>
      </c>
      <c r="G1214">
        <v>0</v>
      </c>
      <c r="H1214">
        <v>1</v>
      </c>
    </row>
    <row r="1215" spans="1:8">
      <c r="A1215" t="s">
        <v>5821</v>
      </c>
      <c r="B1215" s="15">
        <v>45416</v>
      </c>
      <c r="C1215" s="15">
        <v>45292</v>
      </c>
      <c r="D1215" s="15">
        <v>45413</v>
      </c>
      <c r="E1215">
        <v>1</v>
      </c>
      <c r="F1215">
        <v>0</v>
      </c>
      <c r="G1215">
        <v>0</v>
      </c>
      <c r="H1215">
        <v>1</v>
      </c>
    </row>
    <row r="1216" spans="1:8">
      <c r="A1216" t="s">
        <v>6061</v>
      </c>
      <c r="B1216" s="15">
        <v>45416</v>
      </c>
      <c r="C1216" s="15">
        <v>45292</v>
      </c>
      <c r="D1216" s="15">
        <v>45413</v>
      </c>
      <c r="E1216">
        <v>1</v>
      </c>
      <c r="F1216">
        <v>0</v>
      </c>
      <c r="G1216">
        <v>0</v>
      </c>
      <c r="H1216">
        <v>1</v>
      </c>
    </row>
    <row r="1217" spans="1:8">
      <c r="A1217" t="s">
        <v>6757</v>
      </c>
      <c r="B1217" s="15">
        <v>45416</v>
      </c>
      <c r="C1217" s="15">
        <v>45292</v>
      </c>
      <c r="D1217" s="15">
        <v>45413</v>
      </c>
      <c r="E1217">
        <v>1</v>
      </c>
      <c r="F1217">
        <v>0</v>
      </c>
      <c r="G1217">
        <v>0</v>
      </c>
      <c r="H1217">
        <v>1</v>
      </c>
    </row>
    <row r="1218" spans="1:8">
      <c r="A1218" t="s">
        <v>6534</v>
      </c>
      <c r="B1218" s="15">
        <v>45416</v>
      </c>
      <c r="C1218" s="15">
        <v>45292</v>
      </c>
      <c r="D1218" s="15">
        <v>45413</v>
      </c>
      <c r="E1218">
        <v>0</v>
      </c>
      <c r="F1218">
        <v>1</v>
      </c>
      <c r="G1218">
        <v>1</v>
      </c>
      <c r="H1218">
        <v>2</v>
      </c>
    </row>
    <row r="1219" spans="1:8">
      <c r="A1219" t="s">
        <v>6358</v>
      </c>
      <c r="B1219" s="15">
        <v>45416</v>
      </c>
      <c r="C1219" s="15">
        <v>45292</v>
      </c>
      <c r="D1219" s="15">
        <v>45413</v>
      </c>
      <c r="E1219">
        <v>1</v>
      </c>
      <c r="F1219">
        <v>0</v>
      </c>
      <c r="G1219">
        <v>0</v>
      </c>
      <c r="H1219">
        <v>1</v>
      </c>
    </row>
    <row r="1220" spans="1:8">
      <c r="A1220" t="s">
        <v>6311</v>
      </c>
      <c r="B1220" s="15">
        <v>45416</v>
      </c>
      <c r="C1220" s="15">
        <v>45292</v>
      </c>
      <c r="D1220" s="15">
        <v>45413</v>
      </c>
      <c r="E1220">
        <v>1</v>
      </c>
      <c r="F1220">
        <v>0</v>
      </c>
      <c r="G1220">
        <v>0</v>
      </c>
      <c r="H1220">
        <v>1</v>
      </c>
    </row>
    <row r="1221" spans="1:8">
      <c r="A1221" t="s">
        <v>5653</v>
      </c>
      <c r="B1221" s="15">
        <v>45416</v>
      </c>
      <c r="C1221" s="15">
        <v>45292</v>
      </c>
      <c r="D1221" s="15">
        <v>45413</v>
      </c>
      <c r="E1221">
        <v>1</v>
      </c>
      <c r="F1221">
        <v>0</v>
      </c>
      <c r="G1221">
        <v>0</v>
      </c>
      <c r="H1221">
        <v>1</v>
      </c>
    </row>
    <row r="1222" spans="1:8">
      <c r="A1222" t="s">
        <v>5814</v>
      </c>
      <c r="B1222" s="15">
        <v>45417</v>
      </c>
      <c r="C1222" s="15">
        <v>45292</v>
      </c>
      <c r="D1222" s="15">
        <v>45413</v>
      </c>
      <c r="E1222">
        <v>1</v>
      </c>
      <c r="F1222">
        <v>0</v>
      </c>
      <c r="G1222">
        <v>0</v>
      </c>
      <c r="H1222">
        <v>1</v>
      </c>
    </row>
    <row r="1223" spans="1:8">
      <c r="A1223" t="s">
        <v>6208</v>
      </c>
      <c r="B1223" s="15">
        <v>45417</v>
      </c>
      <c r="C1223" s="15">
        <v>45292</v>
      </c>
      <c r="D1223" s="15">
        <v>45413</v>
      </c>
      <c r="E1223">
        <v>1</v>
      </c>
      <c r="F1223">
        <v>0</v>
      </c>
      <c r="G1223">
        <v>0</v>
      </c>
      <c r="H1223">
        <v>1</v>
      </c>
    </row>
    <row r="1224" spans="1:8">
      <c r="A1224" t="s">
        <v>5902</v>
      </c>
      <c r="B1224" s="15">
        <v>45417</v>
      </c>
      <c r="C1224" s="15">
        <v>45292</v>
      </c>
      <c r="D1224" s="15">
        <v>45413</v>
      </c>
      <c r="E1224">
        <v>1</v>
      </c>
      <c r="F1224">
        <v>0</v>
      </c>
      <c r="G1224">
        <v>0</v>
      </c>
      <c r="H1224">
        <v>1</v>
      </c>
    </row>
    <row r="1225" spans="1:8">
      <c r="A1225" t="s">
        <v>6758</v>
      </c>
      <c r="B1225" s="15">
        <v>45417</v>
      </c>
      <c r="C1225" s="15">
        <v>45292</v>
      </c>
      <c r="D1225" s="15">
        <v>45413</v>
      </c>
      <c r="E1225">
        <v>0</v>
      </c>
      <c r="F1225">
        <v>1</v>
      </c>
      <c r="G1225">
        <v>0</v>
      </c>
      <c r="H1225">
        <v>1</v>
      </c>
    </row>
    <row r="1226" spans="1:8">
      <c r="A1226" t="s">
        <v>6290</v>
      </c>
      <c r="B1226" s="15">
        <v>45418</v>
      </c>
      <c r="C1226" s="15">
        <v>45292</v>
      </c>
      <c r="D1226" s="15">
        <v>45413</v>
      </c>
      <c r="E1226">
        <v>1</v>
      </c>
      <c r="F1226">
        <v>0</v>
      </c>
      <c r="G1226">
        <v>0</v>
      </c>
      <c r="H1226">
        <v>1</v>
      </c>
    </row>
    <row r="1227" spans="1:8">
      <c r="A1227" t="s">
        <v>6759</v>
      </c>
      <c r="B1227" s="15">
        <v>45418</v>
      </c>
      <c r="C1227" s="15">
        <v>45292</v>
      </c>
      <c r="D1227" s="15">
        <v>45413</v>
      </c>
      <c r="E1227">
        <v>1</v>
      </c>
      <c r="F1227">
        <v>0</v>
      </c>
      <c r="G1227">
        <v>0</v>
      </c>
      <c r="H1227">
        <v>1</v>
      </c>
    </row>
    <row r="1228" spans="1:8">
      <c r="A1228" t="s">
        <v>217</v>
      </c>
      <c r="B1228" s="15">
        <v>45418</v>
      </c>
      <c r="C1228" s="15">
        <v>45292</v>
      </c>
      <c r="D1228" s="15">
        <v>45413</v>
      </c>
      <c r="E1228">
        <v>1</v>
      </c>
      <c r="F1228">
        <v>0</v>
      </c>
      <c r="G1228">
        <v>0</v>
      </c>
      <c r="H1228">
        <v>1</v>
      </c>
    </row>
    <row r="1229" spans="1:8">
      <c r="A1229" t="s">
        <v>6252</v>
      </c>
      <c r="B1229" s="15">
        <v>45419</v>
      </c>
      <c r="C1229" s="15">
        <v>45292</v>
      </c>
      <c r="D1229" s="15">
        <v>45413</v>
      </c>
      <c r="E1229">
        <v>1</v>
      </c>
      <c r="F1229">
        <v>0</v>
      </c>
      <c r="G1229">
        <v>0</v>
      </c>
      <c r="H1229">
        <v>1</v>
      </c>
    </row>
    <row r="1230" spans="1:8">
      <c r="A1230" t="s">
        <v>6760</v>
      </c>
      <c r="B1230" s="15">
        <v>45420</v>
      </c>
      <c r="C1230" s="15">
        <v>45292</v>
      </c>
      <c r="D1230" s="15">
        <v>45413</v>
      </c>
      <c r="E1230">
        <v>1</v>
      </c>
      <c r="F1230">
        <v>0</v>
      </c>
      <c r="G1230">
        <v>0</v>
      </c>
      <c r="H1230">
        <v>1</v>
      </c>
    </row>
    <row r="1231" spans="1:8">
      <c r="A1231" t="s">
        <v>6252</v>
      </c>
      <c r="B1231" s="15">
        <v>45420</v>
      </c>
      <c r="C1231" s="15">
        <v>45292</v>
      </c>
      <c r="D1231" s="15">
        <v>45413</v>
      </c>
      <c r="E1231">
        <v>0</v>
      </c>
      <c r="F1231">
        <v>0</v>
      </c>
      <c r="G1231">
        <v>1</v>
      </c>
      <c r="H1231">
        <v>1</v>
      </c>
    </row>
    <row r="1232" spans="1:8">
      <c r="A1232" t="s">
        <v>6436</v>
      </c>
      <c r="B1232" s="15">
        <v>45420</v>
      </c>
      <c r="C1232" s="15">
        <v>45292</v>
      </c>
      <c r="D1232" s="15">
        <v>45413</v>
      </c>
      <c r="E1232">
        <v>1</v>
      </c>
      <c r="F1232">
        <v>0</v>
      </c>
      <c r="G1232">
        <v>0</v>
      </c>
      <c r="H1232">
        <v>1</v>
      </c>
    </row>
    <row r="1233" spans="1:8">
      <c r="A1233" t="s">
        <v>6761</v>
      </c>
      <c r="B1233" s="15">
        <v>45420</v>
      </c>
      <c r="C1233" s="15">
        <v>45292</v>
      </c>
      <c r="D1233" s="15">
        <v>45413</v>
      </c>
      <c r="E1233">
        <v>1</v>
      </c>
      <c r="F1233">
        <v>0</v>
      </c>
      <c r="G1233">
        <v>0</v>
      </c>
      <c r="H1233">
        <v>1</v>
      </c>
    </row>
    <row r="1234" spans="1:8">
      <c r="A1234" t="s">
        <v>5595</v>
      </c>
      <c r="B1234" s="15">
        <v>45420</v>
      </c>
      <c r="C1234" s="15">
        <v>45292</v>
      </c>
      <c r="D1234" s="15">
        <v>45413</v>
      </c>
      <c r="E1234">
        <v>1</v>
      </c>
      <c r="F1234">
        <v>0</v>
      </c>
      <c r="G1234">
        <v>0</v>
      </c>
      <c r="H1234">
        <v>1</v>
      </c>
    </row>
    <row r="1235" spans="1:8">
      <c r="A1235" t="s">
        <v>6358</v>
      </c>
      <c r="B1235" s="15">
        <v>45420</v>
      </c>
      <c r="C1235" s="15">
        <v>45292</v>
      </c>
      <c r="D1235" s="15">
        <v>45413</v>
      </c>
      <c r="E1235">
        <v>1</v>
      </c>
      <c r="F1235">
        <v>0</v>
      </c>
      <c r="G1235">
        <v>0</v>
      </c>
      <c r="H1235">
        <v>1</v>
      </c>
    </row>
    <row r="1236" spans="1:8">
      <c r="A1236" t="s">
        <v>5613</v>
      </c>
      <c r="B1236" s="15">
        <v>45421</v>
      </c>
      <c r="C1236" s="15">
        <v>45292</v>
      </c>
      <c r="D1236" s="15">
        <v>45413</v>
      </c>
      <c r="E1236">
        <v>1</v>
      </c>
      <c r="F1236">
        <v>0</v>
      </c>
      <c r="G1236">
        <v>0</v>
      </c>
      <c r="H1236">
        <v>1</v>
      </c>
    </row>
    <row r="1237" spans="1:8">
      <c r="A1237" t="s">
        <v>6272</v>
      </c>
      <c r="B1237" s="15">
        <v>45421</v>
      </c>
      <c r="C1237" s="15">
        <v>45292</v>
      </c>
      <c r="D1237" s="15">
        <v>45413</v>
      </c>
      <c r="E1237">
        <v>1</v>
      </c>
      <c r="F1237">
        <v>0</v>
      </c>
      <c r="G1237">
        <v>0</v>
      </c>
      <c r="H1237">
        <v>1</v>
      </c>
    </row>
    <row r="1238" spans="1:8">
      <c r="A1238" t="s">
        <v>6414</v>
      </c>
      <c r="B1238" s="15">
        <v>45421</v>
      </c>
      <c r="C1238" s="15">
        <v>45292</v>
      </c>
      <c r="D1238" s="15">
        <v>45413</v>
      </c>
      <c r="E1238">
        <v>1</v>
      </c>
      <c r="F1238">
        <v>0</v>
      </c>
      <c r="G1238">
        <v>0</v>
      </c>
      <c r="H1238">
        <v>1</v>
      </c>
    </row>
    <row r="1239" spans="1:8">
      <c r="A1239" t="s">
        <v>6349</v>
      </c>
      <c r="B1239" s="15">
        <v>45421</v>
      </c>
      <c r="C1239" s="15">
        <v>45292</v>
      </c>
      <c r="D1239" s="15">
        <v>45413</v>
      </c>
      <c r="E1239">
        <v>1</v>
      </c>
      <c r="F1239">
        <v>0</v>
      </c>
      <c r="G1239">
        <v>0</v>
      </c>
      <c r="H1239">
        <v>1</v>
      </c>
    </row>
    <row r="1240" spans="1:8">
      <c r="A1240" t="s">
        <v>6358</v>
      </c>
      <c r="B1240" s="15">
        <v>45421</v>
      </c>
      <c r="C1240" s="15">
        <v>45292</v>
      </c>
      <c r="D1240" s="15">
        <v>45413</v>
      </c>
      <c r="E1240">
        <v>1</v>
      </c>
      <c r="F1240">
        <v>0</v>
      </c>
      <c r="G1240">
        <v>0</v>
      </c>
      <c r="H1240">
        <v>1</v>
      </c>
    </row>
    <row r="1241" spans="1:8">
      <c r="A1241" t="s">
        <v>6215</v>
      </c>
      <c r="B1241" s="15">
        <v>45422</v>
      </c>
      <c r="C1241" s="15">
        <v>45292</v>
      </c>
      <c r="D1241" s="15">
        <v>45413</v>
      </c>
      <c r="E1241">
        <v>0</v>
      </c>
      <c r="F1241">
        <v>1</v>
      </c>
      <c r="G1241">
        <v>0</v>
      </c>
      <c r="H1241">
        <v>1</v>
      </c>
    </row>
    <row r="1242" spans="1:8">
      <c r="A1242" t="s">
        <v>5940</v>
      </c>
      <c r="B1242" s="15">
        <v>45422</v>
      </c>
      <c r="C1242" s="15">
        <v>45292</v>
      </c>
      <c r="D1242" s="15">
        <v>45413</v>
      </c>
      <c r="E1242">
        <v>0</v>
      </c>
      <c r="F1242">
        <v>0</v>
      </c>
      <c r="G1242">
        <v>1</v>
      </c>
      <c r="H1242">
        <v>1</v>
      </c>
    </row>
    <row r="1243" spans="1:8">
      <c r="A1243" t="s">
        <v>6252</v>
      </c>
      <c r="B1243" s="15">
        <v>45422</v>
      </c>
      <c r="C1243" s="15">
        <v>45292</v>
      </c>
      <c r="D1243" s="15">
        <v>45413</v>
      </c>
      <c r="E1243">
        <v>1</v>
      </c>
      <c r="F1243">
        <v>0</v>
      </c>
      <c r="G1243">
        <v>0</v>
      </c>
      <c r="H1243">
        <v>1</v>
      </c>
    </row>
    <row r="1244" spans="1:8">
      <c r="A1244" t="s">
        <v>6510</v>
      </c>
      <c r="B1244" s="15">
        <v>45422</v>
      </c>
      <c r="C1244" s="15">
        <v>45292</v>
      </c>
      <c r="D1244" s="15">
        <v>45413</v>
      </c>
      <c r="E1244">
        <v>1</v>
      </c>
      <c r="F1244">
        <v>0</v>
      </c>
      <c r="G1244">
        <v>0</v>
      </c>
      <c r="H1244">
        <v>1</v>
      </c>
    </row>
    <row r="1245" spans="1:8">
      <c r="A1245" t="s">
        <v>6762</v>
      </c>
      <c r="B1245" s="15">
        <v>45422</v>
      </c>
      <c r="C1245" s="15">
        <v>45292</v>
      </c>
      <c r="D1245" s="15">
        <v>45413</v>
      </c>
      <c r="E1245">
        <v>0</v>
      </c>
      <c r="F1245">
        <v>1</v>
      </c>
      <c r="G1245">
        <v>0</v>
      </c>
      <c r="H1245">
        <v>1</v>
      </c>
    </row>
    <row r="1246" spans="1:8">
      <c r="A1246" t="s">
        <v>6266</v>
      </c>
      <c r="B1246" s="15">
        <v>45422</v>
      </c>
      <c r="C1246" s="15">
        <v>45292</v>
      </c>
      <c r="D1246" s="15">
        <v>45413</v>
      </c>
      <c r="E1246">
        <v>1</v>
      </c>
      <c r="F1246">
        <v>0</v>
      </c>
      <c r="G1246">
        <v>0</v>
      </c>
      <c r="H1246">
        <v>1</v>
      </c>
    </row>
    <row r="1247" spans="1:8">
      <c r="A1247" t="s">
        <v>6393</v>
      </c>
      <c r="B1247" s="15">
        <v>45422</v>
      </c>
      <c r="C1247" s="15">
        <v>45292</v>
      </c>
      <c r="D1247" s="15">
        <v>45413</v>
      </c>
      <c r="E1247">
        <v>1</v>
      </c>
      <c r="F1247">
        <v>0</v>
      </c>
      <c r="G1247">
        <v>0</v>
      </c>
      <c r="H1247">
        <v>1</v>
      </c>
    </row>
    <row r="1248" spans="1:8">
      <c r="A1248" t="s">
        <v>6179</v>
      </c>
      <c r="B1248" s="15">
        <v>45422</v>
      </c>
      <c r="C1248" s="15">
        <v>45292</v>
      </c>
      <c r="D1248" s="15">
        <v>45413</v>
      </c>
      <c r="E1248">
        <v>1</v>
      </c>
      <c r="F1248">
        <v>0</v>
      </c>
      <c r="G1248">
        <v>0</v>
      </c>
      <c r="H1248">
        <v>1</v>
      </c>
    </row>
    <row r="1249" spans="1:8">
      <c r="A1249" t="s">
        <v>5630</v>
      </c>
      <c r="B1249" s="15">
        <v>45422</v>
      </c>
      <c r="C1249" s="15">
        <v>45292</v>
      </c>
      <c r="D1249" s="15">
        <v>45413</v>
      </c>
      <c r="E1249">
        <v>0</v>
      </c>
      <c r="F1249">
        <v>1</v>
      </c>
      <c r="G1249">
        <v>0</v>
      </c>
      <c r="H1249">
        <v>1</v>
      </c>
    </row>
    <row r="1250" spans="1:8">
      <c r="A1250" t="s">
        <v>6763</v>
      </c>
      <c r="B1250" s="15">
        <v>45422</v>
      </c>
      <c r="C1250" s="15">
        <v>45292</v>
      </c>
      <c r="D1250" s="15">
        <v>45413</v>
      </c>
      <c r="E1250">
        <v>0</v>
      </c>
      <c r="F1250">
        <v>1</v>
      </c>
      <c r="G1250">
        <v>0</v>
      </c>
      <c r="H1250">
        <v>1</v>
      </c>
    </row>
    <row r="1251" spans="1:8">
      <c r="A1251" t="s">
        <v>6718</v>
      </c>
      <c r="B1251" s="15">
        <v>45423</v>
      </c>
      <c r="C1251" s="15">
        <v>45292</v>
      </c>
      <c r="D1251" s="15">
        <v>45413</v>
      </c>
      <c r="E1251">
        <v>0</v>
      </c>
      <c r="F1251">
        <v>1</v>
      </c>
      <c r="G1251">
        <v>0</v>
      </c>
      <c r="H1251">
        <v>1</v>
      </c>
    </row>
    <row r="1252" spans="1:8">
      <c r="A1252" t="s">
        <v>6426</v>
      </c>
      <c r="B1252" s="15">
        <v>45423</v>
      </c>
      <c r="C1252" s="15">
        <v>45292</v>
      </c>
      <c r="D1252" s="15">
        <v>45413</v>
      </c>
      <c r="E1252">
        <v>1</v>
      </c>
      <c r="F1252">
        <v>0</v>
      </c>
      <c r="G1252">
        <v>0</v>
      </c>
      <c r="H1252">
        <v>1</v>
      </c>
    </row>
    <row r="1253" spans="1:8">
      <c r="A1253" t="s">
        <v>6414</v>
      </c>
      <c r="B1253" s="15">
        <v>45423</v>
      </c>
      <c r="C1253" s="15">
        <v>45292</v>
      </c>
      <c r="D1253" s="15">
        <v>45413</v>
      </c>
      <c r="E1253">
        <v>1</v>
      </c>
      <c r="F1253">
        <v>0</v>
      </c>
      <c r="G1253">
        <v>0</v>
      </c>
      <c r="H1253">
        <v>1</v>
      </c>
    </row>
    <row r="1254" spans="1:8">
      <c r="A1254" t="s">
        <v>6764</v>
      </c>
      <c r="B1254" s="15">
        <v>45423</v>
      </c>
      <c r="C1254" s="15">
        <v>45292</v>
      </c>
      <c r="D1254" s="15">
        <v>45413</v>
      </c>
      <c r="E1254">
        <v>1</v>
      </c>
      <c r="F1254">
        <v>0</v>
      </c>
      <c r="G1254">
        <v>0</v>
      </c>
      <c r="H1254">
        <v>1</v>
      </c>
    </row>
    <row r="1255" spans="1:8">
      <c r="A1255" t="s">
        <v>6762</v>
      </c>
      <c r="B1255" s="15">
        <v>45423</v>
      </c>
      <c r="C1255" s="15">
        <v>45292</v>
      </c>
      <c r="D1255" s="15">
        <v>45413</v>
      </c>
      <c r="E1255">
        <v>1</v>
      </c>
      <c r="F1255">
        <v>0</v>
      </c>
      <c r="G1255">
        <v>0</v>
      </c>
      <c r="H1255">
        <v>1</v>
      </c>
    </row>
    <row r="1256" spans="1:8">
      <c r="A1256" t="s">
        <v>6765</v>
      </c>
      <c r="B1256" s="15">
        <v>45423</v>
      </c>
      <c r="C1256" s="15">
        <v>45292</v>
      </c>
      <c r="D1256" s="15">
        <v>45413</v>
      </c>
      <c r="E1256">
        <v>1</v>
      </c>
      <c r="F1256">
        <v>0</v>
      </c>
      <c r="G1256">
        <v>0</v>
      </c>
      <c r="H1256">
        <v>1</v>
      </c>
    </row>
    <row r="1257" spans="1:8">
      <c r="A1257" t="s">
        <v>6671</v>
      </c>
      <c r="B1257" s="15">
        <v>45424</v>
      </c>
      <c r="C1257" s="15">
        <v>45292</v>
      </c>
      <c r="D1257" s="15">
        <v>45413</v>
      </c>
      <c r="E1257">
        <v>1</v>
      </c>
      <c r="F1257">
        <v>0</v>
      </c>
      <c r="G1257">
        <v>0</v>
      </c>
      <c r="H1257">
        <v>1</v>
      </c>
    </row>
    <row r="1258" spans="1:8">
      <c r="A1258" t="s">
        <v>6416</v>
      </c>
      <c r="B1258" s="15">
        <v>45424</v>
      </c>
      <c r="C1258" s="15">
        <v>45292</v>
      </c>
      <c r="D1258" s="15">
        <v>45413</v>
      </c>
      <c r="E1258">
        <v>0</v>
      </c>
      <c r="F1258">
        <v>0</v>
      </c>
      <c r="G1258">
        <v>1</v>
      </c>
      <c r="H1258">
        <v>1</v>
      </c>
    </row>
    <row r="1259" spans="1:8">
      <c r="A1259" t="s">
        <v>6766</v>
      </c>
      <c r="B1259" s="15">
        <v>45425</v>
      </c>
      <c r="C1259" s="15">
        <v>45292</v>
      </c>
      <c r="D1259" s="15">
        <v>45413</v>
      </c>
      <c r="E1259">
        <v>1</v>
      </c>
      <c r="F1259">
        <v>0</v>
      </c>
      <c r="G1259">
        <v>0</v>
      </c>
      <c r="H1259">
        <v>1</v>
      </c>
    </row>
    <row r="1260" spans="1:8">
      <c r="A1260" t="s">
        <v>5706</v>
      </c>
      <c r="B1260" s="15">
        <v>45425</v>
      </c>
      <c r="C1260" s="15">
        <v>45292</v>
      </c>
      <c r="D1260" s="15">
        <v>45413</v>
      </c>
      <c r="E1260">
        <v>1</v>
      </c>
      <c r="F1260">
        <v>0</v>
      </c>
      <c r="G1260">
        <v>0</v>
      </c>
      <c r="H1260">
        <v>1</v>
      </c>
    </row>
    <row r="1261" spans="1:8">
      <c r="A1261" t="s">
        <v>6767</v>
      </c>
      <c r="B1261" s="15">
        <v>45426</v>
      </c>
      <c r="C1261" s="15">
        <v>45292</v>
      </c>
      <c r="D1261" s="15">
        <v>45413</v>
      </c>
      <c r="E1261">
        <v>1</v>
      </c>
      <c r="F1261">
        <v>0</v>
      </c>
      <c r="G1261">
        <v>0</v>
      </c>
      <c r="H1261">
        <v>1</v>
      </c>
    </row>
    <row r="1262" spans="1:8">
      <c r="A1262" t="s">
        <v>6171</v>
      </c>
      <c r="B1262" s="15">
        <v>45426</v>
      </c>
      <c r="C1262" s="15">
        <v>45292</v>
      </c>
      <c r="D1262" s="15">
        <v>45413</v>
      </c>
      <c r="E1262">
        <v>0</v>
      </c>
      <c r="F1262">
        <v>0</v>
      </c>
      <c r="G1262">
        <v>1</v>
      </c>
      <c r="H1262">
        <v>1</v>
      </c>
    </row>
    <row r="1263" spans="1:8">
      <c r="A1263" t="s">
        <v>6768</v>
      </c>
      <c r="B1263" s="15">
        <v>45426</v>
      </c>
      <c r="C1263" s="15">
        <v>45292</v>
      </c>
      <c r="D1263" s="15">
        <v>45413</v>
      </c>
      <c r="E1263">
        <v>1</v>
      </c>
      <c r="F1263">
        <v>0</v>
      </c>
      <c r="G1263">
        <v>0</v>
      </c>
      <c r="H1263">
        <v>1</v>
      </c>
    </row>
    <row r="1264" spans="1:8">
      <c r="A1264" t="s">
        <v>6252</v>
      </c>
      <c r="B1264" s="15">
        <v>45426</v>
      </c>
      <c r="C1264" s="15">
        <v>45292</v>
      </c>
      <c r="D1264" s="15">
        <v>45413</v>
      </c>
      <c r="E1264">
        <v>1</v>
      </c>
      <c r="F1264">
        <v>0</v>
      </c>
      <c r="G1264">
        <v>0</v>
      </c>
      <c r="H1264">
        <v>1</v>
      </c>
    </row>
    <row r="1265" spans="1:8">
      <c r="A1265" t="s">
        <v>5706</v>
      </c>
      <c r="B1265" s="15">
        <v>45426</v>
      </c>
      <c r="C1265" s="15">
        <v>45292</v>
      </c>
      <c r="D1265" s="15">
        <v>45413</v>
      </c>
      <c r="E1265">
        <v>1</v>
      </c>
      <c r="F1265">
        <v>0</v>
      </c>
      <c r="G1265">
        <v>0</v>
      </c>
      <c r="H1265">
        <v>1</v>
      </c>
    </row>
    <row r="1266" spans="1:8">
      <c r="A1266" t="s">
        <v>6769</v>
      </c>
      <c r="B1266" s="15">
        <v>45426</v>
      </c>
      <c r="C1266" s="15">
        <v>45292</v>
      </c>
      <c r="D1266" s="15">
        <v>45413</v>
      </c>
      <c r="E1266">
        <v>1</v>
      </c>
      <c r="F1266">
        <v>0</v>
      </c>
      <c r="G1266">
        <v>0</v>
      </c>
      <c r="H1266">
        <v>1</v>
      </c>
    </row>
    <row r="1267" spans="1:8">
      <c r="A1267" t="s">
        <v>6762</v>
      </c>
      <c r="B1267" s="15">
        <v>45426</v>
      </c>
      <c r="C1267" s="15">
        <v>45292</v>
      </c>
      <c r="D1267" s="15">
        <v>45413</v>
      </c>
      <c r="E1267">
        <v>1</v>
      </c>
      <c r="F1267">
        <v>0</v>
      </c>
      <c r="G1267">
        <v>0</v>
      </c>
      <c r="H1267">
        <v>1</v>
      </c>
    </row>
    <row r="1268" spans="1:8">
      <c r="A1268" t="s">
        <v>5700</v>
      </c>
      <c r="B1268" s="15">
        <v>45427</v>
      </c>
      <c r="C1268" s="15">
        <v>45292</v>
      </c>
      <c r="D1268" s="15">
        <v>45413</v>
      </c>
      <c r="E1268">
        <v>0</v>
      </c>
      <c r="F1268">
        <v>0</v>
      </c>
      <c r="G1268">
        <v>1</v>
      </c>
      <c r="H1268">
        <v>1</v>
      </c>
    </row>
    <row r="1269" spans="1:8">
      <c r="A1269" t="s">
        <v>5715</v>
      </c>
      <c r="B1269" s="15">
        <v>45427</v>
      </c>
      <c r="C1269" s="15">
        <v>45292</v>
      </c>
      <c r="D1269" s="15">
        <v>45413</v>
      </c>
      <c r="E1269">
        <v>0</v>
      </c>
      <c r="F1269">
        <v>0</v>
      </c>
      <c r="G1269">
        <v>1</v>
      </c>
      <c r="H1269">
        <v>1</v>
      </c>
    </row>
    <row r="1270" spans="1:8">
      <c r="A1270" t="s">
        <v>6377</v>
      </c>
      <c r="B1270" s="15">
        <v>45427</v>
      </c>
      <c r="C1270" s="15">
        <v>45292</v>
      </c>
      <c r="D1270" s="15">
        <v>45413</v>
      </c>
      <c r="E1270">
        <v>1</v>
      </c>
      <c r="F1270">
        <v>0</v>
      </c>
      <c r="G1270">
        <v>1</v>
      </c>
      <c r="H1270">
        <v>2</v>
      </c>
    </row>
    <row r="1271" spans="1:8">
      <c r="A1271" t="s">
        <v>6770</v>
      </c>
      <c r="B1271" s="15">
        <v>45428</v>
      </c>
      <c r="C1271" s="15">
        <v>45292</v>
      </c>
      <c r="D1271" s="15">
        <v>45413</v>
      </c>
      <c r="E1271">
        <v>1</v>
      </c>
      <c r="F1271">
        <v>0</v>
      </c>
      <c r="G1271">
        <v>0</v>
      </c>
      <c r="H1271">
        <v>1</v>
      </c>
    </row>
    <row r="1272" spans="1:8">
      <c r="A1272" t="s">
        <v>6771</v>
      </c>
      <c r="B1272" s="15">
        <v>45428</v>
      </c>
      <c r="C1272" s="15">
        <v>45292</v>
      </c>
      <c r="D1272" s="15">
        <v>45413</v>
      </c>
      <c r="E1272">
        <v>0</v>
      </c>
      <c r="F1272">
        <v>1</v>
      </c>
      <c r="G1272">
        <v>0</v>
      </c>
      <c r="H1272">
        <v>1</v>
      </c>
    </row>
    <row r="1273" spans="1:8">
      <c r="A1273" t="s">
        <v>6538</v>
      </c>
      <c r="B1273" s="15">
        <v>45428</v>
      </c>
      <c r="C1273" s="15">
        <v>45292</v>
      </c>
      <c r="D1273" s="15">
        <v>45413</v>
      </c>
      <c r="E1273">
        <v>0</v>
      </c>
      <c r="F1273">
        <v>1</v>
      </c>
      <c r="G1273">
        <v>0</v>
      </c>
      <c r="H1273">
        <v>1</v>
      </c>
    </row>
    <row r="1274" spans="1:8">
      <c r="A1274" t="s">
        <v>6772</v>
      </c>
      <c r="B1274" s="15">
        <v>45428</v>
      </c>
      <c r="C1274" s="15">
        <v>45292</v>
      </c>
      <c r="D1274" s="15">
        <v>45413</v>
      </c>
      <c r="E1274">
        <v>0</v>
      </c>
      <c r="F1274">
        <v>0</v>
      </c>
      <c r="G1274">
        <v>1</v>
      </c>
      <c r="H1274">
        <v>1</v>
      </c>
    </row>
    <row r="1275" spans="1:8">
      <c r="A1275" t="s">
        <v>6532</v>
      </c>
      <c r="B1275" s="15">
        <v>45428</v>
      </c>
      <c r="C1275" s="15">
        <v>45292</v>
      </c>
      <c r="D1275" s="15">
        <v>45413</v>
      </c>
      <c r="E1275">
        <v>0</v>
      </c>
      <c r="F1275">
        <v>0</v>
      </c>
      <c r="G1275">
        <v>1</v>
      </c>
      <c r="H1275">
        <v>1</v>
      </c>
    </row>
    <row r="1276" spans="1:8">
      <c r="A1276" t="s">
        <v>6708</v>
      </c>
      <c r="B1276" s="15">
        <v>45428</v>
      </c>
      <c r="C1276" s="15">
        <v>45292</v>
      </c>
      <c r="D1276" s="15">
        <v>45413</v>
      </c>
      <c r="E1276">
        <v>1</v>
      </c>
      <c r="F1276">
        <v>0</v>
      </c>
      <c r="G1276">
        <v>0</v>
      </c>
      <c r="H1276">
        <v>1</v>
      </c>
    </row>
    <row r="1277" spans="1:8">
      <c r="A1277" t="s">
        <v>6253</v>
      </c>
      <c r="B1277" s="15">
        <v>45429</v>
      </c>
      <c r="C1277" s="15">
        <v>45292</v>
      </c>
      <c r="D1277" s="15">
        <v>45413</v>
      </c>
      <c r="E1277">
        <v>0</v>
      </c>
      <c r="F1277">
        <v>0</v>
      </c>
      <c r="G1277">
        <v>1</v>
      </c>
      <c r="H1277">
        <v>1</v>
      </c>
    </row>
    <row r="1278" spans="1:8">
      <c r="A1278" t="s">
        <v>5940</v>
      </c>
      <c r="B1278" s="15">
        <v>45429</v>
      </c>
      <c r="C1278" s="15">
        <v>45292</v>
      </c>
      <c r="D1278" s="15">
        <v>45413</v>
      </c>
      <c r="E1278">
        <v>0</v>
      </c>
      <c r="F1278">
        <v>0</v>
      </c>
      <c r="G1278">
        <v>1</v>
      </c>
      <c r="H1278">
        <v>1</v>
      </c>
    </row>
    <row r="1279" spans="1:8">
      <c r="A1279" t="s">
        <v>5596</v>
      </c>
      <c r="B1279" s="15">
        <v>45429</v>
      </c>
      <c r="C1279" s="15">
        <v>45292</v>
      </c>
      <c r="D1279" s="15">
        <v>45413</v>
      </c>
      <c r="E1279">
        <v>0</v>
      </c>
      <c r="F1279">
        <v>0</v>
      </c>
      <c r="G1279">
        <v>1</v>
      </c>
      <c r="H1279">
        <v>1</v>
      </c>
    </row>
    <row r="1280" spans="1:8">
      <c r="A1280" t="s">
        <v>6708</v>
      </c>
      <c r="B1280" s="15">
        <v>45429</v>
      </c>
      <c r="C1280" s="15">
        <v>45292</v>
      </c>
      <c r="D1280" s="15">
        <v>45413</v>
      </c>
      <c r="E1280">
        <v>0</v>
      </c>
      <c r="F1280">
        <v>0</v>
      </c>
      <c r="G1280">
        <v>1</v>
      </c>
      <c r="H1280">
        <v>1</v>
      </c>
    </row>
    <row r="1281" spans="1:8">
      <c r="A1281" t="s">
        <v>6223</v>
      </c>
      <c r="B1281" s="15">
        <v>45429</v>
      </c>
      <c r="C1281" s="15">
        <v>45292</v>
      </c>
      <c r="D1281" s="15">
        <v>45413</v>
      </c>
      <c r="E1281">
        <v>0</v>
      </c>
      <c r="F1281">
        <v>0</v>
      </c>
      <c r="G1281">
        <v>1</v>
      </c>
      <c r="H1281">
        <v>1</v>
      </c>
    </row>
    <row r="1282" spans="1:8">
      <c r="A1282" t="s">
        <v>6773</v>
      </c>
      <c r="B1282" s="15">
        <v>45430</v>
      </c>
      <c r="C1282" s="15">
        <v>45292</v>
      </c>
      <c r="D1282" s="15">
        <v>45413</v>
      </c>
      <c r="E1282">
        <v>0</v>
      </c>
      <c r="F1282">
        <v>0</v>
      </c>
      <c r="G1282">
        <v>1</v>
      </c>
      <c r="H1282">
        <v>1</v>
      </c>
    </row>
    <row r="1283" spans="1:8">
      <c r="A1283" t="s">
        <v>5647</v>
      </c>
      <c r="B1283" s="15">
        <v>45431</v>
      </c>
      <c r="C1283" s="15">
        <v>45292</v>
      </c>
      <c r="D1283" s="15">
        <v>45413</v>
      </c>
      <c r="E1283">
        <v>0</v>
      </c>
      <c r="F1283">
        <v>1</v>
      </c>
      <c r="G1283">
        <v>0</v>
      </c>
      <c r="H1283">
        <v>1</v>
      </c>
    </row>
    <row r="1284" spans="1:8">
      <c r="A1284" t="s">
        <v>6176</v>
      </c>
      <c r="B1284" s="15">
        <v>45431</v>
      </c>
      <c r="C1284" s="15">
        <v>45292</v>
      </c>
      <c r="D1284" s="15">
        <v>45413</v>
      </c>
      <c r="E1284">
        <v>0</v>
      </c>
      <c r="F1284">
        <v>1</v>
      </c>
      <c r="G1284">
        <v>0</v>
      </c>
      <c r="H1284">
        <v>1</v>
      </c>
    </row>
    <row r="1285" spans="1:8">
      <c r="A1285" t="s">
        <v>6425</v>
      </c>
      <c r="B1285" s="15">
        <v>45431</v>
      </c>
      <c r="C1285" s="15">
        <v>45292</v>
      </c>
      <c r="D1285" s="15">
        <v>45413</v>
      </c>
      <c r="E1285">
        <v>0</v>
      </c>
      <c r="F1285">
        <v>1</v>
      </c>
      <c r="G1285">
        <v>0</v>
      </c>
      <c r="H1285">
        <v>1</v>
      </c>
    </row>
    <row r="1286" spans="1:8">
      <c r="A1286" t="s">
        <v>6436</v>
      </c>
      <c r="B1286" s="15">
        <v>45431</v>
      </c>
      <c r="C1286" s="15">
        <v>45292</v>
      </c>
      <c r="D1286" s="15">
        <v>45413</v>
      </c>
      <c r="E1286">
        <v>0</v>
      </c>
      <c r="F1286">
        <v>1</v>
      </c>
      <c r="G1286">
        <v>0</v>
      </c>
      <c r="H1286">
        <v>1</v>
      </c>
    </row>
    <row r="1287" spans="1:8">
      <c r="A1287" t="s">
        <v>6774</v>
      </c>
      <c r="B1287" s="15">
        <v>45431</v>
      </c>
      <c r="C1287" s="15">
        <v>45292</v>
      </c>
      <c r="D1287" s="15">
        <v>45413</v>
      </c>
      <c r="E1287">
        <v>1</v>
      </c>
      <c r="F1287">
        <v>0</v>
      </c>
      <c r="G1287">
        <v>0</v>
      </c>
      <c r="H1287">
        <v>1</v>
      </c>
    </row>
    <row r="1288" spans="1:8">
      <c r="A1288" t="s">
        <v>5902</v>
      </c>
      <c r="B1288" s="15">
        <v>45431</v>
      </c>
      <c r="C1288" s="15">
        <v>45292</v>
      </c>
      <c r="D1288" s="15">
        <v>45413</v>
      </c>
      <c r="E1288">
        <v>1</v>
      </c>
      <c r="F1288">
        <v>0</v>
      </c>
      <c r="G1288">
        <v>0</v>
      </c>
      <c r="H1288">
        <v>1</v>
      </c>
    </row>
    <row r="1289" spans="1:8">
      <c r="A1289" t="s">
        <v>97</v>
      </c>
      <c r="B1289" s="15">
        <v>45431</v>
      </c>
      <c r="C1289" s="15">
        <v>45292</v>
      </c>
      <c r="D1289" s="15">
        <v>45413</v>
      </c>
      <c r="E1289">
        <v>0</v>
      </c>
      <c r="F1289">
        <v>0</v>
      </c>
      <c r="G1289">
        <v>1</v>
      </c>
      <c r="H1289">
        <v>1</v>
      </c>
    </row>
    <row r="1290" spans="1:8">
      <c r="A1290" t="s">
        <v>6775</v>
      </c>
      <c r="B1290" s="15">
        <v>45432</v>
      </c>
      <c r="C1290" s="15">
        <v>45292</v>
      </c>
      <c r="D1290" s="15">
        <v>45413</v>
      </c>
      <c r="E1290">
        <v>1</v>
      </c>
      <c r="F1290">
        <v>0</v>
      </c>
      <c r="G1290">
        <v>0</v>
      </c>
      <c r="H1290">
        <v>1</v>
      </c>
    </row>
    <row r="1291" spans="1:8">
      <c r="A1291" t="s">
        <v>166</v>
      </c>
      <c r="B1291" s="15">
        <v>45432</v>
      </c>
      <c r="C1291" s="15">
        <v>45292</v>
      </c>
      <c r="D1291" s="15">
        <v>45413</v>
      </c>
      <c r="E1291">
        <v>1</v>
      </c>
      <c r="F1291">
        <v>0</v>
      </c>
      <c r="G1291">
        <v>0</v>
      </c>
      <c r="H1291">
        <v>1</v>
      </c>
    </row>
    <row r="1292" spans="1:8">
      <c r="A1292" t="s">
        <v>6167</v>
      </c>
      <c r="B1292" s="15">
        <v>45432</v>
      </c>
      <c r="C1292" s="15">
        <v>45292</v>
      </c>
      <c r="D1292" s="15">
        <v>45413</v>
      </c>
      <c r="E1292">
        <v>0</v>
      </c>
      <c r="F1292">
        <v>0</v>
      </c>
      <c r="G1292">
        <v>1</v>
      </c>
      <c r="H1292">
        <v>1</v>
      </c>
    </row>
    <row r="1293" spans="1:8">
      <c r="A1293" t="s">
        <v>6252</v>
      </c>
      <c r="B1293" s="15">
        <v>45432</v>
      </c>
      <c r="C1293" s="15">
        <v>45292</v>
      </c>
      <c r="D1293" s="15">
        <v>45413</v>
      </c>
      <c r="E1293">
        <v>1</v>
      </c>
      <c r="F1293">
        <v>0</v>
      </c>
      <c r="G1293">
        <v>0</v>
      </c>
      <c r="H1293">
        <v>1</v>
      </c>
    </row>
    <row r="1294" spans="1:8">
      <c r="A1294" t="s">
        <v>6414</v>
      </c>
      <c r="B1294" s="15">
        <v>45432</v>
      </c>
      <c r="C1294" s="15">
        <v>45292</v>
      </c>
      <c r="D1294" s="15">
        <v>45413</v>
      </c>
      <c r="E1294">
        <v>1</v>
      </c>
      <c r="F1294">
        <v>0</v>
      </c>
      <c r="G1294">
        <v>0</v>
      </c>
      <c r="H1294">
        <v>1</v>
      </c>
    </row>
    <row r="1295" spans="1:8">
      <c r="A1295" t="s">
        <v>6776</v>
      </c>
      <c r="B1295" s="15">
        <v>45432</v>
      </c>
      <c r="C1295" s="15">
        <v>45292</v>
      </c>
      <c r="D1295" s="15">
        <v>45413</v>
      </c>
      <c r="E1295">
        <v>1</v>
      </c>
      <c r="F1295">
        <v>0</v>
      </c>
      <c r="G1295">
        <v>0</v>
      </c>
      <c r="H1295">
        <v>1</v>
      </c>
    </row>
    <row r="1296" spans="1:8">
      <c r="A1296" t="s">
        <v>5940</v>
      </c>
      <c r="B1296" s="15">
        <v>45432</v>
      </c>
      <c r="C1296" s="15">
        <v>45292</v>
      </c>
      <c r="D1296" s="15">
        <v>45413</v>
      </c>
      <c r="E1296">
        <v>0</v>
      </c>
      <c r="F1296">
        <v>1</v>
      </c>
      <c r="G1296">
        <v>0</v>
      </c>
      <c r="H1296">
        <v>1</v>
      </c>
    </row>
    <row r="1297" spans="1:8">
      <c r="A1297" t="s">
        <v>6777</v>
      </c>
      <c r="B1297" s="15">
        <v>45432</v>
      </c>
      <c r="C1297" s="15">
        <v>45292</v>
      </c>
      <c r="D1297" s="15">
        <v>45413</v>
      </c>
      <c r="E1297">
        <v>1</v>
      </c>
      <c r="F1297">
        <v>0</v>
      </c>
      <c r="G1297">
        <v>0</v>
      </c>
      <c r="H1297">
        <v>1</v>
      </c>
    </row>
    <row r="1298" spans="1:8">
      <c r="A1298" t="s">
        <v>97</v>
      </c>
      <c r="B1298" s="15">
        <v>45433</v>
      </c>
      <c r="C1298" s="15">
        <v>45292</v>
      </c>
      <c r="D1298" s="15">
        <v>45413</v>
      </c>
      <c r="E1298">
        <v>1</v>
      </c>
      <c r="F1298">
        <v>0</v>
      </c>
      <c r="G1298">
        <v>0</v>
      </c>
      <c r="H1298">
        <v>1</v>
      </c>
    </row>
    <row r="1299" spans="1:8">
      <c r="A1299" t="s">
        <v>5656</v>
      </c>
      <c r="B1299" s="15">
        <v>45433</v>
      </c>
      <c r="C1299" s="15">
        <v>45292</v>
      </c>
      <c r="D1299" s="15">
        <v>45413</v>
      </c>
      <c r="E1299">
        <v>1</v>
      </c>
      <c r="F1299">
        <v>0</v>
      </c>
      <c r="G1299">
        <v>0</v>
      </c>
      <c r="H1299">
        <v>1</v>
      </c>
    </row>
    <row r="1300" spans="1:8">
      <c r="A1300" t="s">
        <v>155</v>
      </c>
      <c r="B1300" s="15">
        <v>45433</v>
      </c>
      <c r="C1300" s="15">
        <v>45292</v>
      </c>
      <c r="D1300" s="15">
        <v>45413</v>
      </c>
      <c r="E1300">
        <v>0</v>
      </c>
      <c r="F1300">
        <v>0</v>
      </c>
      <c r="G1300">
        <v>1</v>
      </c>
      <c r="H1300">
        <v>1</v>
      </c>
    </row>
    <row r="1301" spans="1:8">
      <c r="A1301" t="s">
        <v>6778</v>
      </c>
      <c r="B1301" s="15">
        <v>45433</v>
      </c>
      <c r="C1301" s="15">
        <v>45292</v>
      </c>
      <c r="D1301" s="15">
        <v>45413</v>
      </c>
      <c r="E1301">
        <v>1</v>
      </c>
      <c r="F1301">
        <v>0</v>
      </c>
      <c r="G1301">
        <v>0</v>
      </c>
      <c r="H1301">
        <v>1</v>
      </c>
    </row>
    <row r="1302" spans="1:8">
      <c r="A1302" t="s">
        <v>5598</v>
      </c>
      <c r="B1302" s="15">
        <v>45433</v>
      </c>
      <c r="C1302" s="15">
        <v>45292</v>
      </c>
      <c r="D1302" s="15">
        <v>45413</v>
      </c>
      <c r="E1302">
        <v>0</v>
      </c>
      <c r="F1302">
        <v>0</v>
      </c>
      <c r="G1302">
        <v>1</v>
      </c>
      <c r="H1302">
        <v>1</v>
      </c>
    </row>
    <row r="1303" spans="1:8">
      <c r="A1303" t="s">
        <v>5706</v>
      </c>
      <c r="B1303" s="15">
        <v>45433</v>
      </c>
      <c r="C1303" s="15">
        <v>45292</v>
      </c>
      <c r="D1303" s="15">
        <v>45413</v>
      </c>
      <c r="E1303">
        <v>0</v>
      </c>
      <c r="F1303">
        <v>0</v>
      </c>
      <c r="G1303">
        <v>1</v>
      </c>
      <c r="H1303">
        <v>1</v>
      </c>
    </row>
    <row r="1304" spans="1:8">
      <c r="A1304" t="s">
        <v>5706</v>
      </c>
      <c r="B1304" s="15">
        <v>45434</v>
      </c>
      <c r="C1304" s="15">
        <v>45292</v>
      </c>
      <c r="D1304" s="15">
        <v>45413</v>
      </c>
      <c r="E1304">
        <v>2</v>
      </c>
      <c r="F1304">
        <v>0</v>
      </c>
      <c r="G1304">
        <v>0</v>
      </c>
      <c r="H1304">
        <v>2</v>
      </c>
    </row>
    <row r="1305" spans="1:8">
      <c r="A1305" t="s">
        <v>5634</v>
      </c>
      <c r="B1305" s="15">
        <v>45434</v>
      </c>
      <c r="C1305" s="15">
        <v>45292</v>
      </c>
      <c r="D1305" s="15">
        <v>45413</v>
      </c>
      <c r="E1305">
        <v>1</v>
      </c>
      <c r="F1305">
        <v>0</v>
      </c>
      <c r="G1305">
        <v>0</v>
      </c>
      <c r="H1305">
        <v>1</v>
      </c>
    </row>
    <row r="1306" spans="1:8">
      <c r="A1306" t="s">
        <v>6308</v>
      </c>
      <c r="B1306" s="15">
        <v>45434</v>
      </c>
      <c r="C1306" s="15">
        <v>45292</v>
      </c>
      <c r="D1306" s="15">
        <v>45413</v>
      </c>
      <c r="E1306">
        <v>0</v>
      </c>
      <c r="F1306">
        <v>0</v>
      </c>
      <c r="G1306">
        <v>1</v>
      </c>
      <c r="H1306">
        <v>1</v>
      </c>
    </row>
    <row r="1307" spans="1:8">
      <c r="A1307" t="s">
        <v>5797</v>
      </c>
      <c r="B1307" s="15">
        <v>45434</v>
      </c>
      <c r="C1307" s="15">
        <v>45292</v>
      </c>
      <c r="D1307" s="15">
        <v>45413</v>
      </c>
      <c r="E1307">
        <v>0</v>
      </c>
      <c r="F1307">
        <v>1</v>
      </c>
      <c r="G1307">
        <v>0</v>
      </c>
      <c r="H1307">
        <v>1</v>
      </c>
    </row>
    <row r="1308" spans="1:8">
      <c r="A1308" t="s">
        <v>6779</v>
      </c>
      <c r="B1308" s="15">
        <v>45434</v>
      </c>
      <c r="C1308" s="15">
        <v>45292</v>
      </c>
      <c r="D1308" s="15">
        <v>45413</v>
      </c>
      <c r="E1308">
        <v>0</v>
      </c>
      <c r="F1308">
        <v>0</v>
      </c>
      <c r="G1308">
        <v>1</v>
      </c>
      <c r="H1308">
        <v>1</v>
      </c>
    </row>
    <row r="1309" spans="1:8">
      <c r="A1309" t="s">
        <v>6398</v>
      </c>
      <c r="B1309" s="15">
        <v>45434</v>
      </c>
      <c r="C1309" s="15">
        <v>45292</v>
      </c>
      <c r="D1309" s="15">
        <v>45413</v>
      </c>
      <c r="E1309">
        <v>0</v>
      </c>
      <c r="F1309">
        <v>0</v>
      </c>
      <c r="G1309">
        <v>1</v>
      </c>
      <c r="H1309">
        <v>1</v>
      </c>
    </row>
    <row r="1310" spans="1:8">
      <c r="A1310" t="s">
        <v>5902</v>
      </c>
      <c r="B1310" s="15">
        <v>45434</v>
      </c>
      <c r="C1310" s="15">
        <v>45292</v>
      </c>
      <c r="D1310" s="15">
        <v>45413</v>
      </c>
      <c r="E1310">
        <v>1</v>
      </c>
      <c r="F1310">
        <v>0</v>
      </c>
      <c r="G1310">
        <v>0</v>
      </c>
      <c r="H1310">
        <v>1</v>
      </c>
    </row>
    <row r="1311" spans="1:8">
      <c r="A1311" t="s">
        <v>5556</v>
      </c>
      <c r="B1311" s="15">
        <v>45435</v>
      </c>
      <c r="C1311" s="15">
        <v>45292</v>
      </c>
      <c r="D1311" s="15">
        <v>45413</v>
      </c>
      <c r="E1311">
        <v>1</v>
      </c>
      <c r="F1311">
        <v>0</v>
      </c>
      <c r="G1311">
        <v>0</v>
      </c>
      <c r="H1311">
        <v>1</v>
      </c>
    </row>
    <row r="1312" spans="1:8">
      <c r="A1312" t="s">
        <v>6780</v>
      </c>
      <c r="B1312" s="15">
        <v>45435</v>
      </c>
      <c r="C1312" s="15">
        <v>45292</v>
      </c>
      <c r="D1312" s="15">
        <v>45413</v>
      </c>
      <c r="E1312">
        <v>1</v>
      </c>
      <c r="F1312">
        <v>0</v>
      </c>
      <c r="G1312">
        <v>0</v>
      </c>
      <c r="H1312">
        <v>1</v>
      </c>
    </row>
    <row r="1313" spans="1:8">
      <c r="A1313" t="s">
        <v>6252</v>
      </c>
      <c r="B1313" s="15">
        <v>45435</v>
      </c>
      <c r="C1313" s="15">
        <v>45292</v>
      </c>
      <c r="D1313" s="15">
        <v>45413</v>
      </c>
      <c r="E1313">
        <v>1</v>
      </c>
      <c r="F1313">
        <v>0</v>
      </c>
      <c r="G1313">
        <v>0</v>
      </c>
      <c r="H1313">
        <v>1</v>
      </c>
    </row>
    <row r="1314" spans="1:8">
      <c r="A1314" t="s">
        <v>6174</v>
      </c>
      <c r="B1314" s="15">
        <v>45435</v>
      </c>
      <c r="C1314" s="15">
        <v>45292</v>
      </c>
      <c r="D1314" s="15">
        <v>45413</v>
      </c>
      <c r="E1314">
        <v>1</v>
      </c>
      <c r="F1314">
        <v>0</v>
      </c>
      <c r="G1314">
        <v>0</v>
      </c>
      <c r="H1314">
        <v>1</v>
      </c>
    </row>
    <row r="1315" spans="1:8">
      <c r="A1315" t="s">
        <v>6333</v>
      </c>
      <c r="B1315" s="15">
        <v>45436</v>
      </c>
      <c r="C1315" s="15">
        <v>45292</v>
      </c>
      <c r="D1315" s="15">
        <v>45413</v>
      </c>
      <c r="E1315">
        <v>1</v>
      </c>
      <c r="F1315">
        <v>0</v>
      </c>
      <c r="G1315">
        <v>0</v>
      </c>
      <c r="H1315">
        <v>1</v>
      </c>
    </row>
    <row r="1316" spans="1:8">
      <c r="A1316" t="s">
        <v>6781</v>
      </c>
      <c r="B1316" s="15">
        <v>45436</v>
      </c>
      <c r="C1316" s="15">
        <v>45292</v>
      </c>
      <c r="D1316" s="15">
        <v>45413</v>
      </c>
      <c r="E1316">
        <v>0</v>
      </c>
      <c r="F1316">
        <v>0</v>
      </c>
      <c r="G1316">
        <v>1</v>
      </c>
      <c r="H1316">
        <v>1</v>
      </c>
    </row>
    <row r="1317" spans="1:8">
      <c r="A1317" t="s">
        <v>5641</v>
      </c>
      <c r="B1317" s="15">
        <v>45436</v>
      </c>
      <c r="C1317" s="15">
        <v>45292</v>
      </c>
      <c r="D1317" s="15">
        <v>45413</v>
      </c>
      <c r="E1317">
        <v>1</v>
      </c>
      <c r="F1317">
        <v>0</v>
      </c>
      <c r="G1317">
        <v>0</v>
      </c>
      <c r="H1317">
        <v>1</v>
      </c>
    </row>
    <row r="1318" spans="1:8">
      <c r="A1318" t="s">
        <v>6563</v>
      </c>
      <c r="B1318" s="15">
        <v>45436</v>
      </c>
      <c r="C1318" s="15">
        <v>45292</v>
      </c>
      <c r="D1318" s="15">
        <v>45413</v>
      </c>
      <c r="E1318">
        <v>1</v>
      </c>
      <c r="F1318">
        <v>0</v>
      </c>
      <c r="G1318">
        <v>0</v>
      </c>
      <c r="H1318">
        <v>1</v>
      </c>
    </row>
    <row r="1319" spans="1:8">
      <c r="A1319" t="s">
        <v>6061</v>
      </c>
      <c r="B1319" s="15">
        <v>45437</v>
      </c>
      <c r="C1319" s="15">
        <v>45292</v>
      </c>
      <c r="D1319" s="15">
        <v>45413</v>
      </c>
      <c r="E1319">
        <v>1</v>
      </c>
      <c r="F1319">
        <v>0</v>
      </c>
      <c r="G1319">
        <v>0</v>
      </c>
      <c r="H1319">
        <v>1</v>
      </c>
    </row>
    <row r="1320" spans="1:8">
      <c r="A1320" t="s">
        <v>6782</v>
      </c>
      <c r="B1320" s="15">
        <v>45437</v>
      </c>
      <c r="C1320" s="15">
        <v>45292</v>
      </c>
      <c r="D1320" s="15">
        <v>45413</v>
      </c>
      <c r="E1320">
        <v>1</v>
      </c>
      <c r="F1320">
        <v>0</v>
      </c>
      <c r="G1320">
        <v>0</v>
      </c>
      <c r="H1320">
        <v>1</v>
      </c>
    </row>
    <row r="1321" spans="1:8">
      <c r="A1321" t="s">
        <v>5706</v>
      </c>
      <c r="B1321" s="15">
        <v>45437</v>
      </c>
      <c r="C1321" s="15">
        <v>45292</v>
      </c>
      <c r="D1321" s="15">
        <v>45413</v>
      </c>
      <c r="E1321">
        <v>1</v>
      </c>
      <c r="F1321">
        <v>0</v>
      </c>
      <c r="G1321">
        <v>0</v>
      </c>
      <c r="H1321">
        <v>1</v>
      </c>
    </row>
    <row r="1322" spans="1:8">
      <c r="A1322" t="s">
        <v>5634</v>
      </c>
      <c r="B1322" s="15">
        <v>45438</v>
      </c>
      <c r="C1322" s="15">
        <v>45292</v>
      </c>
      <c r="D1322" s="15">
        <v>45413</v>
      </c>
      <c r="E1322">
        <v>0</v>
      </c>
      <c r="F1322">
        <v>1</v>
      </c>
      <c r="G1322">
        <v>0</v>
      </c>
      <c r="H1322">
        <v>1</v>
      </c>
    </row>
    <row r="1323" spans="1:8">
      <c r="A1323" t="s">
        <v>6783</v>
      </c>
      <c r="B1323" s="15">
        <v>45438</v>
      </c>
      <c r="C1323" s="15">
        <v>45292</v>
      </c>
      <c r="D1323" s="15">
        <v>45413</v>
      </c>
      <c r="E1323">
        <v>1</v>
      </c>
      <c r="F1323">
        <v>0</v>
      </c>
      <c r="G1323">
        <v>0</v>
      </c>
      <c r="H1323">
        <v>1</v>
      </c>
    </row>
    <row r="1324" spans="1:8">
      <c r="A1324" t="s">
        <v>166</v>
      </c>
      <c r="B1324" s="15">
        <v>45438</v>
      </c>
      <c r="C1324" s="15">
        <v>45292</v>
      </c>
      <c r="D1324" s="15">
        <v>45413</v>
      </c>
      <c r="E1324">
        <v>1</v>
      </c>
      <c r="F1324">
        <v>0</v>
      </c>
      <c r="G1324">
        <v>0</v>
      </c>
      <c r="H1324">
        <v>1</v>
      </c>
    </row>
    <row r="1325" spans="1:8">
      <c r="A1325" t="s">
        <v>6784</v>
      </c>
      <c r="B1325" s="15">
        <v>45438</v>
      </c>
      <c r="C1325" s="15">
        <v>45292</v>
      </c>
      <c r="D1325" s="15">
        <v>45413</v>
      </c>
      <c r="E1325">
        <v>1</v>
      </c>
      <c r="F1325">
        <v>0</v>
      </c>
      <c r="G1325">
        <v>0</v>
      </c>
      <c r="H1325">
        <v>1</v>
      </c>
    </row>
    <row r="1326" spans="1:8">
      <c r="A1326" t="s">
        <v>6298</v>
      </c>
      <c r="B1326" s="15">
        <v>45438</v>
      </c>
      <c r="C1326" s="15">
        <v>45292</v>
      </c>
      <c r="D1326" s="15">
        <v>45413</v>
      </c>
      <c r="E1326">
        <v>0</v>
      </c>
      <c r="F1326">
        <v>1</v>
      </c>
      <c r="G1326">
        <v>0</v>
      </c>
      <c r="H1326">
        <v>1</v>
      </c>
    </row>
    <row r="1327" spans="1:8">
      <c r="A1327" t="s">
        <v>6785</v>
      </c>
      <c r="B1327" s="15">
        <v>45439</v>
      </c>
      <c r="C1327" s="15">
        <v>45292</v>
      </c>
      <c r="D1327" s="15">
        <v>45413</v>
      </c>
      <c r="E1327">
        <v>1</v>
      </c>
      <c r="F1327">
        <v>0</v>
      </c>
      <c r="G1327">
        <v>0</v>
      </c>
      <c r="H1327">
        <v>1</v>
      </c>
    </row>
    <row r="1328" spans="1:8">
      <c r="A1328" t="s">
        <v>6786</v>
      </c>
      <c r="B1328" s="15">
        <v>45439</v>
      </c>
      <c r="C1328" s="15">
        <v>45292</v>
      </c>
      <c r="D1328" s="15">
        <v>45413</v>
      </c>
      <c r="E1328">
        <v>1</v>
      </c>
      <c r="F1328">
        <v>0</v>
      </c>
      <c r="G1328">
        <v>0</v>
      </c>
      <c r="H1328">
        <v>1</v>
      </c>
    </row>
    <row r="1329" spans="1:8">
      <c r="A1329" t="s">
        <v>6377</v>
      </c>
      <c r="B1329" s="15">
        <v>45439</v>
      </c>
      <c r="C1329" s="15">
        <v>45292</v>
      </c>
      <c r="D1329" s="15">
        <v>45413</v>
      </c>
      <c r="E1329">
        <v>0</v>
      </c>
      <c r="F1329">
        <v>1</v>
      </c>
      <c r="G1329">
        <v>0</v>
      </c>
      <c r="H1329">
        <v>1</v>
      </c>
    </row>
    <row r="1330" spans="1:8">
      <c r="A1330" t="s">
        <v>5642</v>
      </c>
      <c r="B1330" s="15">
        <v>45439</v>
      </c>
      <c r="C1330" s="15">
        <v>45292</v>
      </c>
      <c r="D1330" s="15">
        <v>45413</v>
      </c>
      <c r="E1330">
        <v>1</v>
      </c>
      <c r="F1330">
        <v>0</v>
      </c>
      <c r="G1330">
        <v>0</v>
      </c>
      <c r="H1330">
        <v>1</v>
      </c>
    </row>
    <row r="1331" spans="1:8">
      <c r="A1331" t="s">
        <v>5831</v>
      </c>
      <c r="B1331" s="15">
        <v>45439</v>
      </c>
      <c r="C1331" s="15">
        <v>45292</v>
      </c>
      <c r="D1331" s="15">
        <v>45413</v>
      </c>
      <c r="E1331">
        <v>1</v>
      </c>
      <c r="F1331">
        <v>0</v>
      </c>
      <c r="G1331">
        <v>0</v>
      </c>
      <c r="H1331">
        <v>1</v>
      </c>
    </row>
    <row r="1332" spans="1:8">
      <c r="A1332" t="s">
        <v>6787</v>
      </c>
      <c r="B1332" s="15">
        <v>45440</v>
      </c>
      <c r="C1332" s="15">
        <v>45292</v>
      </c>
      <c r="D1332" s="15">
        <v>45413</v>
      </c>
      <c r="E1332">
        <v>1</v>
      </c>
      <c r="F1332">
        <v>0</v>
      </c>
      <c r="G1332">
        <v>0</v>
      </c>
      <c r="H1332">
        <v>1</v>
      </c>
    </row>
    <row r="1333" spans="1:8">
      <c r="A1333" t="s">
        <v>6242</v>
      </c>
      <c r="B1333" s="15">
        <v>45440</v>
      </c>
      <c r="C1333" s="15">
        <v>45292</v>
      </c>
      <c r="D1333" s="15">
        <v>45413</v>
      </c>
      <c r="E1333">
        <v>1</v>
      </c>
      <c r="F1333">
        <v>0</v>
      </c>
      <c r="G1333">
        <v>0</v>
      </c>
      <c r="H1333">
        <v>1</v>
      </c>
    </row>
    <row r="1334" spans="1:8">
      <c r="A1334" t="s">
        <v>6788</v>
      </c>
      <c r="B1334" s="15">
        <v>45440</v>
      </c>
      <c r="C1334" s="15">
        <v>45292</v>
      </c>
      <c r="D1334" s="15">
        <v>45413</v>
      </c>
      <c r="E1334">
        <v>0</v>
      </c>
      <c r="F1334">
        <v>0</v>
      </c>
      <c r="G1334">
        <v>1</v>
      </c>
      <c r="H1334">
        <v>1</v>
      </c>
    </row>
    <row r="1335" spans="1:8">
      <c r="A1335" t="s">
        <v>6147</v>
      </c>
      <c r="B1335" s="15">
        <v>45440</v>
      </c>
      <c r="C1335" s="15">
        <v>45292</v>
      </c>
      <c r="D1335" s="15">
        <v>45413</v>
      </c>
      <c r="E1335">
        <v>0</v>
      </c>
      <c r="F1335">
        <v>0</v>
      </c>
      <c r="G1335">
        <v>1</v>
      </c>
      <c r="H1335">
        <v>1</v>
      </c>
    </row>
    <row r="1336" spans="1:8">
      <c r="A1336" t="s">
        <v>6789</v>
      </c>
      <c r="B1336" s="15">
        <v>45440</v>
      </c>
      <c r="C1336" s="15">
        <v>45292</v>
      </c>
      <c r="D1336" s="15">
        <v>45413</v>
      </c>
      <c r="E1336">
        <v>1</v>
      </c>
      <c r="F1336">
        <v>0</v>
      </c>
      <c r="G1336">
        <v>0</v>
      </c>
      <c r="H1336">
        <v>1</v>
      </c>
    </row>
    <row r="1337" spans="1:8">
      <c r="A1337" t="s">
        <v>6212</v>
      </c>
      <c r="B1337" s="15">
        <v>45440</v>
      </c>
      <c r="C1337" s="15">
        <v>45292</v>
      </c>
      <c r="D1337" s="15">
        <v>45413</v>
      </c>
      <c r="E1337">
        <v>0</v>
      </c>
      <c r="F1337">
        <v>0</v>
      </c>
      <c r="G1337">
        <v>1</v>
      </c>
      <c r="H1337">
        <v>1</v>
      </c>
    </row>
    <row r="1338" spans="1:8">
      <c r="A1338" t="s">
        <v>6443</v>
      </c>
      <c r="B1338" s="15">
        <v>45440</v>
      </c>
      <c r="C1338" s="15">
        <v>45292</v>
      </c>
      <c r="D1338" s="15">
        <v>45413</v>
      </c>
      <c r="E1338">
        <v>0</v>
      </c>
      <c r="F1338">
        <v>0</v>
      </c>
      <c r="G1338">
        <v>1</v>
      </c>
      <c r="H1338">
        <v>1</v>
      </c>
    </row>
    <row r="1339" spans="1:8">
      <c r="A1339" t="s">
        <v>6790</v>
      </c>
      <c r="B1339" s="15">
        <v>45440</v>
      </c>
      <c r="C1339" s="15">
        <v>45292</v>
      </c>
      <c r="D1339" s="15">
        <v>45413</v>
      </c>
      <c r="E1339">
        <v>1</v>
      </c>
      <c r="F1339">
        <v>0</v>
      </c>
      <c r="G1339">
        <v>0</v>
      </c>
      <c r="H1339">
        <v>1</v>
      </c>
    </row>
    <row r="1340" spans="1:8">
      <c r="A1340" t="s">
        <v>6426</v>
      </c>
      <c r="B1340" s="15">
        <v>45440</v>
      </c>
      <c r="C1340" s="15">
        <v>45292</v>
      </c>
      <c r="D1340" s="15">
        <v>45413</v>
      </c>
      <c r="E1340">
        <v>1</v>
      </c>
      <c r="F1340">
        <v>0</v>
      </c>
      <c r="G1340">
        <v>0</v>
      </c>
      <c r="H1340">
        <v>1</v>
      </c>
    </row>
    <row r="1341" spans="1:8">
      <c r="A1341" t="s">
        <v>6188</v>
      </c>
      <c r="B1341" s="15">
        <v>45441</v>
      </c>
      <c r="C1341" s="15">
        <v>45292</v>
      </c>
      <c r="D1341" s="15">
        <v>45413</v>
      </c>
      <c r="E1341">
        <v>0</v>
      </c>
      <c r="F1341">
        <v>0</v>
      </c>
      <c r="G1341">
        <v>1</v>
      </c>
      <c r="H1341">
        <v>1</v>
      </c>
    </row>
    <row r="1342" spans="1:8">
      <c r="A1342" t="s">
        <v>6171</v>
      </c>
      <c r="B1342" s="15">
        <v>45441</v>
      </c>
      <c r="C1342" s="15">
        <v>45292</v>
      </c>
      <c r="D1342" s="15">
        <v>45413</v>
      </c>
      <c r="E1342">
        <v>0</v>
      </c>
      <c r="F1342">
        <v>0</v>
      </c>
      <c r="G1342">
        <v>1</v>
      </c>
      <c r="H1342">
        <v>1</v>
      </c>
    </row>
    <row r="1343" spans="1:8">
      <c r="A1343" t="s">
        <v>6791</v>
      </c>
      <c r="B1343" s="15">
        <v>45441</v>
      </c>
      <c r="C1343" s="15">
        <v>45292</v>
      </c>
      <c r="D1343" s="15">
        <v>45413</v>
      </c>
      <c r="E1343">
        <v>1</v>
      </c>
      <c r="F1343">
        <v>0</v>
      </c>
      <c r="G1343">
        <v>0</v>
      </c>
      <c r="H1343">
        <v>1</v>
      </c>
    </row>
    <row r="1344" spans="1:8">
      <c r="A1344" t="s">
        <v>6541</v>
      </c>
      <c r="B1344" s="15">
        <v>45441</v>
      </c>
      <c r="C1344" s="15">
        <v>45292</v>
      </c>
      <c r="D1344" s="15">
        <v>45413</v>
      </c>
      <c r="E1344">
        <v>0</v>
      </c>
      <c r="F1344">
        <v>0</v>
      </c>
      <c r="G1344">
        <v>1</v>
      </c>
      <c r="H1344">
        <v>1</v>
      </c>
    </row>
    <row r="1345" spans="1:8">
      <c r="A1345" t="s">
        <v>6220</v>
      </c>
      <c r="B1345" s="15">
        <v>45441</v>
      </c>
      <c r="C1345" s="15">
        <v>45292</v>
      </c>
      <c r="D1345" s="15">
        <v>45413</v>
      </c>
      <c r="E1345">
        <v>1</v>
      </c>
      <c r="F1345">
        <v>0</v>
      </c>
      <c r="G1345">
        <v>0</v>
      </c>
      <c r="H1345">
        <v>1</v>
      </c>
    </row>
    <row r="1346" spans="1:8">
      <c r="A1346" t="s">
        <v>6792</v>
      </c>
      <c r="B1346" s="15">
        <v>45441</v>
      </c>
      <c r="C1346" s="15">
        <v>45292</v>
      </c>
      <c r="D1346" s="15">
        <v>45413</v>
      </c>
      <c r="E1346">
        <v>0</v>
      </c>
      <c r="F1346">
        <v>0</v>
      </c>
      <c r="G1346">
        <v>1</v>
      </c>
      <c r="H1346">
        <v>1</v>
      </c>
    </row>
    <row r="1347" spans="1:8">
      <c r="A1347" t="s">
        <v>6793</v>
      </c>
      <c r="B1347" s="15">
        <v>45441</v>
      </c>
      <c r="C1347" s="15">
        <v>45292</v>
      </c>
      <c r="D1347" s="15">
        <v>45413</v>
      </c>
      <c r="E1347">
        <v>0</v>
      </c>
      <c r="F1347">
        <v>0</v>
      </c>
      <c r="G1347">
        <v>1</v>
      </c>
      <c r="H1347">
        <v>1</v>
      </c>
    </row>
    <row r="1348" spans="1:8">
      <c r="A1348" t="s">
        <v>6357</v>
      </c>
      <c r="B1348" s="15">
        <v>45441</v>
      </c>
      <c r="C1348" s="15">
        <v>45292</v>
      </c>
      <c r="D1348" s="15">
        <v>45413</v>
      </c>
      <c r="E1348">
        <v>1</v>
      </c>
      <c r="F1348">
        <v>0</v>
      </c>
      <c r="G1348">
        <v>0</v>
      </c>
      <c r="H1348">
        <v>1</v>
      </c>
    </row>
    <row r="1349" spans="1:8">
      <c r="A1349" t="s">
        <v>6180</v>
      </c>
      <c r="B1349" s="15">
        <v>45441</v>
      </c>
      <c r="C1349" s="15">
        <v>45292</v>
      </c>
      <c r="D1349" s="15">
        <v>45413</v>
      </c>
      <c r="E1349">
        <v>1</v>
      </c>
      <c r="F1349">
        <v>0</v>
      </c>
      <c r="G1349">
        <v>0</v>
      </c>
      <c r="H1349">
        <v>1</v>
      </c>
    </row>
    <row r="1350" spans="1:8">
      <c r="A1350" t="s">
        <v>5736</v>
      </c>
      <c r="B1350" s="15">
        <v>45442</v>
      </c>
      <c r="C1350" s="15">
        <v>45292</v>
      </c>
      <c r="D1350" s="15">
        <v>45413</v>
      </c>
      <c r="E1350">
        <v>0</v>
      </c>
      <c r="F1350">
        <v>0</v>
      </c>
      <c r="G1350">
        <v>1</v>
      </c>
      <c r="H1350">
        <v>1</v>
      </c>
    </row>
    <row r="1351" spans="1:8">
      <c r="A1351" t="s">
        <v>6794</v>
      </c>
      <c r="B1351" s="15">
        <v>45442</v>
      </c>
      <c r="C1351" s="15">
        <v>45292</v>
      </c>
      <c r="D1351" s="15">
        <v>45413</v>
      </c>
      <c r="E1351">
        <v>0</v>
      </c>
      <c r="F1351">
        <v>1</v>
      </c>
      <c r="G1351">
        <v>0</v>
      </c>
      <c r="H1351">
        <v>1</v>
      </c>
    </row>
    <row r="1352" spans="1:8">
      <c r="A1352" t="s">
        <v>6588</v>
      </c>
      <c r="B1352" s="15">
        <v>45442</v>
      </c>
      <c r="C1352" s="15">
        <v>45292</v>
      </c>
      <c r="D1352" s="15">
        <v>45413</v>
      </c>
      <c r="E1352">
        <v>0</v>
      </c>
      <c r="F1352">
        <v>1</v>
      </c>
      <c r="G1352">
        <v>0</v>
      </c>
      <c r="H1352">
        <v>1</v>
      </c>
    </row>
    <row r="1353" spans="1:8">
      <c r="A1353" t="s">
        <v>5759</v>
      </c>
      <c r="B1353" s="15">
        <v>45442</v>
      </c>
      <c r="C1353" s="15">
        <v>45292</v>
      </c>
      <c r="D1353" s="15">
        <v>45413</v>
      </c>
      <c r="E1353">
        <v>0</v>
      </c>
      <c r="F1353">
        <v>1</v>
      </c>
      <c r="G1353">
        <v>0</v>
      </c>
      <c r="H1353">
        <v>1</v>
      </c>
    </row>
    <row r="1354" spans="1:8">
      <c r="A1354" t="s">
        <v>5826</v>
      </c>
      <c r="B1354" s="15">
        <v>45442</v>
      </c>
      <c r="C1354" s="15">
        <v>45292</v>
      </c>
      <c r="D1354" s="15">
        <v>45413</v>
      </c>
      <c r="E1354">
        <v>0</v>
      </c>
      <c r="F1354">
        <v>0</v>
      </c>
      <c r="G1354">
        <v>1</v>
      </c>
      <c r="H1354">
        <v>1</v>
      </c>
    </row>
    <row r="1355" spans="1:8">
      <c r="A1355" t="s">
        <v>6795</v>
      </c>
      <c r="B1355" s="15">
        <v>45443</v>
      </c>
      <c r="C1355" s="15">
        <v>45292</v>
      </c>
      <c r="D1355" s="15">
        <v>45413</v>
      </c>
      <c r="E1355">
        <v>0</v>
      </c>
      <c r="F1355">
        <v>1</v>
      </c>
      <c r="G1355">
        <v>0</v>
      </c>
      <c r="H1355">
        <v>1</v>
      </c>
    </row>
    <row r="1356" spans="1:8">
      <c r="A1356" t="s">
        <v>5821</v>
      </c>
      <c r="B1356" s="15">
        <v>45443</v>
      </c>
      <c r="C1356" s="15">
        <v>45292</v>
      </c>
      <c r="D1356" s="15">
        <v>45413</v>
      </c>
      <c r="E1356">
        <v>0</v>
      </c>
      <c r="F1356">
        <v>0</v>
      </c>
      <c r="G1356">
        <v>1</v>
      </c>
      <c r="H1356">
        <v>1</v>
      </c>
    </row>
    <row r="1357" spans="1:8">
      <c r="A1357" t="s">
        <v>6586</v>
      </c>
      <c r="B1357" s="15">
        <v>45443</v>
      </c>
      <c r="C1357" s="15">
        <v>45292</v>
      </c>
      <c r="D1357" s="15">
        <v>45413</v>
      </c>
      <c r="E1357">
        <v>1</v>
      </c>
      <c r="F1357">
        <v>0</v>
      </c>
      <c r="G1357">
        <v>0</v>
      </c>
      <c r="H1357">
        <v>1</v>
      </c>
    </row>
    <row r="1358" spans="1:8">
      <c r="A1358" t="s">
        <v>5940</v>
      </c>
      <c r="B1358" s="15">
        <v>45443</v>
      </c>
      <c r="C1358" s="15">
        <v>45292</v>
      </c>
      <c r="D1358" s="15">
        <v>45413</v>
      </c>
      <c r="E1358">
        <v>1</v>
      </c>
      <c r="F1358">
        <v>0</v>
      </c>
      <c r="G1358">
        <v>0</v>
      </c>
      <c r="H1358">
        <v>1</v>
      </c>
    </row>
    <row r="1359" spans="1:8">
      <c r="A1359" t="s">
        <v>6298</v>
      </c>
      <c r="B1359" s="15">
        <v>45444</v>
      </c>
      <c r="C1359" s="15">
        <v>45292</v>
      </c>
      <c r="D1359" s="15">
        <v>45444</v>
      </c>
      <c r="E1359">
        <v>0</v>
      </c>
      <c r="F1359">
        <v>1</v>
      </c>
      <c r="G1359">
        <v>0</v>
      </c>
      <c r="H1359">
        <v>1</v>
      </c>
    </row>
    <row r="1360" spans="1:8">
      <c r="A1360" t="s">
        <v>6708</v>
      </c>
      <c r="B1360" s="15">
        <v>45444</v>
      </c>
      <c r="C1360" s="15">
        <v>45292</v>
      </c>
      <c r="D1360" s="15">
        <v>45444</v>
      </c>
      <c r="E1360">
        <v>1</v>
      </c>
      <c r="F1360">
        <v>0</v>
      </c>
      <c r="G1360">
        <v>0</v>
      </c>
      <c r="H1360">
        <v>1</v>
      </c>
    </row>
    <row r="1361" spans="1:8">
      <c r="A1361" t="s">
        <v>6266</v>
      </c>
      <c r="B1361" s="15">
        <v>45444</v>
      </c>
      <c r="C1361" s="15">
        <v>45292</v>
      </c>
      <c r="D1361" s="15">
        <v>45444</v>
      </c>
      <c r="E1361">
        <v>1</v>
      </c>
      <c r="F1361">
        <v>0</v>
      </c>
      <c r="G1361">
        <v>0</v>
      </c>
      <c r="H1361">
        <v>1</v>
      </c>
    </row>
    <row r="1362" spans="1:8">
      <c r="A1362" t="s">
        <v>6252</v>
      </c>
      <c r="B1362" s="15">
        <v>45444</v>
      </c>
      <c r="C1362" s="15">
        <v>45292</v>
      </c>
      <c r="D1362" s="15">
        <v>45444</v>
      </c>
      <c r="E1362">
        <v>1</v>
      </c>
      <c r="F1362">
        <v>0</v>
      </c>
      <c r="G1362">
        <v>0</v>
      </c>
      <c r="H1362">
        <v>1</v>
      </c>
    </row>
    <row r="1363" spans="1:8">
      <c r="A1363" t="s">
        <v>6540</v>
      </c>
      <c r="B1363" s="15">
        <v>45444</v>
      </c>
      <c r="C1363" s="15">
        <v>45292</v>
      </c>
      <c r="D1363" s="15">
        <v>45444</v>
      </c>
      <c r="E1363">
        <v>1</v>
      </c>
      <c r="F1363">
        <v>0</v>
      </c>
      <c r="G1363">
        <v>0</v>
      </c>
      <c r="H1363">
        <v>1</v>
      </c>
    </row>
    <row r="1364" spans="1:8">
      <c r="A1364" t="s">
        <v>6796</v>
      </c>
      <c r="B1364" s="15">
        <v>45444</v>
      </c>
      <c r="C1364" s="15">
        <v>45292</v>
      </c>
      <c r="D1364" s="15">
        <v>45444</v>
      </c>
      <c r="E1364">
        <v>0</v>
      </c>
      <c r="F1364">
        <v>1</v>
      </c>
      <c r="G1364">
        <v>0</v>
      </c>
      <c r="H1364">
        <v>1</v>
      </c>
    </row>
    <row r="1365" spans="1:8">
      <c r="A1365" t="s">
        <v>5659</v>
      </c>
      <c r="B1365" s="15">
        <v>45445</v>
      </c>
      <c r="C1365" s="15">
        <v>45292</v>
      </c>
      <c r="D1365" s="15">
        <v>45444</v>
      </c>
      <c r="E1365">
        <v>1</v>
      </c>
      <c r="F1365">
        <v>0</v>
      </c>
      <c r="G1365">
        <v>0</v>
      </c>
      <c r="H1365">
        <v>1</v>
      </c>
    </row>
    <row r="1366" spans="1:8">
      <c r="A1366" t="s">
        <v>6797</v>
      </c>
      <c r="B1366" s="15">
        <v>45445</v>
      </c>
      <c r="C1366" s="15">
        <v>45292</v>
      </c>
      <c r="D1366" s="15">
        <v>45444</v>
      </c>
      <c r="E1366">
        <v>1</v>
      </c>
      <c r="F1366">
        <v>0</v>
      </c>
      <c r="G1366">
        <v>0</v>
      </c>
      <c r="H1366">
        <v>1</v>
      </c>
    </row>
    <row r="1367" spans="1:8">
      <c r="A1367" t="s">
        <v>6312</v>
      </c>
      <c r="B1367" s="15">
        <v>45445</v>
      </c>
      <c r="C1367" s="15">
        <v>45292</v>
      </c>
      <c r="D1367" s="15">
        <v>45444</v>
      </c>
      <c r="E1367">
        <v>0</v>
      </c>
      <c r="F1367">
        <v>0</v>
      </c>
      <c r="G1367">
        <v>1</v>
      </c>
      <c r="H1367">
        <v>1</v>
      </c>
    </row>
    <row r="1368" spans="1:8">
      <c r="A1368" t="s">
        <v>6475</v>
      </c>
      <c r="B1368" s="15">
        <v>45445</v>
      </c>
      <c r="C1368" s="15">
        <v>45292</v>
      </c>
      <c r="D1368" s="15">
        <v>45444</v>
      </c>
      <c r="E1368">
        <v>0</v>
      </c>
      <c r="F1368">
        <v>0</v>
      </c>
      <c r="G1368">
        <v>1</v>
      </c>
      <c r="H1368">
        <v>1</v>
      </c>
    </row>
    <row r="1369" spans="1:8">
      <c r="A1369" t="s">
        <v>6798</v>
      </c>
      <c r="B1369" s="15">
        <v>45445</v>
      </c>
      <c r="C1369" s="15">
        <v>45292</v>
      </c>
      <c r="D1369" s="15">
        <v>45444</v>
      </c>
      <c r="E1369">
        <v>1</v>
      </c>
      <c r="F1369">
        <v>0</v>
      </c>
      <c r="G1369">
        <v>0</v>
      </c>
      <c r="H1369">
        <v>1</v>
      </c>
    </row>
    <row r="1370" spans="1:8">
      <c r="A1370" t="s">
        <v>5844</v>
      </c>
      <c r="B1370" s="15">
        <v>45445</v>
      </c>
      <c r="C1370" s="15">
        <v>45292</v>
      </c>
      <c r="D1370" s="15">
        <v>45444</v>
      </c>
      <c r="E1370">
        <v>1</v>
      </c>
      <c r="F1370">
        <v>0</v>
      </c>
      <c r="G1370">
        <v>0</v>
      </c>
      <c r="H1370">
        <v>1</v>
      </c>
    </row>
    <row r="1371" spans="1:8">
      <c r="A1371" t="s">
        <v>6213</v>
      </c>
      <c r="B1371" s="15">
        <v>45445</v>
      </c>
      <c r="C1371" s="15">
        <v>45292</v>
      </c>
      <c r="D1371" s="15">
        <v>45444</v>
      </c>
      <c r="E1371">
        <v>1</v>
      </c>
      <c r="F1371">
        <v>0</v>
      </c>
      <c r="G1371">
        <v>0</v>
      </c>
      <c r="H1371">
        <v>1</v>
      </c>
    </row>
    <row r="1372" spans="1:8">
      <c r="A1372" t="s">
        <v>6290</v>
      </c>
      <c r="B1372" s="15">
        <v>45445</v>
      </c>
      <c r="C1372" s="15">
        <v>45292</v>
      </c>
      <c r="D1372" s="15">
        <v>45444</v>
      </c>
      <c r="E1372">
        <v>1</v>
      </c>
      <c r="F1372">
        <v>0</v>
      </c>
      <c r="G1372">
        <v>0</v>
      </c>
      <c r="H1372">
        <v>1</v>
      </c>
    </row>
    <row r="1373" spans="1:8">
      <c r="A1373" t="s">
        <v>6799</v>
      </c>
      <c r="B1373" s="15">
        <v>45445</v>
      </c>
      <c r="C1373" s="15">
        <v>45292</v>
      </c>
      <c r="D1373" s="15">
        <v>45444</v>
      </c>
      <c r="E1373">
        <v>0</v>
      </c>
      <c r="F1373">
        <v>0</v>
      </c>
      <c r="G1373">
        <v>1</v>
      </c>
      <c r="H1373">
        <v>1</v>
      </c>
    </row>
    <row r="1374" spans="1:8">
      <c r="A1374" t="s">
        <v>131</v>
      </c>
      <c r="B1374" s="15">
        <v>45445</v>
      </c>
      <c r="C1374" s="15">
        <v>45292</v>
      </c>
      <c r="D1374" s="15">
        <v>45444</v>
      </c>
      <c r="E1374">
        <v>0</v>
      </c>
      <c r="F1374">
        <v>1</v>
      </c>
      <c r="G1374">
        <v>0</v>
      </c>
      <c r="H1374">
        <v>1</v>
      </c>
    </row>
    <row r="1375" spans="1:8">
      <c r="A1375" t="s">
        <v>6423</v>
      </c>
      <c r="B1375" s="15">
        <v>45445</v>
      </c>
      <c r="C1375" s="15">
        <v>45292</v>
      </c>
      <c r="D1375" s="15">
        <v>45444</v>
      </c>
      <c r="E1375">
        <v>1</v>
      </c>
      <c r="F1375">
        <v>0</v>
      </c>
      <c r="G1375">
        <v>0</v>
      </c>
      <c r="H1375">
        <v>1</v>
      </c>
    </row>
    <row r="1376" spans="1:8">
      <c r="A1376" t="s">
        <v>6253</v>
      </c>
      <c r="B1376" s="15">
        <v>45446</v>
      </c>
      <c r="C1376" s="15">
        <v>45292</v>
      </c>
      <c r="D1376" s="15">
        <v>45444</v>
      </c>
      <c r="E1376">
        <v>0</v>
      </c>
      <c r="F1376">
        <v>0</v>
      </c>
      <c r="G1376">
        <v>1</v>
      </c>
      <c r="H1376">
        <v>1</v>
      </c>
    </row>
    <row r="1377" spans="1:8">
      <c r="A1377" t="s">
        <v>5902</v>
      </c>
      <c r="B1377" s="15">
        <v>45446</v>
      </c>
      <c r="C1377" s="15">
        <v>45292</v>
      </c>
      <c r="D1377" s="15">
        <v>45444</v>
      </c>
      <c r="E1377">
        <v>1</v>
      </c>
      <c r="F1377">
        <v>0</v>
      </c>
      <c r="G1377">
        <v>0</v>
      </c>
      <c r="H1377">
        <v>1</v>
      </c>
    </row>
    <row r="1378" spans="1:8">
      <c r="A1378" t="s">
        <v>6685</v>
      </c>
      <c r="B1378" s="15">
        <v>45446</v>
      </c>
      <c r="C1378" s="15">
        <v>45292</v>
      </c>
      <c r="D1378" s="15">
        <v>45444</v>
      </c>
      <c r="E1378">
        <v>1</v>
      </c>
      <c r="F1378">
        <v>0</v>
      </c>
      <c r="G1378">
        <v>0</v>
      </c>
      <c r="H1378">
        <v>1</v>
      </c>
    </row>
    <row r="1379" spans="1:8">
      <c r="A1379" t="s">
        <v>6298</v>
      </c>
      <c r="B1379" s="15">
        <v>45446</v>
      </c>
      <c r="C1379" s="15">
        <v>45292</v>
      </c>
      <c r="D1379" s="15">
        <v>45444</v>
      </c>
      <c r="E1379">
        <v>1</v>
      </c>
      <c r="F1379">
        <v>0</v>
      </c>
      <c r="G1379">
        <v>0</v>
      </c>
      <c r="H1379">
        <v>1</v>
      </c>
    </row>
    <row r="1380" spans="1:8">
      <c r="A1380" t="s">
        <v>6307</v>
      </c>
      <c r="B1380" s="15">
        <v>45446</v>
      </c>
      <c r="C1380" s="15">
        <v>45292</v>
      </c>
      <c r="D1380" s="15">
        <v>45444</v>
      </c>
      <c r="E1380">
        <v>1</v>
      </c>
      <c r="F1380">
        <v>0</v>
      </c>
      <c r="G1380">
        <v>0</v>
      </c>
      <c r="H1380">
        <v>1</v>
      </c>
    </row>
    <row r="1381" spans="1:8">
      <c r="A1381" t="s">
        <v>6800</v>
      </c>
      <c r="B1381" s="15">
        <v>45446</v>
      </c>
      <c r="C1381" s="15">
        <v>45292</v>
      </c>
      <c r="D1381" s="15">
        <v>45444</v>
      </c>
      <c r="E1381">
        <v>1</v>
      </c>
      <c r="F1381">
        <v>0</v>
      </c>
      <c r="G1381">
        <v>0</v>
      </c>
      <c r="H1381">
        <v>1</v>
      </c>
    </row>
    <row r="1382" spans="1:8">
      <c r="A1382" t="s">
        <v>6158</v>
      </c>
      <c r="B1382" s="15">
        <v>45446</v>
      </c>
      <c r="C1382" s="15">
        <v>45292</v>
      </c>
      <c r="D1382" s="15">
        <v>45444</v>
      </c>
      <c r="E1382">
        <v>1</v>
      </c>
      <c r="F1382">
        <v>0</v>
      </c>
      <c r="G1382">
        <v>0</v>
      </c>
      <c r="H1382">
        <v>1</v>
      </c>
    </row>
    <row r="1383" spans="1:8">
      <c r="A1383" t="s">
        <v>6801</v>
      </c>
      <c r="B1383" s="15">
        <v>45446</v>
      </c>
      <c r="C1383" s="15">
        <v>45292</v>
      </c>
      <c r="D1383" s="15">
        <v>45444</v>
      </c>
      <c r="E1383">
        <v>0</v>
      </c>
      <c r="F1383">
        <v>1</v>
      </c>
      <c r="G1383">
        <v>0</v>
      </c>
      <c r="H1383">
        <v>1</v>
      </c>
    </row>
    <row r="1384" spans="1:8">
      <c r="A1384" t="s">
        <v>6802</v>
      </c>
      <c r="B1384" s="15">
        <v>45446</v>
      </c>
      <c r="C1384" s="15">
        <v>45292</v>
      </c>
      <c r="D1384" s="15">
        <v>45444</v>
      </c>
      <c r="E1384">
        <v>0</v>
      </c>
      <c r="F1384">
        <v>1</v>
      </c>
      <c r="G1384">
        <v>0</v>
      </c>
      <c r="H1384">
        <v>1</v>
      </c>
    </row>
    <row r="1385" spans="1:8">
      <c r="A1385" t="s">
        <v>6803</v>
      </c>
      <c r="B1385" s="15">
        <v>45446</v>
      </c>
      <c r="C1385" s="15">
        <v>45292</v>
      </c>
      <c r="D1385" s="15">
        <v>45444</v>
      </c>
      <c r="E1385">
        <v>1</v>
      </c>
      <c r="F1385">
        <v>0</v>
      </c>
      <c r="G1385">
        <v>0</v>
      </c>
      <c r="H1385">
        <v>1</v>
      </c>
    </row>
    <row r="1386" spans="1:8">
      <c r="A1386" t="s">
        <v>5940</v>
      </c>
      <c r="B1386" s="15">
        <v>45446</v>
      </c>
      <c r="C1386" s="15">
        <v>45292</v>
      </c>
      <c r="D1386" s="15">
        <v>45444</v>
      </c>
      <c r="E1386">
        <v>1</v>
      </c>
      <c r="F1386">
        <v>0</v>
      </c>
      <c r="G1386">
        <v>0</v>
      </c>
      <c r="H1386">
        <v>1</v>
      </c>
    </row>
    <row r="1387" spans="1:8">
      <c r="A1387" t="s">
        <v>6180</v>
      </c>
      <c r="B1387" s="15">
        <v>45447</v>
      </c>
      <c r="C1387" s="15">
        <v>45292</v>
      </c>
      <c r="D1387" s="15">
        <v>45444</v>
      </c>
      <c r="E1387">
        <v>1</v>
      </c>
      <c r="F1387">
        <v>0</v>
      </c>
      <c r="G1387">
        <v>0</v>
      </c>
      <c r="H1387">
        <v>1</v>
      </c>
    </row>
    <row r="1388" spans="1:8">
      <c r="A1388" t="s">
        <v>6804</v>
      </c>
      <c r="B1388" s="15">
        <v>45448</v>
      </c>
      <c r="C1388" s="15">
        <v>45292</v>
      </c>
      <c r="D1388" s="15">
        <v>45444</v>
      </c>
      <c r="E1388">
        <v>0</v>
      </c>
      <c r="F1388">
        <v>1</v>
      </c>
      <c r="G1388">
        <v>0</v>
      </c>
      <c r="H1388">
        <v>1</v>
      </c>
    </row>
    <row r="1389" spans="1:8">
      <c r="A1389" t="s">
        <v>5902</v>
      </c>
      <c r="B1389" s="15">
        <v>45449</v>
      </c>
      <c r="C1389" s="15">
        <v>45292</v>
      </c>
      <c r="D1389" s="15">
        <v>45444</v>
      </c>
      <c r="E1389">
        <v>1</v>
      </c>
      <c r="F1389">
        <v>0</v>
      </c>
      <c r="G1389">
        <v>0</v>
      </c>
      <c r="H1389">
        <v>1</v>
      </c>
    </row>
    <row r="1390" spans="1:8">
      <c r="A1390" t="s">
        <v>6805</v>
      </c>
      <c r="B1390" s="15">
        <v>45450</v>
      </c>
      <c r="C1390" s="15">
        <v>45292</v>
      </c>
      <c r="D1390" s="15">
        <v>45444</v>
      </c>
      <c r="E1390">
        <v>0</v>
      </c>
      <c r="F1390">
        <v>0</v>
      </c>
      <c r="G1390">
        <v>1</v>
      </c>
      <c r="H1390">
        <v>1</v>
      </c>
    </row>
    <row r="1391" spans="1:8">
      <c r="A1391" t="s">
        <v>6806</v>
      </c>
      <c r="B1391" s="15">
        <v>45450</v>
      </c>
      <c r="C1391" s="15">
        <v>45292</v>
      </c>
      <c r="D1391" s="15">
        <v>45444</v>
      </c>
      <c r="E1391">
        <v>0</v>
      </c>
      <c r="F1391">
        <v>0</v>
      </c>
      <c r="G1391">
        <v>1</v>
      </c>
      <c r="H1391">
        <v>1</v>
      </c>
    </row>
    <row r="1392" spans="1:8">
      <c r="A1392" t="s">
        <v>6349</v>
      </c>
      <c r="B1392" s="15">
        <v>45450</v>
      </c>
      <c r="C1392" s="15">
        <v>45292</v>
      </c>
      <c r="D1392" s="15">
        <v>45444</v>
      </c>
      <c r="E1392">
        <v>1</v>
      </c>
      <c r="F1392">
        <v>0</v>
      </c>
      <c r="G1392">
        <v>0</v>
      </c>
      <c r="H1392">
        <v>1</v>
      </c>
    </row>
    <row r="1393" spans="1:8">
      <c r="A1393" t="s">
        <v>6807</v>
      </c>
      <c r="B1393" s="15">
        <v>45450</v>
      </c>
      <c r="C1393" s="15">
        <v>45292</v>
      </c>
      <c r="D1393" s="15">
        <v>45444</v>
      </c>
      <c r="E1393">
        <v>1</v>
      </c>
      <c r="F1393">
        <v>0</v>
      </c>
      <c r="G1393">
        <v>0</v>
      </c>
      <c r="H1393">
        <v>1</v>
      </c>
    </row>
    <row r="1394" spans="1:8">
      <c r="A1394" t="s">
        <v>5831</v>
      </c>
      <c r="B1394" s="15">
        <v>45450</v>
      </c>
      <c r="C1394" s="15">
        <v>45292</v>
      </c>
      <c r="D1394" s="15">
        <v>45444</v>
      </c>
      <c r="E1394">
        <v>1</v>
      </c>
      <c r="F1394">
        <v>0</v>
      </c>
      <c r="G1394">
        <v>0</v>
      </c>
      <c r="H1394">
        <v>1</v>
      </c>
    </row>
    <row r="1395" spans="1:8">
      <c r="A1395" t="s">
        <v>6436</v>
      </c>
      <c r="B1395" s="15">
        <v>45451</v>
      </c>
      <c r="C1395" s="15">
        <v>45292</v>
      </c>
      <c r="D1395" s="15">
        <v>45444</v>
      </c>
      <c r="E1395">
        <v>0</v>
      </c>
      <c r="F1395">
        <v>0</v>
      </c>
      <c r="G1395">
        <v>1</v>
      </c>
      <c r="H1395">
        <v>1</v>
      </c>
    </row>
    <row r="1396" spans="1:8">
      <c r="A1396" t="s">
        <v>5652</v>
      </c>
      <c r="B1396" s="15">
        <v>45451</v>
      </c>
      <c r="C1396" s="15">
        <v>45292</v>
      </c>
      <c r="D1396" s="15">
        <v>45444</v>
      </c>
      <c r="E1396">
        <v>1</v>
      </c>
      <c r="F1396">
        <v>0</v>
      </c>
      <c r="G1396">
        <v>0</v>
      </c>
      <c r="H1396">
        <v>1</v>
      </c>
    </row>
    <row r="1397" spans="1:8">
      <c r="A1397" t="s">
        <v>6158</v>
      </c>
      <c r="B1397" s="15">
        <v>45451</v>
      </c>
      <c r="C1397" s="15">
        <v>45292</v>
      </c>
      <c r="D1397" s="15">
        <v>45444</v>
      </c>
      <c r="E1397">
        <v>1</v>
      </c>
      <c r="F1397">
        <v>0</v>
      </c>
      <c r="G1397">
        <v>0</v>
      </c>
      <c r="H1397">
        <v>1</v>
      </c>
    </row>
    <row r="1398" spans="1:8">
      <c r="A1398" t="s">
        <v>6252</v>
      </c>
      <c r="B1398" s="15">
        <v>45451</v>
      </c>
      <c r="C1398" s="15">
        <v>45292</v>
      </c>
      <c r="D1398" s="15">
        <v>45444</v>
      </c>
      <c r="E1398">
        <v>1</v>
      </c>
      <c r="F1398">
        <v>0</v>
      </c>
      <c r="G1398">
        <v>0</v>
      </c>
      <c r="H1398">
        <v>1</v>
      </c>
    </row>
    <row r="1399" spans="1:8">
      <c r="A1399" t="s">
        <v>6318</v>
      </c>
      <c r="B1399" s="15">
        <v>45452</v>
      </c>
      <c r="C1399" s="15">
        <v>45292</v>
      </c>
      <c r="D1399" s="15">
        <v>45444</v>
      </c>
      <c r="E1399">
        <v>0</v>
      </c>
      <c r="F1399">
        <v>0</v>
      </c>
      <c r="G1399">
        <v>1</v>
      </c>
      <c r="H1399">
        <v>1</v>
      </c>
    </row>
    <row r="1400" spans="1:8">
      <c r="A1400" t="s">
        <v>97</v>
      </c>
      <c r="B1400" s="15">
        <v>45452</v>
      </c>
      <c r="C1400" s="15">
        <v>45292</v>
      </c>
      <c r="D1400" s="15">
        <v>45444</v>
      </c>
      <c r="E1400">
        <v>0</v>
      </c>
      <c r="F1400">
        <v>0</v>
      </c>
      <c r="G1400">
        <v>1</v>
      </c>
      <c r="H1400">
        <v>1</v>
      </c>
    </row>
    <row r="1401" spans="1:8">
      <c r="A1401" t="s">
        <v>6808</v>
      </c>
      <c r="B1401" s="15">
        <v>45453</v>
      </c>
      <c r="C1401" s="15">
        <v>45292</v>
      </c>
      <c r="D1401" s="15">
        <v>45444</v>
      </c>
      <c r="E1401">
        <v>1</v>
      </c>
      <c r="F1401">
        <v>0</v>
      </c>
      <c r="G1401">
        <v>0</v>
      </c>
      <c r="H1401">
        <v>1</v>
      </c>
    </row>
    <row r="1402" spans="1:8">
      <c r="A1402" t="s">
        <v>6809</v>
      </c>
      <c r="B1402" s="15">
        <v>45454</v>
      </c>
      <c r="C1402" s="15">
        <v>45292</v>
      </c>
      <c r="D1402" s="15">
        <v>45444</v>
      </c>
      <c r="E1402">
        <v>1</v>
      </c>
      <c r="F1402">
        <v>0</v>
      </c>
      <c r="G1402">
        <v>0</v>
      </c>
      <c r="H1402">
        <v>1</v>
      </c>
    </row>
    <row r="1403" spans="1:8">
      <c r="A1403" t="s">
        <v>5634</v>
      </c>
      <c r="B1403" s="15">
        <v>45455</v>
      </c>
      <c r="C1403" s="15">
        <v>45292</v>
      </c>
      <c r="D1403" s="15">
        <v>45444</v>
      </c>
      <c r="E1403">
        <v>0</v>
      </c>
      <c r="F1403">
        <v>0</v>
      </c>
      <c r="G1403">
        <v>1</v>
      </c>
      <c r="H1403">
        <v>1</v>
      </c>
    </row>
    <row r="1404" spans="1:8">
      <c r="A1404" t="s">
        <v>6810</v>
      </c>
      <c r="B1404" s="15">
        <v>45455</v>
      </c>
      <c r="C1404" s="15">
        <v>45292</v>
      </c>
      <c r="D1404" s="15">
        <v>45444</v>
      </c>
      <c r="E1404">
        <v>1</v>
      </c>
      <c r="F1404">
        <v>0</v>
      </c>
      <c r="G1404">
        <v>0</v>
      </c>
      <c r="H1404">
        <v>1</v>
      </c>
    </row>
    <row r="1405" spans="1:8">
      <c r="A1405" t="s">
        <v>6414</v>
      </c>
      <c r="B1405" s="15">
        <v>45455</v>
      </c>
      <c r="C1405" s="15">
        <v>45292</v>
      </c>
      <c r="D1405" s="15">
        <v>45444</v>
      </c>
      <c r="E1405">
        <v>1</v>
      </c>
      <c r="F1405">
        <v>0</v>
      </c>
      <c r="G1405">
        <v>0</v>
      </c>
      <c r="H1405">
        <v>1</v>
      </c>
    </row>
    <row r="1406" spans="1:8">
      <c r="A1406" t="s">
        <v>6355</v>
      </c>
      <c r="B1406" s="15">
        <v>45456</v>
      </c>
      <c r="C1406" s="15">
        <v>45292</v>
      </c>
      <c r="D1406" s="15">
        <v>45444</v>
      </c>
      <c r="E1406">
        <v>0</v>
      </c>
      <c r="F1406">
        <v>0</v>
      </c>
      <c r="G1406">
        <v>1</v>
      </c>
      <c r="H1406">
        <v>1</v>
      </c>
    </row>
    <row r="1407" spans="1:8">
      <c r="A1407" t="s">
        <v>6144</v>
      </c>
      <c r="B1407" s="15">
        <v>45458</v>
      </c>
      <c r="C1407" s="15">
        <v>45292</v>
      </c>
      <c r="D1407" s="15">
        <v>45444</v>
      </c>
      <c r="E1407">
        <v>1</v>
      </c>
      <c r="F1407">
        <v>0</v>
      </c>
      <c r="G1407">
        <v>0</v>
      </c>
      <c r="H1407">
        <v>1</v>
      </c>
    </row>
    <row r="1408" spans="1:8">
      <c r="A1408" t="s">
        <v>6811</v>
      </c>
      <c r="B1408" s="15">
        <v>45459</v>
      </c>
      <c r="C1408" s="15">
        <v>45292</v>
      </c>
      <c r="D1408" s="15">
        <v>45444</v>
      </c>
      <c r="E1408">
        <v>1</v>
      </c>
      <c r="F1408">
        <v>0</v>
      </c>
      <c r="G1408">
        <v>0</v>
      </c>
      <c r="H1408">
        <v>1</v>
      </c>
    </row>
    <row r="1409" spans="1:8">
      <c r="A1409" t="s">
        <v>97</v>
      </c>
      <c r="B1409" s="15">
        <v>45461</v>
      </c>
      <c r="C1409" s="15">
        <v>45292</v>
      </c>
      <c r="D1409" s="15">
        <v>45444</v>
      </c>
      <c r="E1409">
        <v>1</v>
      </c>
      <c r="F1409">
        <v>0</v>
      </c>
      <c r="G1409">
        <v>0</v>
      </c>
      <c r="H1409">
        <v>1</v>
      </c>
    </row>
    <row r="1410" spans="1:8">
      <c r="A1410" t="s">
        <v>5902</v>
      </c>
      <c r="B1410" s="15">
        <v>45461</v>
      </c>
      <c r="C1410" s="15">
        <v>45292</v>
      </c>
      <c r="D1410" s="15">
        <v>45444</v>
      </c>
      <c r="E1410">
        <v>1</v>
      </c>
      <c r="F1410">
        <v>0</v>
      </c>
      <c r="G1410">
        <v>0</v>
      </c>
      <c r="H1410">
        <v>1</v>
      </c>
    </row>
    <row r="1411" spans="1:8">
      <c r="A1411" t="s">
        <v>6358</v>
      </c>
      <c r="B1411" s="15">
        <v>45461</v>
      </c>
      <c r="C1411" s="15">
        <v>45292</v>
      </c>
      <c r="D1411" s="15">
        <v>45444</v>
      </c>
      <c r="E1411">
        <v>0</v>
      </c>
      <c r="F1411">
        <v>1</v>
      </c>
      <c r="G1411">
        <v>0</v>
      </c>
      <c r="H1411">
        <v>1</v>
      </c>
    </row>
    <row r="1412" spans="1:8">
      <c r="A1412" t="s">
        <v>6812</v>
      </c>
      <c r="B1412" s="15">
        <v>45462</v>
      </c>
      <c r="C1412" s="15">
        <v>45292</v>
      </c>
      <c r="D1412" s="15">
        <v>45444</v>
      </c>
      <c r="E1412">
        <v>1</v>
      </c>
      <c r="F1412">
        <v>0</v>
      </c>
      <c r="G1412">
        <v>0</v>
      </c>
      <c r="H1412">
        <v>1</v>
      </c>
    </row>
    <row r="1413" spans="1:8">
      <c r="A1413" t="s">
        <v>6318</v>
      </c>
      <c r="B1413" s="15">
        <v>45462</v>
      </c>
      <c r="C1413" s="15">
        <v>45292</v>
      </c>
      <c r="D1413" s="15">
        <v>45444</v>
      </c>
      <c r="E1413">
        <v>0</v>
      </c>
      <c r="F1413">
        <v>0</v>
      </c>
      <c r="G1413">
        <v>1</v>
      </c>
      <c r="H1413">
        <v>1</v>
      </c>
    </row>
    <row r="1414" spans="1:8">
      <c r="A1414" t="s">
        <v>6416</v>
      </c>
      <c r="B1414" s="15">
        <v>45462</v>
      </c>
      <c r="C1414" s="15">
        <v>45292</v>
      </c>
      <c r="D1414" s="15">
        <v>45444</v>
      </c>
      <c r="E1414">
        <v>0</v>
      </c>
      <c r="F1414">
        <v>1</v>
      </c>
      <c r="G1414">
        <v>0</v>
      </c>
      <c r="H1414">
        <v>1</v>
      </c>
    </row>
    <row r="1415" spans="1:8">
      <c r="A1415" t="s">
        <v>5645</v>
      </c>
      <c r="B1415" s="15">
        <v>45463</v>
      </c>
      <c r="C1415" s="15">
        <v>45292</v>
      </c>
      <c r="D1415" s="15">
        <v>45444</v>
      </c>
      <c r="E1415">
        <v>1</v>
      </c>
      <c r="F1415">
        <v>0</v>
      </c>
      <c r="G1415">
        <v>0</v>
      </c>
      <c r="H1415">
        <v>1</v>
      </c>
    </row>
    <row r="1416" spans="1:8">
      <c r="A1416" t="s">
        <v>5831</v>
      </c>
      <c r="B1416" s="15">
        <v>45464</v>
      </c>
      <c r="C1416" s="15">
        <v>45292</v>
      </c>
      <c r="D1416" s="15">
        <v>45444</v>
      </c>
      <c r="E1416">
        <v>0</v>
      </c>
      <c r="F1416">
        <v>1</v>
      </c>
      <c r="G1416">
        <v>0</v>
      </c>
      <c r="H1416">
        <v>1</v>
      </c>
    </row>
    <row r="1417" spans="1:8">
      <c r="A1417" t="s">
        <v>6813</v>
      </c>
      <c r="B1417" s="15">
        <v>45464</v>
      </c>
      <c r="C1417" s="15">
        <v>45292</v>
      </c>
      <c r="D1417" s="15">
        <v>45444</v>
      </c>
      <c r="E1417">
        <v>1</v>
      </c>
      <c r="F1417">
        <v>0</v>
      </c>
      <c r="G1417">
        <v>0</v>
      </c>
      <c r="H1417">
        <v>1</v>
      </c>
    </row>
    <row r="1418" spans="1:8">
      <c r="A1418" t="s">
        <v>6272</v>
      </c>
      <c r="B1418" s="15">
        <v>45467</v>
      </c>
      <c r="C1418" s="15">
        <v>45292</v>
      </c>
      <c r="D1418" s="15">
        <v>45444</v>
      </c>
      <c r="E1418">
        <v>1</v>
      </c>
      <c r="F1418">
        <v>0</v>
      </c>
      <c r="G1418">
        <v>0</v>
      </c>
      <c r="H1418">
        <v>1</v>
      </c>
    </row>
    <row r="1419" spans="1:8">
      <c r="A1419" t="s">
        <v>6349</v>
      </c>
      <c r="B1419" s="15">
        <v>45467</v>
      </c>
      <c r="C1419" s="15">
        <v>45292</v>
      </c>
      <c r="D1419" s="15">
        <v>45444</v>
      </c>
      <c r="E1419">
        <v>0</v>
      </c>
      <c r="F1419">
        <v>0</v>
      </c>
      <c r="G1419">
        <v>1</v>
      </c>
      <c r="H1419">
        <v>1</v>
      </c>
    </row>
    <row r="1420" spans="1:8">
      <c r="A1420" t="s">
        <v>6508</v>
      </c>
      <c r="B1420" s="15">
        <v>45468</v>
      </c>
      <c r="C1420" s="15">
        <v>45292</v>
      </c>
      <c r="D1420" s="15">
        <v>45444</v>
      </c>
      <c r="E1420">
        <v>1</v>
      </c>
      <c r="F1420">
        <v>0</v>
      </c>
      <c r="G1420">
        <v>0</v>
      </c>
      <c r="H1420">
        <v>1</v>
      </c>
    </row>
    <row r="1421" spans="1:8">
      <c r="A1421" t="s">
        <v>6577</v>
      </c>
      <c r="B1421" s="15">
        <v>45469</v>
      </c>
      <c r="C1421" s="15">
        <v>45292</v>
      </c>
      <c r="D1421" s="15">
        <v>45444</v>
      </c>
      <c r="E1421">
        <v>1</v>
      </c>
      <c r="F1421">
        <v>0</v>
      </c>
      <c r="G1421">
        <v>0</v>
      </c>
      <c r="H1421">
        <v>1</v>
      </c>
    </row>
    <row r="1422" spans="1:8">
      <c r="A1422" t="s">
        <v>6814</v>
      </c>
      <c r="B1422" s="15">
        <v>45470</v>
      </c>
      <c r="C1422" s="15">
        <v>45292</v>
      </c>
      <c r="D1422" s="15">
        <v>45444</v>
      </c>
      <c r="E1422">
        <v>0</v>
      </c>
      <c r="F1422">
        <v>1</v>
      </c>
      <c r="G1422">
        <v>0</v>
      </c>
      <c r="H1422">
        <v>1</v>
      </c>
    </row>
    <row r="1423" spans="1:8">
      <c r="A1423" t="s">
        <v>5584</v>
      </c>
      <c r="B1423" s="15">
        <v>45470</v>
      </c>
      <c r="C1423" s="15">
        <v>45292</v>
      </c>
      <c r="D1423" s="15">
        <v>45444</v>
      </c>
      <c r="E1423">
        <v>1</v>
      </c>
      <c r="F1423">
        <v>0</v>
      </c>
      <c r="G1423">
        <v>0</v>
      </c>
      <c r="H1423">
        <v>1</v>
      </c>
    </row>
    <row r="1424" spans="1:8">
      <c r="A1424" t="s">
        <v>6815</v>
      </c>
      <c r="B1424" s="15">
        <v>45470</v>
      </c>
      <c r="C1424" s="15">
        <v>45292</v>
      </c>
      <c r="D1424" s="15">
        <v>45444</v>
      </c>
      <c r="E1424">
        <v>1</v>
      </c>
      <c r="F1424">
        <v>0</v>
      </c>
      <c r="G1424">
        <v>0</v>
      </c>
      <c r="H1424">
        <v>1</v>
      </c>
    </row>
    <row r="1425" spans="1:8">
      <c r="A1425" t="s">
        <v>6816</v>
      </c>
      <c r="B1425" s="15">
        <v>45471</v>
      </c>
      <c r="C1425" s="15">
        <v>45292</v>
      </c>
      <c r="D1425" s="15">
        <v>45444</v>
      </c>
      <c r="E1425">
        <v>1</v>
      </c>
      <c r="F1425">
        <v>0</v>
      </c>
      <c r="G1425">
        <v>0</v>
      </c>
      <c r="H1425">
        <v>1</v>
      </c>
    </row>
    <row r="1426" spans="1:8">
      <c r="A1426" t="s">
        <v>6426</v>
      </c>
      <c r="B1426" s="15">
        <v>45471</v>
      </c>
      <c r="C1426" s="15">
        <v>45292</v>
      </c>
      <c r="D1426" s="15">
        <v>45444</v>
      </c>
      <c r="E1426">
        <v>1</v>
      </c>
      <c r="F1426">
        <v>0</v>
      </c>
      <c r="G1426">
        <v>0</v>
      </c>
      <c r="H1426">
        <v>1</v>
      </c>
    </row>
    <row r="1427" spans="1:8">
      <c r="A1427" t="s">
        <v>6813</v>
      </c>
      <c r="B1427" s="15">
        <v>45472</v>
      </c>
      <c r="C1427" s="15">
        <v>45292</v>
      </c>
      <c r="D1427" s="15">
        <v>45444</v>
      </c>
      <c r="E1427">
        <v>1</v>
      </c>
      <c r="F1427">
        <v>0</v>
      </c>
      <c r="G1427">
        <v>0</v>
      </c>
      <c r="H1427">
        <v>1</v>
      </c>
    </row>
    <row r="1428" spans="1:8">
      <c r="A1428" t="s">
        <v>6298</v>
      </c>
      <c r="B1428" s="15">
        <v>45472</v>
      </c>
      <c r="C1428" s="15">
        <v>45292</v>
      </c>
      <c r="D1428" s="15">
        <v>45444</v>
      </c>
      <c r="E1428">
        <v>0</v>
      </c>
      <c r="F1428">
        <v>0</v>
      </c>
      <c r="G1428">
        <v>1</v>
      </c>
      <c r="H1428">
        <v>1</v>
      </c>
    </row>
    <row r="1429" spans="1:8">
      <c r="A1429" t="s">
        <v>6817</v>
      </c>
      <c r="B1429" s="15">
        <v>45472</v>
      </c>
      <c r="C1429" s="15">
        <v>45292</v>
      </c>
      <c r="D1429" s="15">
        <v>45444</v>
      </c>
      <c r="E1429">
        <v>1</v>
      </c>
      <c r="F1429">
        <v>0</v>
      </c>
      <c r="G1429">
        <v>0</v>
      </c>
      <c r="H1429">
        <v>1</v>
      </c>
    </row>
    <row r="1430" spans="1:8">
      <c r="A1430" t="s">
        <v>6181</v>
      </c>
      <c r="B1430" s="15">
        <v>45472</v>
      </c>
      <c r="C1430" s="15">
        <v>45292</v>
      </c>
      <c r="D1430" s="15">
        <v>45444</v>
      </c>
      <c r="E1430">
        <v>1</v>
      </c>
      <c r="F1430">
        <v>0</v>
      </c>
      <c r="G1430">
        <v>0</v>
      </c>
      <c r="H1430">
        <v>1</v>
      </c>
    </row>
    <row r="1431" spans="1:8">
      <c r="A1431" t="s">
        <v>6818</v>
      </c>
      <c r="B1431" s="15">
        <v>45472</v>
      </c>
      <c r="C1431" s="15">
        <v>45292</v>
      </c>
      <c r="D1431" s="15">
        <v>45444</v>
      </c>
      <c r="E1431">
        <v>1</v>
      </c>
      <c r="F1431">
        <v>0</v>
      </c>
      <c r="G1431">
        <v>0</v>
      </c>
      <c r="H1431">
        <v>1</v>
      </c>
    </row>
    <row r="1432" spans="1:8">
      <c r="A1432" t="s">
        <v>6819</v>
      </c>
      <c r="B1432" s="15">
        <v>45472</v>
      </c>
      <c r="C1432" s="15">
        <v>45292</v>
      </c>
      <c r="D1432" s="15">
        <v>45444</v>
      </c>
      <c r="E1432">
        <v>0</v>
      </c>
      <c r="F1432">
        <v>0</v>
      </c>
      <c r="G1432">
        <v>1</v>
      </c>
      <c r="H1432">
        <v>1</v>
      </c>
    </row>
    <row r="1433" spans="1:8">
      <c r="A1433" t="s">
        <v>5795</v>
      </c>
      <c r="B1433" s="15">
        <v>45472</v>
      </c>
      <c r="C1433" s="15">
        <v>45292</v>
      </c>
      <c r="D1433" s="15">
        <v>45444</v>
      </c>
      <c r="E1433">
        <v>0</v>
      </c>
      <c r="F1433">
        <v>0</v>
      </c>
      <c r="G1433">
        <v>1</v>
      </c>
      <c r="H1433">
        <v>1</v>
      </c>
    </row>
    <row r="1434" spans="1:8">
      <c r="A1434" t="s">
        <v>6820</v>
      </c>
      <c r="B1434" s="15">
        <v>45474</v>
      </c>
      <c r="C1434" s="15">
        <v>45292</v>
      </c>
      <c r="D1434" s="15">
        <v>45474</v>
      </c>
      <c r="E1434">
        <v>1</v>
      </c>
      <c r="F1434">
        <v>0</v>
      </c>
      <c r="G1434">
        <v>0</v>
      </c>
      <c r="H1434">
        <v>1</v>
      </c>
    </row>
    <row r="1435" spans="1:8">
      <c r="A1435" t="s">
        <v>5645</v>
      </c>
      <c r="B1435" s="15">
        <v>45474</v>
      </c>
      <c r="C1435" s="15">
        <v>45292</v>
      </c>
      <c r="D1435" s="15">
        <v>45474</v>
      </c>
      <c r="E1435">
        <v>1</v>
      </c>
      <c r="F1435">
        <v>0</v>
      </c>
      <c r="G1435">
        <v>0</v>
      </c>
      <c r="H1435">
        <v>1</v>
      </c>
    </row>
    <row r="1436" spans="1:8">
      <c r="A1436" t="s">
        <v>5902</v>
      </c>
      <c r="B1436" s="15">
        <v>45474</v>
      </c>
      <c r="C1436" s="15">
        <v>45292</v>
      </c>
      <c r="D1436" s="15">
        <v>45474</v>
      </c>
      <c r="E1436">
        <v>1</v>
      </c>
      <c r="F1436">
        <v>0</v>
      </c>
      <c r="G1436">
        <v>0</v>
      </c>
      <c r="H1436">
        <v>1</v>
      </c>
    </row>
    <row r="1437" spans="1:8">
      <c r="A1437" t="s">
        <v>6407</v>
      </c>
      <c r="B1437" s="15">
        <v>45474</v>
      </c>
      <c r="C1437" s="15">
        <v>45292</v>
      </c>
      <c r="D1437" s="15">
        <v>45474</v>
      </c>
      <c r="E1437">
        <v>1</v>
      </c>
      <c r="F1437">
        <v>0</v>
      </c>
      <c r="G1437">
        <v>0</v>
      </c>
      <c r="H1437">
        <v>1</v>
      </c>
    </row>
    <row r="1438" spans="1:8">
      <c r="A1438" t="s">
        <v>5831</v>
      </c>
      <c r="B1438" s="15">
        <v>45474</v>
      </c>
      <c r="C1438" s="15">
        <v>45292</v>
      </c>
      <c r="D1438" s="15">
        <v>45474</v>
      </c>
      <c r="E1438">
        <v>1</v>
      </c>
      <c r="F1438">
        <v>0</v>
      </c>
      <c r="G1438">
        <v>0</v>
      </c>
      <c r="H1438">
        <v>1</v>
      </c>
    </row>
    <row r="1439" spans="1:8">
      <c r="A1439" t="s">
        <v>6176</v>
      </c>
      <c r="B1439" s="15">
        <v>45474</v>
      </c>
      <c r="C1439" s="15">
        <v>45292</v>
      </c>
      <c r="D1439" s="15">
        <v>45474</v>
      </c>
      <c r="E1439">
        <v>1</v>
      </c>
      <c r="F1439">
        <v>0</v>
      </c>
      <c r="G1439">
        <v>0</v>
      </c>
      <c r="H1439">
        <v>1</v>
      </c>
    </row>
    <row r="1440" spans="1:8">
      <c r="A1440" t="s">
        <v>6821</v>
      </c>
      <c r="B1440" s="15">
        <v>45475</v>
      </c>
      <c r="C1440" s="15">
        <v>45292</v>
      </c>
      <c r="D1440" s="15">
        <v>45474</v>
      </c>
      <c r="E1440">
        <v>1</v>
      </c>
      <c r="F1440">
        <v>0</v>
      </c>
      <c r="G1440">
        <v>0</v>
      </c>
      <c r="H1440">
        <v>1</v>
      </c>
    </row>
    <row r="1441" spans="1:8">
      <c r="A1441" t="s">
        <v>6278</v>
      </c>
      <c r="B1441" s="15">
        <v>45475</v>
      </c>
      <c r="C1441" s="15">
        <v>45292</v>
      </c>
      <c r="D1441" s="15">
        <v>45474</v>
      </c>
      <c r="E1441">
        <v>1</v>
      </c>
      <c r="F1441">
        <v>0</v>
      </c>
      <c r="G1441">
        <v>0</v>
      </c>
      <c r="H1441">
        <v>1</v>
      </c>
    </row>
    <row r="1442" spans="1:8">
      <c r="A1442" t="s">
        <v>6257</v>
      </c>
      <c r="B1442" s="15">
        <v>45476</v>
      </c>
      <c r="C1442" s="15">
        <v>45292</v>
      </c>
      <c r="D1442" s="15">
        <v>45474</v>
      </c>
      <c r="E1442">
        <v>0</v>
      </c>
      <c r="F1442">
        <v>0</v>
      </c>
      <c r="G1442">
        <v>1</v>
      </c>
      <c r="H1442">
        <v>1</v>
      </c>
    </row>
    <row r="1443" spans="1:8">
      <c r="A1443" t="s">
        <v>6822</v>
      </c>
      <c r="B1443" s="15">
        <v>45479</v>
      </c>
      <c r="C1443" s="15">
        <v>45292</v>
      </c>
      <c r="D1443" s="15">
        <v>45474</v>
      </c>
      <c r="E1443">
        <v>1</v>
      </c>
      <c r="F1443">
        <v>0</v>
      </c>
      <c r="G1443">
        <v>0</v>
      </c>
      <c r="H1443">
        <v>1</v>
      </c>
    </row>
    <row r="1444" spans="1:8">
      <c r="A1444" t="s">
        <v>5940</v>
      </c>
      <c r="B1444" s="15">
        <v>45479</v>
      </c>
      <c r="C1444" s="15">
        <v>45292</v>
      </c>
      <c r="D1444" s="15">
        <v>45474</v>
      </c>
      <c r="E1444">
        <v>1</v>
      </c>
      <c r="F1444">
        <v>0</v>
      </c>
      <c r="G1444">
        <v>0</v>
      </c>
      <c r="H1444">
        <v>1</v>
      </c>
    </row>
    <row r="1445" spans="1:8">
      <c r="A1445" t="s">
        <v>6385</v>
      </c>
      <c r="B1445" s="15">
        <v>45482</v>
      </c>
      <c r="C1445" s="15">
        <v>45292</v>
      </c>
      <c r="D1445" s="15">
        <v>45474</v>
      </c>
      <c r="E1445">
        <v>1</v>
      </c>
      <c r="F1445">
        <v>0</v>
      </c>
      <c r="G1445">
        <v>0</v>
      </c>
      <c r="H1445">
        <v>1</v>
      </c>
    </row>
    <row r="1446" spans="1:8">
      <c r="A1446" t="s">
        <v>6308</v>
      </c>
      <c r="B1446" s="15">
        <v>45482</v>
      </c>
      <c r="C1446" s="15">
        <v>45292</v>
      </c>
      <c r="D1446" s="15">
        <v>45474</v>
      </c>
      <c r="E1446">
        <v>1</v>
      </c>
      <c r="F1446">
        <v>0</v>
      </c>
      <c r="G1446">
        <v>0</v>
      </c>
      <c r="H1446">
        <v>1</v>
      </c>
    </row>
    <row r="1447" spans="1:8">
      <c r="A1447" t="s">
        <v>6392</v>
      </c>
      <c r="B1447" s="15">
        <v>45482</v>
      </c>
      <c r="C1447" s="15">
        <v>45292</v>
      </c>
      <c r="D1447" s="15">
        <v>45474</v>
      </c>
      <c r="E1447">
        <v>1</v>
      </c>
      <c r="F1447">
        <v>0</v>
      </c>
      <c r="G1447">
        <v>0</v>
      </c>
      <c r="H1447">
        <v>1</v>
      </c>
    </row>
    <row r="1448" spans="1:8">
      <c r="A1448" t="s">
        <v>6823</v>
      </c>
      <c r="B1448" s="15">
        <v>45482</v>
      </c>
      <c r="C1448" s="15">
        <v>45292</v>
      </c>
      <c r="D1448" s="15">
        <v>45474</v>
      </c>
      <c r="E1448">
        <v>1</v>
      </c>
      <c r="F1448">
        <v>0</v>
      </c>
      <c r="G1448">
        <v>0</v>
      </c>
      <c r="H1448">
        <v>1</v>
      </c>
    </row>
    <row r="1449" spans="1:8">
      <c r="A1449" t="s">
        <v>6812</v>
      </c>
      <c r="B1449" s="15">
        <v>45482</v>
      </c>
      <c r="C1449" s="15">
        <v>45292</v>
      </c>
      <c r="D1449" s="15">
        <v>45474</v>
      </c>
      <c r="E1449">
        <v>1</v>
      </c>
      <c r="F1449">
        <v>0</v>
      </c>
      <c r="G1449">
        <v>0</v>
      </c>
      <c r="H1449">
        <v>1</v>
      </c>
    </row>
    <row r="1450" spans="1:8">
      <c r="A1450" t="s">
        <v>6824</v>
      </c>
      <c r="B1450" s="15">
        <v>45483</v>
      </c>
      <c r="C1450" s="15">
        <v>45292</v>
      </c>
      <c r="D1450" s="15">
        <v>45474</v>
      </c>
      <c r="E1450">
        <v>0</v>
      </c>
      <c r="F1450">
        <v>1</v>
      </c>
      <c r="G1450">
        <v>0</v>
      </c>
      <c r="H1450">
        <v>1</v>
      </c>
    </row>
    <row r="1451" spans="1:8">
      <c r="A1451" t="s">
        <v>6188</v>
      </c>
      <c r="B1451" s="15">
        <v>45483</v>
      </c>
      <c r="C1451" s="15">
        <v>45292</v>
      </c>
      <c r="D1451" s="15">
        <v>45474</v>
      </c>
      <c r="E1451">
        <v>0</v>
      </c>
      <c r="F1451">
        <v>0</v>
      </c>
      <c r="G1451">
        <v>1</v>
      </c>
      <c r="H1451">
        <v>1</v>
      </c>
    </row>
    <row r="1452" spans="1:8">
      <c r="A1452" t="s">
        <v>6318</v>
      </c>
      <c r="B1452" s="15">
        <v>45484</v>
      </c>
      <c r="C1452" s="15">
        <v>45292</v>
      </c>
      <c r="D1452" s="15">
        <v>45474</v>
      </c>
      <c r="E1452">
        <v>0</v>
      </c>
      <c r="F1452">
        <v>0</v>
      </c>
      <c r="G1452">
        <v>1</v>
      </c>
      <c r="H1452">
        <v>1</v>
      </c>
    </row>
    <row r="1453" spans="1:8">
      <c r="A1453" t="s">
        <v>6825</v>
      </c>
      <c r="B1453" s="15">
        <v>45484</v>
      </c>
      <c r="C1453" s="15">
        <v>45292</v>
      </c>
      <c r="D1453" s="15">
        <v>45474</v>
      </c>
      <c r="E1453">
        <v>1</v>
      </c>
      <c r="F1453">
        <v>0</v>
      </c>
      <c r="G1453">
        <v>0</v>
      </c>
      <c r="H1453">
        <v>1</v>
      </c>
    </row>
    <row r="1454" spans="1:8">
      <c r="A1454" t="s">
        <v>5706</v>
      </c>
      <c r="B1454" s="15">
        <v>45484</v>
      </c>
      <c r="C1454" s="15">
        <v>45292</v>
      </c>
      <c r="D1454" s="15">
        <v>45474</v>
      </c>
      <c r="E1454">
        <v>2</v>
      </c>
      <c r="F1454">
        <v>0</v>
      </c>
      <c r="G1454">
        <v>0</v>
      </c>
      <c r="H1454">
        <v>2</v>
      </c>
    </row>
    <row r="1455" spans="1:8">
      <c r="A1455" t="s">
        <v>6284</v>
      </c>
      <c r="B1455" s="15">
        <v>45486</v>
      </c>
      <c r="C1455" s="15">
        <v>45292</v>
      </c>
      <c r="D1455" s="15">
        <v>45474</v>
      </c>
      <c r="E1455">
        <v>0</v>
      </c>
      <c r="F1455">
        <v>0</v>
      </c>
      <c r="G1455">
        <v>1</v>
      </c>
      <c r="H1455">
        <v>1</v>
      </c>
    </row>
    <row r="1456" spans="1:8">
      <c r="A1456" t="s">
        <v>6826</v>
      </c>
      <c r="B1456" s="15">
        <v>45487</v>
      </c>
      <c r="C1456" s="15">
        <v>45292</v>
      </c>
      <c r="D1456" s="15">
        <v>45474</v>
      </c>
      <c r="E1456">
        <v>1</v>
      </c>
      <c r="F1456">
        <v>0</v>
      </c>
      <c r="G1456">
        <v>0</v>
      </c>
      <c r="H1456">
        <v>1</v>
      </c>
    </row>
    <row r="1457" spans="1:8">
      <c r="A1457" t="s">
        <v>6644</v>
      </c>
      <c r="B1457" s="15">
        <v>45487</v>
      </c>
      <c r="C1457" s="15">
        <v>45292</v>
      </c>
      <c r="D1457" s="15">
        <v>45474</v>
      </c>
      <c r="E1457">
        <v>1</v>
      </c>
      <c r="F1457">
        <v>0</v>
      </c>
      <c r="G1457">
        <v>0</v>
      </c>
      <c r="H1457">
        <v>1</v>
      </c>
    </row>
    <row r="1458" spans="1:8">
      <c r="A1458" t="s">
        <v>6827</v>
      </c>
      <c r="B1458" s="15">
        <v>45488</v>
      </c>
      <c r="C1458" s="15">
        <v>45292</v>
      </c>
      <c r="D1458" s="15">
        <v>45474</v>
      </c>
      <c r="E1458">
        <v>0</v>
      </c>
      <c r="F1458">
        <v>0</v>
      </c>
      <c r="G1458">
        <v>1</v>
      </c>
      <c r="H1458">
        <v>1</v>
      </c>
    </row>
    <row r="1459" spans="1:8">
      <c r="A1459" t="s">
        <v>6828</v>
      </c>
      <c r="B1459" s="15">
        <v>45490</v>
      </c>
      <c r="C1459" s="15">
        <v>45292</v>
      </c>
      <c r="D1459" s="15">
        <v>45474</v>
      </c>
      <c r="E1459">
        <v>1</v>
      </c>
      <c r="F1459">
        <v>0</v>
      </c>
      <c r="G1459">
        <v>0</v>
      </c>
      <c r="H1459">
        <v>1</v>
      </c>
    </row>
    <row r="1460" spans="1:8">
      <c r="A1460" t="s">
        <v>6304</v>
      </c>
      <c r="B1460" s="15">
        <v>45490</v>
      </c>
      <c r="C1460" s="15">
        <v>45292</v>
      </c>
      <c r="D1460" s="15">
        <v>45474</v>
      </c>
      <c r="E1460">
        <v>0</v>
      </c>
      <c r="F1460">
        <v>0</v>
      </c>
      <c r="G1460">
        <v>1</v>
      </c>
      <c r="H1460">
        <v>1</v>
      </c>
    </row>
    <row r="1461" spans="1:8">
      <c r="A1461" t="s">
        <v>6338</v>
      </c>
      <c r="B1461" s="15">
        <v>45490</v>
      </c>
      <c r="C1461" s="15">
        <v>45292</v>
      </c>
      <c r="D1461" s="15">
        <v>45474</v>
      </c>
      <c r="E1461">
        <v>1</v>
      </c>
      <c r="F1461">
        <v>0</v>
      </c>
      <c r="G1461">
        <v>0</v>
      </c>
      <c r="H1461">
        <v>1</v>
      </c>
    </row>
    <row r="1462" spans="1:8">
      <c r="A1462" t="s">
        <v>6829</v>
      </c>
      <c r="B1462" s="15">
        <v>45491</v>
      </c>
      <c r="C1462" s="15">
        <v>45292</v>
      </c>
      <c r="D1462" s="15">
        <v>45474</v>
      </c>
      <c r="E1462">
        <v>0</v>
      </c>
      <c r="F1462">
        <v>1</v>
      </c>
      <c r="G1462">
        <v>0</v>
      </c>
      <c r="H1462">
        <v>1</v>
      </c>
    </row>
    <row r="1463" spans="1:8">
      <c r="A1463" t="s">
        <v>6240</v>
      </c>
      <c r="B1463" s="15">
        <v>45492</v>
      </c>
      <c r="C1463" s="15">
        <v>45292</v>
      </c>
      <c r="D1463" s="15">
        <v>45474</v>
      </c>
      <c r="E1463">
        <v>0</v>
      </c>
      <c r="F1463">
        <v>0</v>
      </c>
      <c r="G1463">
        <v>1</v>
      </c>
      <c r="H1463">
        <v>1</v>
      </c>
    </row>
    <row r="1464" spans="1:8">
      <c r="A1464" t="s">
        <v>6310</v>
      </c>
      <c r="B1464" s="15">
        <v>45493</v>
      </c>
      <c r="C1464" s="15">
        <v>45292</v>
      </c>
      <c r="D1464" s="15">
        <v>45474</v>
      </c>
      <c r="E1464">
        <v>1</v>
      </c>
      <c r="F1464">
        <v>0</v>
      </c>
      <c r="G1464">
        <v>0</v>
      </c>
      <c r="H1464">
        <v>1</v>
      </c>
    </row>
    <row r="1465" spans="1:8">
      <c r="A1465" t="s">
        <v>6176</v>
      </c>
      <c r="B1465" s="15">
        <v>45493</v>
      </c>
      <c r="C1465" s="15">
        <v>45292</v>
      </c>
      <c r="D1465" s="15">
        <v>45474</v>
      </c>
      <c r="E1465">
        <v>1</v>
      </c>
      <c r="F1465">
        <v>0</v>
      </c>
      <c r="G1465">
        <v>0</v>
      </c>
      <c r="H1465">
        <v>1</v>
      </c>
    </row>
    <row r="1466" spans="1:8">
      <c r="A1466" t="s">
        <v>6171</v>
      </c>
      <c r="B1466" s="15">
        <v>45493</v>
      </c>
      <c r="C1466" s="15">
        <v>45292</v>
      </c>
      <c r="D1466" s="15">
        <v>45474</v>
      </c>
      <c r="E1466">
        <v>1</v>
      </c>
      <c r="F1466">
        <v>0</v>
      </c>
      <c r="G1466">
        <v>0</v>
      </c>
      <c r="H1466">
        <v>1</v>
      </c>
    </row>
    <row r="1467" spans="1:8">
      <c r="A1467" t="s">
        <v>5902</v>
      </c>
      <c r="B1467" s="15">
        <v>45494</v>
      </c>
      <c r="C1467" s="15">
        <v>45292</v>
      </c>
      <c r="D1467" s="15">
        <v>45474</v>
      </c>
      <c r="E1467">
        <v>0</v>
      </c>
      <c r="F1467">
        <v>0</v>
      </c>
      <c r="G1467">
        <v>1</v>
      </c>
      <c r="H1467">
        <v>1</v>
      </c>
    </row>
    <row r="1468" spans="1:8">
      <c r="A1468" t="s">
        <v>5636</v>
      </c>
      <c r="B1468" s="15">
        <v>45494</v>
      </c>
      <c r="C1468" s="15">
        <v>45292</v>
      </c>
      <c r="D1468" s="15">
        <v>45474</v>
      </c>
      <c r="E1468">
        <v>1</v>
      </c>
      <c r="F1468">
        <v>0</v>
      </c>
      <c r="G1468">
        <v>0</v>
      </c>
      <c r="H1468">
        <v>1</v>
      </c>
    </row>
    <row r="1469" spans="1:8">
      <c r="A1469" t="s">
        <v>5807</v>
      </c>
      <c r="B1469" s="15">
        <v>45494</v>
      </c>
      <c r="C1469" s="15">
        <v>45292</v>
      </c>
      <c r="D1469" s="15">
        <v>45474</v>
      </c>
      <c r="E1469">
        <v>0</v>
      </c>
      <c r="F1469">
        <v>1</v>
      </c>
      <c r="G1469">
        <v>0</v>
      </c>
      <c r="H1469">
        <v>1</v>
      </c>
    </row>
    <row r="1470" spans="1:8">
      <c r="A1470" t="s">
        <v>6830</v>
      </c>
      <c r="B1470" s="15">
        <v>45494</v>
      </c>
      <c r="C1470" s="15">
        <v>45292</v>
      </c>
      <c r="D1470" s="15">
        <v>45474</v>
      </c>
      <c r="E1470">
        <v>0</v>
      </c>
      <c r="F1470">
        <v>0</v>
      </c>
      <c r="G1470">
        <v>1</v>
      </c>
      <c r="H1470">
        <v>1</v>
      </c>
    </row>
    <row r="1471" spans="1:8">
      <c r="A1471" t="s">
        <v>6171</v>
      </c>
      <c r="B1471" s="15">
        <v>45495</v>
      </c>
      <c r="C1471" s="15">
        <v>45292</v>
      </c>
      <c r="D1471" s="15">
        <v>45474</v>
      </c>
      <c r="E1471">
        <v>0</v>
      </c>
      <c r="F1471">
        <v>0</v>
      </c>
      <c r="G1471">
        <v>1</v>
      </c>
      <c r="H1471">
        <v>1</v>
      </c>
    </row>
    <row r="1472" spans="1:8">
      <c r="A1472" t="s">
        <v>6831</v>
      </c>
      <c r="B1472" s="15">
        <v>45495</v>
      </c>
      <c r="C1472" s="15">
        <v>45292</v>
      </c>
      <c r="D1472" s="15">
        <v>45474</v>
      </c>
      <c r="E1472">
        <v>1</v>
      </c>
      <c r="F1472">
        <v>0</v>
      </c>
      <c r="G1472">
        <v>0</v>
      </c>
      <c r="H1472">
        <v>1</v>
      </c>
    </row>
    <row r="1473" spans="1:8">
      <c r="A1473" t="s">
        <v>5634</v>
      </c>
      <c r="B1473" s="15">
        <v>45496</v>
      </c>
      <c r="C1473" s="15">
        <v>45292</v>
      </c>
      <c r="D1473" s="15">
        <v>45474</v>
      </c>
      <c r="E1473">
        <v>1</v>
      </c>
      <c r="F1473">
        <v>0</v>
      </c>
      <c r="G1473">
        <v>0</v>
      </c>
      <c r="H1473">
        <v>1</v>
      </c>
    </row>
    <row r="1474" spans="1:8">
      <c r="A1474" t="s">
        <v>6832</v>
      </c>
      <c r="B1474" s="15">
        <v>45496</v>
      </c>
      <c r="C1474" s="15">
        <v>45292</v>
      </c>
      <c r="D1474" s="15">
        <v>45474</v>
      </c>
      <c r="E1474">
        <v>0</v>
      </c>
      <c r="F1474">
        <v>0</v>
      </c>
      <c r="G1474">
        <v>1</v>
      </c>
      <c r="H1474">
        <v>1</v>
      </c>
    </row>
    <row r="1475" spans="1:8">
      <c r="A1475" t="s">
        <v>6833</v>
      </c>
      <c r="B1475" s="15">
        <v>45496</v>
      </c>
      <c r="C1475" s="15">
        <v>45292</v>
      </c>
      <c r="D1475" s="15">
        <v>45474</v>
      </c>
      <c r="E1475">
        <v>1</v>
      </c>
      <c r="F1475">
        <v>0</v>
      </c>
      <c r="G1475">
        <v>0</v>
      </c>
      <c r="H1475">
        <v>1</v>
      </c>
    </row>
    <row r="1476" spans="1:8">
      <c r="A1476" t="s">
        <v>6834</v>
      </c>
      <c r="B1476" s="15">
        <v>45496</v>
      </c>
      <c r="C1476" s="15">
        <v>45292</v>
      </c>
      <c r="D1476" s="15">
        <v>45474</v>
      </c>
      <c r="E1476">
        <v>0</v>
      </c>
      <c r="F1476">
        <v>0</v>
      </c>
      <c r="G1476">
        <v>1</v>
      </c>
      <c r="H1476">
        <v>1</v>
      </c>
    </row>
    <row r="1477" spans="1:8">
      <c r="A1477" t="s">
        <v>5831</v>
      </c>
      <c r="B1477" s="15">
        <v>45497</v>
      </c>
      <c r="C1477" s="15">
        <v>45292</v>
      </c>
      <c r="D1477" s="15">
        <v>45474</v>
      </c>
      <c r="E1477">
        <v>1</v>
      </c>
      <c r="F1477">
        <v>0</v>
      </c>
      <c r="G1477">
        <v>0</v>
      </c>
      <c r="H1477">
        <v>1</v>
      </c>
    </row>
    <row r="1478" spans="1:8">
      <c r="A1478" t="s">
        <v>5551</v>
      </c>
      <c r="B1478" s="15">
        <v>45497</v>
      </c>
      <c r="C1478" s="15">
        <v>45292</v>
      </c>
      <c r="D1478" s="15">
        <v>45474</v>
      </c>
      <c r="E1478">
        <v>1</v>
      </c>
      <c r="F1478">
        <v>0</v>
      </c>
      <c r="G1478">
        <v>0</v>
      </c>
      <c r="H1478">
        <v>1</v>
      </c>
    </row>
    <row r="1479" spans="1:8">
      <c r="A1479" t="s">
        <v>6835</v>
      </c>
      <c r="B1479" s="15">
        <v>45501</v>
      </c>
      <c r="C1479" s="15">
        <v>45292</v>
      </c>
      <c r="D1479" s="15">
        <v>45474</v>
      </c>
      <c r="E1479">
        <v>1</v>
      </c>
      <c r="F1479">
        <v>0</v>
      </c>
      <c r="G1479">
        <v>0</v>
      </c>
      <c r="H1479">
        <v>1</v>
      </c>
    </row>
    <row r="1480" spans="1:8">
      <c r="A1480" t="s">
        <v>217</v>
      </c>
      <c r="B1480" s="15">
        <v>45502</v>
      </c>
      <c r="C1480" s="15">
        <v>45292</v>
      </c>
      <c r="D1480" s="15">
        <v>45474</v>
      </c>
      <c r="E1480">
        <v>0</v>
      </c>
      <c r="F1480">
        <v>0</v>
      </c>
      <c r="G1480">
        <v>1</v>
      </c>
      <c r="H1480">
        <v>1</v>
      </c>
    </row>
    <row r="1481" spans="1:8">
      <c r="A1481" t="s">
        <v>5706</v>
      </c>
      <c r="B1481" s="15">
        <v>45502</v>
      </c>
      <c r="C1481" s="15">
        <v>45292</v>
      </c>
      <c r="D1481" s="15">
        <v>45474</v>
      </c>
      <c r="E1481">
        <v>0</v>
      </c>
      <c r="F1481">
        <v>0</v>
      </c>
      <c r="G1481">
        <v>1</v>
      </c>
      <c r="H1481">
        <v>1</v>
      </c>
    </row>
    <row r="1482" spans="1:8">
      <c r="A1482" t="s">
        <v>6436</v>
      </c>
      <c r="B1482" s="15">
        <v>45503</v>
      </c>
      <c r="C1482" s="15">
        <v>45292</v>
      </c>
      <c r="D1482" s="15">
        <v>45474</v>
      </c>
      <c r="E1482">
        <v>0</v>
      </c>
      <c r="F1482">
        <v>0</v>
      </c>
      <c r="G1482">
        <v>1</v>
      </c>
      <c r="H1482">
        <v>1</v>
      </c>
    </row>
    <row r="1483" spans="1:8">
      <c r="A1483" t="s">
        <v>6836</v>
      </c>
      <c r="B1483" s="15">
        <v>45506</v>
      </c>
      <c r="C1483" s="15">
        <v>45292</v>
      </c>
      <c r="D1483" s="15">
        <v>45505</v>
      </c>
      <c r="E1483">
        <v>0</v>
      </c>
      <c r="F1483">
        <v>0</v>
      </c>
      <c r="G1483">
        <v>1</v>
      </c>
      <c r="H1483">
        <v>1</v>
      </c>
    </row>
    <row r="1484" spans="1:8">
      <c r="A1484" t="s">
        <v>5613</v>
      </c>
      <c r="B1484" s="15">
        <v>45507</v>
      </c>
      <c r="C1484" s="15">
        <v>45292</v>
      </c>
      <c r="D1484" s="15">
        <v>45505</v>
      </c>
      <c r="E1484">
        <v>0</v>
      </c>
      <c r="F1484">
        <v>0</v>
      </c>
      <c r="G1484">
        <v>1</v>
      </c>
      <c r="H1484">
        <v>1</v>
      </c>
    </row>
    <row r="1485" spans="1:8">
      <c r="A1485" t="s">
        <v>6837</v>
      </c>
      <c r="B1485" s="15">
        <v>45507</v>
      </c>
      <c r="C1485" s="15">
        <v>45292</v>
      </c>
      <c r="D1485" s="15">
        <v>45505</v>
      </c>
      <c r="E1485">
        <v>0</v>
      </c>
      <c r="F1485">
        <v>0</v>
      </c>
      <c r="G1485">
        <v>1</v>
      </c>
      <c r="H1485">
        <v>1</v>
      </c>
    </row>
    <row r="1486" spans="1:8">
      <c r="A1486" t="s">
        <v>6632</v>
      </c>
      <c r="B1486" s="15">
        <v>45507</v>
      </c>
      <c r="C1486" s="15">
        <v>45292</v>
      </c>
      <c r="D1486" s="15">
        <v>45505</v>
      </c>
      <c r="E1486">
        <v>0</v>
      </c>
      <c r="F1486">
        <v>1</v>
      </c>
      <c r="G1486">
        <v>0</v>
      </c>
      <c r="H1486">
        <v>1</v>
      </c>
    </row>
    <row r="1487" spans="1:8">
      <c r="A1487" t="s">
        <v>6515</v>
      </c>
      <c r="B1487" s="15">
        <v>45508</v>
      </c>
      <c r="C1487" s="15">
        <v>45292</v>
      </c>
      <c r="D1487" s="15">
        <v>45505</v>
      </c>
      <c r="E1487">
        <v>1</v>
      </c>
      <c r="F1487">
        <v>0</v>
      </c>
      <c r="G1487">
        <v>0</v>
      </c>
      <c r="H1487">
        <v>1</v>
      </c>
    </row>
    <row r="1488" spans="1:8">
      <c r="A1488" t="s">
        <v>6194</v>
      </c>
      <c r="B1488" s="15">
        <v>45509</v>
      </c>
      <c r="C1488" s="15">
        <v>45292</v>
      </c>
      <c r="D1488" s="15">
        <v>45505</v>
      </c>
      <c r="E1488">
        <v>0</v>
      </c>
      <c r="F1488">
        <v>0</v>
      </c>
      <c r="G1488">
        <v>1</v>
      </c>
      <c r="H1488">
        <v>1</v>
      </c>
    </row>
    <row r="1489" spans="1:8">
      <c r="A1489" t="s">
        <v>6560</v>
      </c>
      <c r="B1489" s="15">
        <v>45509</v>
      </c>
      <c r="C1489" s="15">
        <v>45292</v>
      </c>
      <c r="D1489" s="15">
        <v>45505</v>
      </c>
      <c r="E1489">
        <v>0</v>
      </c>
      <c r="F1489">
        <v>0</v>
      </c>
      <c r="G1489">
        <v>1</v>
      </c>
      <c r="H1489">
        <v>1</v>
      </c>
    </row>
    <row r="1490" spans="1:8">
      <c r="A1490" t="s">
        <v>6187</v>
      </c>
      <c r="B1490" s="15">
        <v>45512</v>
      </c>
      <c r="C1490" s="15">
        <v>45292</v>
      </c>
      <c r="D1490" s="15">
        <v>45505</v>
      </c>
      <c r="E1490">
        <v>1</v>
      </c>
      <c r="F1490">
        <v>0</v>
      </c>
      <c r="G1490">
        <v>0</v>
      </c>
      <c r="H1490">
        <v>1</v>
      </c>
    </row>
    <row r="1491" spans="1:8">
      <c r="A1491" t="s">
        <v>6838</v>
      </c>
      <c r="B1491" s="15">
        <v>45513</v>
      </c>
      <c r="C1491" s="15">
        <v>45292</v>
      </c>
      <c r="D1491" s="15">
        <v>45505</v>
      </c>
      <c r="E1491">
        <v>1</v>
      </c>
      <c r="F1491">
        <v>0</v>
      </c>
      <c r="G1491">
        <v>0</v>
      </c>
      <c r="H1491">
        <v>1</v>
      </c>
    </row>
    <row r="1492" spans="1:8">
      <c r="A1492" t="s">
        <v>6724</v>
      </c>
      <c r="B1492" s="15">
        <v>45515</v>
      </c>
      <c r="C1492" s="15">
        <v>45292</v>
      </c>
      <c r="D1492" s="15">
        <v>45505</v>
      </c>
      <c r="E1492">
        <v>0</v>
      </c>
      <c r="F1492">
        <v>0</v>
      </c>
      <c r="G1492">
        <v>1</v>
      </c>
      <c r="H1492">
        <v>1</v>
      </c>
    </row>
    <row r="1493" spans="1:8">
      <c r="A1493" t="s">
        <v>6839</v>
      </c>
      <c r="B1493" s="15">
        <v>45515</v>
      </c>
      <c r="C1493" s="15">
        <v>45292</v>
      </c>
      <c r="D1493" s="15">
        <v>45505</v>
      </c>
      <c r="E1493">
        <v>0</v>
      </c>
      <c r="F1493">
        <v>1</v>
      </c>
      <c r="G1493">
        <v>0</v>
      </c>
      <c r="H1493">
        <v>1</v>
      </c>
    </row>
    <row r="1494" spans="1:8">
      <c r="A1494" t="s">
        <v>137</v>
      </c>
      <c r="B1494" s="15">
        <v>45516</v>
      </c>
      <c r="C1494" s="15">
        <v>45292</v>
      </c>
      <c r="D1494" s="15">
        <v>45505</v>
      </c>
      <c r="E1494">
        <v>0</v>
      </c>
      <c r="F1494">
        <v>0</v>
      </c>
      <c r="G1494">
        <v>1</v>
      </c>
      <c r="H1494">
        <v>1</v>
      </c>
    </row>
    <row r="1495" spans="1:8">
      <c r="A1495" t="s">
        <v>6252</v>
      </c>
      <c r="B1495" s="15">
        <v>45517</v>
      </c>
      <c r="C1495" s="15">
        <v>45292</v>
      </c>
      <c r="D1495" s="15">
        <v>45505</v>
      </c>
      <c r="E1495">
        <v>1</v>
      </c>
      <c r="F1495">
        <v>0</v>
      </c>
      <c r="G1495">
        <v>0</v>
      </c>
      <c r="H1495">
        <v>1</v>
      </c>
    </row>
    <row r="1496" spans="1:8">
      <c r="A1496" t="s">
        <v>6840</v>
      </c>
      <c r="B1496" s="15">
        <v>45517</v>
      </c>
      <c r="C1496" s="15">
        <v>45292</v>
      </c>
      <c r="D1496" s="15">
        <v>45505</v>
      </c>
      <c r="E1496">
        <v>0</v>
      </c>
      <c r="F1496">
        <v>0</v>
      </c>
      <c r="G1496">
        <v>1</v>
      </c>
      <c r="H1496">
        <v>1</v>
      </c>
    </row>
    <row r="1497" spans="1:8">
      <c r="A1497" t="s">
        <v>6841</v>
      </c>
      <c r="B1497" s="15">
        <v>45517</v>
      </c>
      <c r="C1497" s="15">
        <v>45292</v>
      </c>
      <c r="D1497" s="15">
        <v>45505</v>
      </c>
      <c r="E1497">
        <v>0</v>
      </c>
      <c r="F1497">
        <v>0</v>
      </c>
      <c r="G1497">
        <v>1</v>
      </c>
      <c r="H1497">
        <v>1</v>
      </c>
    </row>
    <row r="1498" spans="1:8">
      <c r="A1498" t="s">
        <v>5940</v>
      </c>
      <c r="B1498" s="15">
        <v>45517</v>
      </c>
      <c r="C1498" s="15">
        <v>45292</v>
      </c>
      <c r="D1498" s="15">
        <v>45505</v>
      </c>
      <c r="E1498">
        <v>1</v>
      </c>
      <c r="F1498">
        <v>0</v>
      </c>
      <c r="G1498">
        <v>0</v>
      </c>
      <c r="H1498">
        <v>1</v>
      </c>
    </row>
    <row r="1499" spans="1:8">
      <c r="A1499" t="s">
        <v>6019</v>
      </c>
      <c r="B1499" s="15">
        <v>45518</v>
      </c>
      <c r="C1499" s="15">
        <v>45292</v>
      </c>
      <c r="D1499" s="15">
        <v>45505</v>
      </c>
      <c r="E1499">
        <v>0</v>
      </c>
      <c r="F1499">
        <v>0</v>
      </c>
      <c r="G1499">
        <v>1</v>
      </c>
      <c r="H1499">
        <v>1</v>
      </c>
    </row>
    <row r="1500" spans="1:8">
      <c r="A1500" t="s">
        <v>6252</v>
      </c>
      <c r="B1500" s="15">
        <v>45518</v>
      </c>
      <c r="C1500" s="15">
        <v>45292</v>
      </c>
      <c r="D1500" s="15">
        <v>45505</v>
      </c>
      <c r="E1500">
        <v>0</v>
      </c>
      <c r="F1500">
        <v>0</v>
      </c>
      <c r="G1500">
        <v>1</v>
      </c>
      <c r="H1500">
        <v>1</v>
      </c>
    </row>
    <row r="1501" spans="1:8">
      <c r="A1501" t="s">
        <v>5902</v>
      </c>
      <c r="B1501" s="15">
        <v>45519</v>
      </c>
      <c r="C1501" s="15">
        <v>45292</v>
      </c>
      <c r="D1501" s="15">
        <v>45505</v>
      </c>
      <c r="E1501">
        <v>1</v>
      </c>
      <c r="F1501">
        <v>0</v>
      </c>
      <c r="G1501">
        <v>0</v>
      </c>
      <c r="H1501">
        <v>1</v>
      </c>
    </row>
    <row r="1502" spans="1:8">
      <c r="A1502" t="s">
        <v>5649</v>
      </c>
      <c r="B1502" s="15">
        <v>45520</v>
      </c>
      <c r="C1502" s="15">
        <v>45292</v>
      </c>
      <c r="D1502" s="15">
        <v>45505</v>
      </c>
      <c r="E1502">
        <v>1</v>
      </c>
      <c r="F1502">
        <v>0</v>
      </c>
      <c r="G1502">
        <v>0</v>
      </c>
      <c r="H1502">
        <v>1</v>
      </c>
    </row>
    <row r="1503" spans="1:8">
      <c r="A1503" t="s">
        <v>5770</v>
      </c>
      <c r="B1503" s="15">
        <v>45520</v>
      </c>
      <c r="C1503" s="15">
        <v>45292</v>
      </c>
      <c r="D1503" s="15">
        <v>45505</v>
      </c>
      <c r="E1503">
        <v>0</v>
      </c>
      <c r="F1503">
        <v>0</v>
      </c>
      <c r="G1503">
        <v>2</v>
      </c>
      <c r="H1503">
        <v>2</v>
      </c>
    </row>
    <row r="1504" spans="1:8">
      <c r="A1504" t="s">
        <v>6515</v>
      </c>
      <c r="B1504" s="15">
        <v>45520</v>
      </c>
      <c r="C1504" s="15">
        <v>45292</v>
      </c>
      <c r="D1504" s="15">
        <v>45505</v>
      </c>
      <c r="E1504">
        <v>0</v>
      </c>
      <c r="F1504">
        <v>0</v>
      </c>
      <c r="G1504">
        <v>1</v>
      </c>
      <c r="H1504">
        <v>1</v>
      </c>
    </row>
    <row r="1505" spans="1:8">
      <c r="A1505" t="s">
        <v>5706</v>
      </c>
      <c r="B1505" s="15">
        <v>45520</v>
      </c>
      <c r="C1505" s="15">
        <v>45292</v>
      </c>
      <c r="D1505" s="15">
        <v>45505</v>
      </c>
      <c r="E1505">
        <v>1</v>
      </c>
      <c r="F1505">
        <v>0</v>
      </c>
      <c r="G1505">
        <v>0</v>
      </c>
      <c r="H1505">
        <v>1</v>
      </c>
    </row>
    <row r="1506" spans="1:8">
      <c r="A1506" t="s">
        <v>6842</v>
      </c>
      <c r="B1506" s="15">
        <v>45521</v>
      </c>
      <c r="C1506" s="15">
        <v>45292</v>
      </c>
      <c r="D1506" s="15">
        <v>45505</v>
      </c>
      <c r="E1506">
        <v>0</v>
      </c>
      <c r="F1506">
        <v>1</v>
      </c>
      <c r="G1506">
        <v>0</v>
      </c>
      <c r="H1506">
        <v>1</v>
      </c>
    </row>
    <row r="1507" spans="1:8">
      <c r="A1507" t="s">
        <v>6843</v>
      </c>
      <c r="B1507" s="15">
        <v>45521</v>
      </c>
      <c r="C1507" s="15">
        <v>45292</v>
      </c>
      <c r="D1507" s="15">
        <v>45505</v>
      </c>
      <c r="E1507">
        <v>1</v>
      </c>
      <c r="F1507">
        <v>0</v>
      </c>
      <c r="G1507">
        <v>0</v>
      </c>
      <c r="H1507">
        <v>1</v>
      </c>
    </row>
    <row r="1508" spans="1:8">
      <c r="A1508" t="s">
        <v>5902</v>
      </c>
      <c r="B1508" s="15">
        <v>45521</v>
      </c>
      <c r="C1508" s="15">
        <v>45292</v>
      </c>
      <c r="D1508" s="15">
        <v>45505</v>
      </c>
      <c r="E1508">
        <v>0</v>
      </c>
      <c r="F1508">
        <v>1</v>
      </c>
      <c r="G1508">
        <v>0</v>
      </c>
      <c r="H1508">
        <v>1</v>
      </c>
    </row>
    <row r="1509" spans="1:8">
      <c r="A1509" t="s">
        <v>6180</v>
      </c>
      <c r="B1509" s="15">
        <v>45521</v>
      </c>
      <c r="C1509" s="15">
        <v>45292</v>
      </c>
      <c r="D1509" s="15">
        <v>45505</v>
      </c>
      <c r="E1509">
        <v>1</v>
      </c>
      <c r="F1509">
        <v>0</v>
      </c>
      <c r="G1509">
        <v>0</v>
      </c>
      <c r="H1509">
        <v>1</v>
      </c>
    </row>
    <row r="1510" spans="1:8">
      <c r="A1510" t="s">
        <v>6844</v>
      </c>
      <c r="B1510" s="15">
        <v>45523</v>
      </c>
      <c r="C1510" s="15">
        <v>45292</v>
      </c>
      <c r="D1510" s="15">
        <v>45505</v>
      </c>
      <c r="E1510">
        <v>0</v>
      </c>
      <c r="F1510">
        <v>1</v>
      </c>
      <c r="G1510">
        <v>0</v>
      </c>
      <c r="H1510">
        <v>1</v>
      </c>
    </row>
    <row r="1511" spans="1:8">
      <c r="A1511" t="s">
        <v>6450</v>
      </c>
      <c r="B1511" s="15">
        <v>45523</v>
      </c>
      <c r="C1511" s="15">
        <v>45292</v>
      </c>
      <c r="D1511" s="15">
        <v>45505</v>
      </c>
      <c r="E1511">
        <v>1</v>
      </c>
      <c r="F1511">
        <v>0</v>
      </c>
      <c r="G1511">
        <v>0</v>
      </c>
      <c r="H1511">
        <v>1</v>
      </c>
    </row>
    <row r="1512" spans="1:8">
      <c r="A1512" t="s">
        <v>6845</v>
      </c>
      <c r="B1512" s="15">
        <v>45523</v>
      </c>
      <c r="C1512" s="15">
        <v>45292</v>
      </c>
      <c r="D1512" s="15">
        <v>45505</v>
      </c>
      <c r="E1512">
        <v>0</v>
      </c>
      <c r="F1512">
        <v>1</v>
      </c>
      <c r="G1512">
        <v>0</v>
      </c>
      <c r="H1512">
        <v>1</v>
      </c>
    </row>
    <row r="1513" spans="1:8">
      <c r="A1513" t="s">
        <v>6358</v>
      </c>
      <c r="B1513" s="15">
        <v>45523</v>
      </c>
      <c r="C1513" s="15">
        <v>45292</v>
      </c>
      <c r="D1513" s="15">
        <v>45505</v>
      </c>
      <c r="E1513">
        <v>0</v>
      </c>
      <c r="F1513">
        <v>0</v>
      </c>
      <c r="G1513">
        <v>1</v>
      </c>
      <c r="H1513">
        <v>1</v>
      </c>
    </row>
    <row r="1514" spans="1:8">
      <c r="A1514" t="s">
        <v>6846</v>
      </c>
      <c r="B1514" s="15">
        <v>45524</v>
      </c>
      <c r="C1514" s="15">
        <v>45292</v>
      </c>
      <c r="D1514" s="15">
        <v>45505</v>
      </c>
      <c r="E1514">
        <v>0</v>
      </c>
      <c r="F1514">
        <v>1</v>
      </c>
      <c r="G1514">
        <v>0</v>
      </c>
      <c r="H1514">
        <v>1</v>
      </c>
    </row>
    <row r="1515" spans="1:8">
      <c r="A1515" t="s">
        <v>6847</v>
      </c>
      <c r="B1515" s="15">
        <v>45525</v>
      </c>
      <c r="C1515" s="15">
        <v>45292</v>
      </c>
      <c r="D1515" s="15">
        <v>45505</v>
      </c>
      <c r="E1515">
        <v>0</v>
      </c>
      <c r="F1515">
        <v>1</v>
      </c>
      <c r="G1515">
        <v>0</v>
      </c>
      <c r="H1515">
        <v>1</v>
      </c>
    </row>
    <row r="1516" spans="1:8">
      <c r="A1516" t="s">
        <v>5814</v>
      </c>
      <c r="B1516" s="15">
        <v>45525</v>
      </c>
      <c r="C1516" s="15">
        <v>45292</v>
      </c>
      <c r="D1516" s="15">
        <v>45505</v>
      </c>
      <c r="E1516">
        <v>1</v>
      </c>
      <c r="F1516">
        <v>0</v>
      </c>
      <c r="G1516">
        <v>0</v>
      </c>
      <c r="H1516">
        <v>1</v>
      </c>
    </row>
    <row r="1517" spans="1:8">
      <c r="A1517" t="s">
        <v>6848</v>
      </c>
      <c r="B1517" s="15">
        <v>45527</v>
      </c>
      <c r="C1517" s="15">
        <v>45292</v>
      </c>
      <c r="D1517" s="15">
        <v>45505</v>
      </c>
      <c r="E1517">
        <v>1</v>
      </c>
      <c r="F1517">
        <v>0</v>
      </c>
      <c r="G1517">
        <v>0</v>
      </c>
      <c r="H1517">
        <v>1</v>
      </c>
    </row>
    <row r="1518" spans="1:8">
      <c r="A1518" t="s">
        <v>6500</v>
      </c>
      <c r="B1518" s="15">
        <v>45528</v>
      </c>
      <c r="C1518" s="15">
        <v>45292</v>
      </c>
      <c r="D1518" s="15">
        <v>45505</v>
      </c>
      <c r="E1518">
        <v>1</v>
      </c>
      <c r="F1518">
        <v>0</v>
      </c>
      <c r="G1518">
        <v>0</v>
      </c>
      <c r="H1518">
        <v>1</v>
      </c>
    </row>
    <row r="1519" spans="1:8">
      <c r="A1519" t="s">
        <v>5634</v>
      </c>
      <c r="B1519" s="15">
        <v>45528</v>
      </c>
      <c r="C1519" s="15">
        <v>45292</v>
      </c>
      <c r="D1519" s="15">
        <v>45505</v>
      </c>
      <c r="E1519">
        <v>0</v>
      </c>
      <c r="F1519">
        <v>0</v>
      </c>
      <c r="G1519">
        <v>1</v>
      </c>
      <c r="H1519">
        <v>1</v>
      </c>
    </row>
    <row r="1520" spans="1:8">
      <c r="A1520" t="s">
        <v>58</v>
      </c>
      <c r="B1520" s="15">
        <v>45530</v>
      </c>
      <c r="C1520" s="15">
        <v>45292</v>
      </c>
      <c r="D1520" s="15">
        <v>45505</v>
      </c>
      <c r="E1520">
        <v>1</v>
      </c>
      <c r="F1520">
        <v>0</v>
      </c>
      <c r="G1520">
        <v>0</v>
      </c>
      <c r="H1520">
        <v>1</v>
      </c>
    </row>
    <row r="1521" spans="1:8">
      <c r="A1521" t="s">
        <v>5556</v>
      </c>
      <c r="B1521" s="15">
        <v>45530</v>
      </c>
      <c r="C1521" s="15">
        <v>45292</v>
      </c>
      <c r="D1521" s="15">
        <v>45505</v>
      </c>
      <c r="E1521">
        <v>1</v>
      </c>
      <c r="F1521">
        <v>0</v>
      </c>
      <c r="G1521">
        <v>0</v>
      </c>
      <c r="H1521">
        <v>1</v>
      </c>
    </row>
    <row r="1522" spans="1:8">
      <c r="A1522" t="s">
        <v>6849</v>
      </c>
      <c r="B1522" s="15">
        <v>45531</v>
      </c>
      <c r="C1522" s="15">
        <v>45292</v>
      </c>
      <c r="D1522" s="15">
        <v>45505</v>
      </c>
      <c r="E1522">
        <v>1</v>
      </c>
      <c r="F1522">
        <v>0</v>
      </c>
      <c r="G1522">
        <v>0</v>
      </c>
      <c r="H1522">
        <v>1</v>
      </c>
    </row>
    <row r="1523" spans="1:8">
      <c r="A1523" t="s">
        <v>6850</v>
      </c>
      <c r="B1523" s="15">
        <v>45531</v>
      </c>
      <c r="C1523" s="15">
        <v>45292</v>
      </c>
      <c r="D1523" s="15">
        <v>45505</v>
      </c>
      <c r="E1523">
        <v>1</v>
      </c>
      <c r="F1523">
        <v>0</v>
      </c>
      <c r="G1523">
        <v>0</v>
      </c>
      <c r="H1523">
        <v>1</v>
      </c>
    </row>
    <row r="1524" spans="1:8">
      <c r="A1524" t="s">
        <v>6851</v>
      </c>
      <c r="B1524" s="15">
        <v>45531</v>
      </c>
      <c r="C1524" s="15">
        <v>45292</v>
      </c>
      <c r="D1524" s="15">
        <v>45505</v>
      </c>
      <c r="E1524">
        <v>1</v>
      </c>
      <c r="F1524">
        <v>0</v>
      </c>
      <c r="G1524">
        <v>0</v>
      </c>
      <c r="H1524">
        <v>1</v>
      </c>
    </row>
    <row r="1525" spans="1:8">
      <c r="A1525" t="s">
        <v>5634</v>
      </c>
      <c r="B1525" s="15">
        <v>45531</v>
      </c>
      <c r="C1525" s="15">
        <v>45292</v>
      </c>
      <c r="D1525" s="15">
        <v>45505</v>
      </c>
      <c r="E1525">
        <v>1</v>
      </c>
      <c r="F1525">
        <v>0</v>
      </c>
      <c r="G1525">
        <v>0</v>
      </c>
      <c r="H1525">
        <v>1</v>
      </c>
    </row>
    <row r="1526" spans="1:8">
      <c r="A1526" t="s">
        <v>5902</v>
      </c>
      <c r="B1526" s="15">
        <v>45531</v>
      </c>
      <c r="C1526" s="15">
        <v>45292</v>
      </c>
      <c r="D1526" s="15">
        <v>45505</v>
      </c>
      <c r="E1526">
        <v>1</v>
      </c>
      <c r="F1526">
        <v>0</v>
      </c>
      <c r="G1526">
        <v>0</v>
      </c>
      <c r="H1526">
        <v>1</v>
      </c>
    </row>
    <row r="1527" spans="1:8">
      <c r="A1527" t="s">
        <v>6358</v>
      </c>
      <c r="B1527" s="15">
        <v>45531</v>
      </c>
      <c r="C1527" s="15">
        <v>45292</v>
      </c>
      <c r="D1527" s="15">
        <v>45505</v>
      </c>
      <c r="E1527">
        <v>1</v>
      </c>
      <c r="F1527">
        <v>0</v>
      </c>
      <c r="G1527">
        <v>0</v>
      </c>
      <c r="H1527">
        <v>1</v>
      </c>
    </row>
    <row r="1528" spans="1:8">
      <c r="A1528" t="s">
        <v>6180</v>
      </c>
      <c r="B1528" s="15">
        <v>45531</v>
      </c>
      <c r="C1528" s="15">
        <v>45292</v>
      </c>
      <c r="D1528" s="15">
        <v>45505</v>
      </c>
      <c r="E1528">
        <v>1</v>
      </c>
      <c r="F1528">
        <v>0</v>
      </c>
      <c r="G1528">
        <v>0</v>
      </c>
      <c r="H1528">
        <v>1</v>
      </c>
    </row>
    <row r="1529" spans="1:8">
      <c r="A1529" t="s">
        <v>6403</v>
      </c>
      <c r="B1529" s="15">
        <v>45532</v>
      </c>
      <c r="C1529" s="15">
        <v>45292</v>
      </c>
      <c r="D1529" s="15">
        <v>45505</v>
      </c>
      <c r="E1529">
        <v>1</v>
      </c>
      <c r="F1529">
        <v>0</v>
      </c>
      <c r="G1529">
        <v>0</v>
      </c>
      <c r="H1529">
        <v>1</v>
      </c>
    </row>
    <row r="1530" spans="1:8">
      <c r="A1530" t="s">
        <v>6643</v>
      </c>
      <c r="B1530" s="15">
        <v>45532</v>
      </c>
      <c r="C1530" s="15">
        <v>45292</v>
      </c>
      <c r="D1530" s="15">
        <v>45505</v>
      </c>
      <c r="E1530">
        <v>0</v>
      </c>
      <c r="F1530">
        <v>0</v>
      </c>
      <c r="G1530">
        <v>1</v>
      </c>
      <c r="H1530">
        <v>1</v>
      </c>
    </row>
    <row r="1531" spans="1:8">
      <c r="A1531" t="s">
        <v>6852</v>
      </c>
      <c r="B1531" s="15">
        <v>45532</v>
      </c>
      <c r="C1531" s="15">
        <v>45292</v>
      </c>
      <c r="D1531" s="15">
        <v>45505</v>
      </c>
      <c r="E1531">
        <v>1</v>
      </c>
      <c r="F1531">
        <v>0</v>
      </c>
      <c r="G1531">
        <v>0</v>
      </c>
      <c r="H1531">
        <v>1</v>
      </c>
    </row>
    <row r="1532" spans="1:8">
      <c r="A1532" t="s">
        <v>6609</v>
      </c>
      <c r="B1532" s="15">
        <v>45533</v>
      </c>
      <c r="C1532" s="15">
        <v>45292</v>
      </c>
      <c r="D1532" s="15">
        <v>45505</v>
      </c>
      <c r="E1532">
        <v>0</v>
      </c>
      <c r="F1532">
        <v>1</v>
      </c>
      <c r="G1532">
        <v>0</v>
      </c>
      <c r="H1532">
        <v>1</v>
      </c>
    </row>
    <row r="1533" spans="1:8">
      <c r="A1533" t="s">
        <v>6721</v>
      </c>
      <c r="B1533" s="15">
        <v>45533</v>
      </c>
      <c r="C1533" s="15">
        <v>45292</v>
      </c>
      <c r="D1533" s="15">
        <v>45505</v>
      </c>
      <c r="E1533">
        <v>0</v>
      </c>
      <c r="F1533">
        <v>1</v>
      </c>
      <c r="G1533">
        <v>0</v>
      </c>
      <c r="H1533">
        <v>1</v>
      </c>
    </row>
    <row r="1534" spans="1:8">
      <c r="A1534" t="s">
        <v>6853</v>
      </c>
      <c r="B1534" s="15">
        <v>45534</v>
      </c>
      <c r="C1534" s="15">
        <v>45292</v>
      </c>
      <c r="D1534" s="15">
        <v>45505</v>
      </c>
      <c r="E1534">
        <v>0</v>
      </c>
      <c r="F1534">
        <v>0</v>
      </c>
      <c r="G1534">
        <v>1</v>
      </c>
      <c r="H1534">
        <v>1</v>
      </c>
    </row>
    <row r="1535" spans="1:8">
      <c r="A1535" t="s">
        <v>6854</v>
      </c>
      <c r="B1535" s="15">
        <v>45534</v>
      </c>
      <c r="C1535" s="15">
        <v>45292</v>
      </c>
      <c r="D1535" s="15">
        <v>45505</v>
      </c>
      <c r="E1535">
        <v>1</v>
      </c>
      <c r="F1535">
        <v>0</v>
      </c>
      <c r="G1535">
        <v>0</v>
      </c>
      <c r="H1535">
        <v>1</v>
      </c>
    </row>
    <row r="1536" spans="1:8">
      <c r="A1536" t="s">
        <v>6427</v>
      </c>
      <c r="B1536" s="15">
        <v>45534</v>
      </c>
      <c r="C1536" s="15">
        <v>45292</v>
      </c>
      <c r="D1536" s="15">
        <v>45505</v>
      </c>
      <c r="E1536">
        <v>1</v>
      </c>
      <c r="F1536">
        <v>0</v>
      </c>
      <c r="G1536">
        <v>0</v>
      </c>
      <c r="H1536">
        <v>1</v>
      </c>
    </row>
    <row r="1537" spans="1:8">
      <c r="A1537" t="s">
        <v>6855</v>
      </c>
      <c r="B1537" s="15">
        <v>45534</v>
      </c>
      <c r="C1537" s="15">
        <v>45292</v>
      </c>
      <c r="D1537" s="15">
        <v>45505</v>
      </c>
      <c r="E1537">
        <v>0</v>
      </c>
      <c r="F1537">
        <v>1</v>
      </c>
      <c r="G1537">
        <v>0</v>
      </c>
      <c r="H1537">
        <v>1</v>
      </c>
    </row>
    <row r="1538" spans="1:8">
      <c r="A1538" t="s">
        <v>6218</v>
      </c>
      <c r="B1538" s="15">
        <v>45536</v>
      </c>
      <c r="C1538" s="15">
        <v>45292</v>
      </c>
      <c r="D1538" s="15">
        <v>45536</v>
      </c>
      <c r="E1538">
        <v>0</v>
      </c>
      <c r="F1538">
        <v>0</v>
      </c>
      <c r="G1538">
        <v>1</v>
      </c>
      <c r="H1538">
        <v>1</v>
      </c>
    </row>
    <row r="1539" spans="1:8">
      <c r="A1539" t="s">
        <v>6856</v>
      </c>
      <c r="B1539" s="15">
        <v>45536</v>
      </c>
      <c r="C1539" s="15">
        <v>45292</v>
      </c>
      <c r="D1539" s="15">
        <v>45536</v>
      </c>
      <c r="E1539">
        <v>1</v>
      </c>
      <c r="F1539">
        <v>0</v>
      </c>
      <c r="G1539">
        <v>1</v>
      </c>
      <c r="H1539">
        <v>2</v>
      </c>
    </row>
    <row r="1540" spans="1:8">
      <c r="A1540" t="s">
        <v>5785</v>
      </c>
      <c r="B1540" s="15">
        <v>45536</v>
      </c>
      <c r="C1540" s="15">
        <v>45292</v>
      </c>
      <c r="D1540" s="15">
        <v>45536</v>
      </c>
      <c r="E1540">
        <v>0</v>
      </c>
      <c r="F1540">
        <v>1</v>
      </c>
      <c r="G1540">
        <v>0</v>
      </c>
      <c r="H1540">
        <v>1</v>
      </c>
    </row>
    <row r="1541" spans="1:8">
      <c r="A1541" t="s">
        <v>6857</v>
      </c>
      <c r="B1541" s="15">
        <v>45537</v>
      </c>
      <c r="C1541" s="15">
        <v>45292</v>
      </c>
      <c r="D1541" s="15">
        <v>45536</v>
      </c>
      <c r="E1541">
        <v>0</v>
      </c>
      <c r="F1541">
        <v>0</v>
      </c>
      <c r="G1541">
        <v>1</v>
      </c>
      <c r="H1541">
        <v>1</v>
      </c>
    </row>
    <row r="1542" spans="1:8">
      <c r="A1542" t="s">
        <v>5706</v>
      </c>
      <c r="B1542" s="15">
        <v>45537</v>
      </c>
      <c r="C1542" s="15">
        <v>45292</v>
      </c>
      <c r="D1542" s="15">
        <v>45536</v>
      </c>
      <c r="E1542">
        <v>0</v>
      </c>
      <c r="F1542">
        <v>0</v>
      </c>
      <c r="G1542">
        <v>1</v>
      </c>
      <c r="H1542">
        <v>1</v>
      </c>
    </row>
    <row r="1543" spans="1:8">
      <c r="A1543" t="s">
        <v>6858</v>
      </c>
      <c r="B1543" s="15">
        <v>45537</v>
      </c>
      <c r="C1543" s="15">
        <v>45292</v>
      </c>
      <c r="D1543" s="15">
        <v>45536</v>
      </c>
      <c r="E1543">
        <v>0</v>
      </c>
      <c r="F1543">
        <v>0</v>
      </c>
      <c r="G1543">
        <v>1</v>
      </c>
      <c r="H1543">
        <v>1</v>
      </c>
    </row>
    <row r="1544" spans="1:8">
      <c r="A1544" t="s">
        <v>5557</v>
      </c>
      <c r="B1544" s="15">
        <v>45538</v>
      </c>
      <c r="C1544" s="15">
        <v>45292</v>
      </c>
      <c r="D1544" s="15">
        <v>45536</v>
      </c>
      <c r="E1544">
        <v>1</v>
      </c>
      <c r="F1544">
        <v>0</v>
      </c>
      <c r="G1544">
        <v>0</v>
      </c>
      <c r="H1544">
        <v>1</v>
      </c>
    </row>
    <row r="1545" spans="1:8">
      <c r="A1545" t="s">
        <v>6310</v>
      </c>
      <c r="B1545" s="15">
        <v>45538</v>
      </c>
      <c r="C1545" s="15">
        <v>45292</v>
      </c>
      <c r="D1545" s="15">
        <v>45536</v>
      </c>
      <c r="E1545">
        <v>0</v>
      </c>
      <c r="F1545">
        <v>0</v>
      </c>
      <c r="G1545">
        <v>1</v>
      </c>
      <c r="H1545">
        <v>1</v>
      </c>
    </row>
    <row r="1546" spans="1:8">
      <c r="A1546" t="s">
        <v>6859</v>
      </c>
      <c r="B1546" s="15">
        <v>45538</v>
      </c>
      <c r="C1546" s="15">
        <v>45292</v>
      </c>
      <c r="D1546" s="15">
        <v>45536</v>
      </c>
      <c r="E1546">
        <v>0</v>
      </c>
      <c r="F1546">
        <v>0</v>
      </c>
      <c r="G1546">
        <v>1</v>
      </c>
      <c r="H1546">
        <v>1</v>
      </c>
    </row>
    <row r="1547" spans="1:8">
      <c r="A1547" t="s">
        <v>5671</v>
      </c>
      <c r="B1547" s="15">
        <v>45538</v>
      </c>
      <c r="C1547" s="15">
        <v>45292</v>
      </c>
      <c r="D1547" s="15">
        <v>45536</v>
      </c>
      <c r="E1547">
        <v>1</v>
      </c>
      <c r="F1547">
        <v>0</v>
      </c>
      <c r="G1547">
        <v>0</v>
      </c>
      <c r="H1547">
        <v>1</v>
      </c>
    </row>
    <row r="1548" spans="1:8">
      <c r="A1548" t="s">
        <v>6860</v>
      </c>
      <c r="B1548" s="15">
        <v>45539</v>
      </c>
      <c r="C1548" s="15">
        <v>45292</v>
      </c>
      <c r="D1548" s="15">
        <v>45536</v>
      </c>
      <c r="E1548">
        <v>1</v>
      </c>
      <c r="F1548">
        <v>0</v>
      </c>
      <c r="G1548">
        <v>0</v>
      </c>
      <c r="H1548">
        <v>1</v>
      </c>
    </row>
    <row r="1549" spans="1:8">
      <c r="A1549" t="s">
        <v>6861</v>
      </c>
      <c r="B1549" s="15">
        <v>45539</v>
      </c>
      <c r="C1549" s="15">
        <v>45292</v>
      </c>
      <c r="D1549" s="15">
        <v>45536</v>
      </c>
      <c r="E1549">
        <v>0</v>
      </c>
      <c r="F1549">
        <v>1</v>
      </c>
      <c r="G1549">
        <v>0</v>
      </c>
      <c r="H1549">
        <v>1</v>
      </c>
    </row>
    <row r="1550" spans="1:8">
      <c r="A1550" t="s">
        <v>6862</v>
      </c>
      <c r="B1550" s="15">
        <v>45540</v>
      </c>
      <c r="C1550" s="15">
        <v>45292</v>
      </c>
      <c r="D1550" s="15">
        <v>45536</v>
      </c>
      <c r="E1550">
        <v>0</v>
      </c>
      <c r="F1550">
        <v>1</v>
      </c>
      <c r="G1550">
        <v>0</v>
      </c>
      <c r="H1550">
        <v>1</v>
      </c>
    </row>
    <row r="1551" spans="1:8">
      <c r="A1551" t="s">
        <v>6863</v>
      </c>
      <c r="B1551" s="15">
        <v>45541</v>
      </c>
      <c r="C1551" s="15">
        <v>45292</v>
      </c>
      <c r="D1551" s="15">
        <v>45536</v>
      </c>
      <c r="E1551">
        <v>1</v>
      </c>
      <c r="F1551">
        <v>0</v>
      </c>
      <c r="G1551">
        <v>0</v>
      </c>
      <c r="H1551">
        <v>1</v>
      </c>
    </row>
    <row r="1552" spans="1:8">
      <c r="A1552" t="s">
        <v>6219</v>
      </c>
      <c r="B1552" s="15">
        <v>45541</v>
      </c>
      <c r="C1552" s="15">
        <v>45292</v>
      </c>
      <c r="D1552" s="15">
        <v>45536</v>
      </c>
      <c r="E1552">
        <v>1</v>
      </c>
      <c r="F1552">
        <v>0</v>
      </c>
      <c r="G1552">
        <v>0</v>
      </c>
      <c r="H1552">
        <v>1</v>
      </c>
    </row>
    <row r="1553" spans="1:8">
      <c r="A1553" t="s">
        <v>6864</v>
      </c>
      <c r="B1553" s="15">
        <v>45542</v>
      </c>
      <c r="C1553" s="15">
        <v>45292</v>
      </c>
      <c r="D1553" s="15">
        <v>45536</v>
      </c>
      <c r="E1553">
        <v>0</v>
      </c>
      <c r="F1553">
        <v>1</v>
      </c>
      <c r="G1553">
        <v>0</v>
      </c>
      <c r="H1553">
        <v>1</v>
      </c>
    </row>
    <row r="1554" spans="1:8">
      <c r="A1554" t="s">
        <v>6865</v>
      </c>
      <c r="B1554" s="15">
        <v>45544</v>
      </c>
      <c r="C1554" s="15">
        <v>45292</v>
      </c>
      <c r="D1554" s="15">
        <v>45536</v>
      </c>
      <c r="E1554">
        <v>0</v>
      </c>
      <c r="F1554">
        <v>1</v>
      </c>
      <c r="G1554">
        <v>0</v>
      </c>
      <c r="H1554">
        <v>1</v>
      </c>
    </row>
    <row r="1555" spans="1:8">
      <c r="A1555" t="s">
        <v>6308</v>
      </c>
      <c r="B1555" s="15">
        <v>45544</v>
      </c>
      <c r="C1555" s="15">
        <v>45292</v>
      </c>
      <c r="D1555" s="15">
        <v>45536</v>
      </c>
      <c r="E1555">
        <v>0</v>
      </c>
      <c r="F1555">
        <v>0</v>
      </c>
      <c r="G1555">
        <v>1</v>
      </c>
      <c r="H1555">
        <v>1</v>
      </c>
    </row>
    <row r="1556" spans="1:8">
      <c r="A1556" t="s">
        <v>6866</v>
      </c>
      <c r="B1556" s="15">
        <v>45544</v>
      </c>
      <c r="C1556" s="15">
        <v>45292</v>
      </c>
      <c r="D1556" s="15">
        <v>45536</v>
      </c>
      <c r="E1556">
        <v>0</v>
      </c>
      <c r="F1556">
        <v>1</v>
      </c>
      <c r="G1556">
        <v>0</v>
      </c>
      <c r="H1556">
        <v>1</v>
      </c>
    </row>
    <row r="1557" spans="1:8">
      <c r="A1557" t="s">
        <v>6862</v>
      </c>
      <c r="B1557" s="15">
        <v>45544</v>
      </c>
      <c r="C1557" s="15">
        <v>45292</v>
      </c>
      <c r="D1557" s="15">
        <v>45536</v>
      </c>
      <c r="E1557">
        <v>0</v>
      </c>
      <c r="F1557">
        <v>1</v>
      </c>
      <c r="G1557">
        <v>0</v>
      </c>
      <c r="H1557">
        <v>1</v>
      </c>
    </row>
    <row r="1558" spans="1:8">
      <c r="A1558" t="s">
        <v>6867</v>
      </c>
      <c r="B1558" s="15">
        <v>45544</v>
      </c>
      <c r="C1558" s="15">
        <v>45292</v>
      </c>
      <c r="D1558" s="15">
        <v>45536</v>
      </c>
      <c r="E1558">
        <v>0</v>
      </c>
      <c r="F1558">
        <v>1</v>
      </c>
      <c r="G1558">
        <v>0</v>
      </c>
      <c r="H1558">
        <v>1</v>
      </c>
    </row>
    <row r="1559" spans="1:8">
      <c r="A1559" t="s">
        <v>6868</v>
      </c>
      <c r="B1559" s="15">
        <v>45548</v>
      </c>
      <c r="C1559" s="15">
        <v>45292</v>
      </c>
      <c r="D1559" s="15">
        <v>45536</v>
      </c>
      <c r="E1559">
        <v>1</v>
      </c>
      <c r="F1559">
        <v>0</v>
      </c>
      <c r="G1559">
        <v>0</v>
      </c>
      <c r="H1559">
        <v>1</v>
      </c>
    </row>
    <row r="1560" spans="1:8">
      <c r="A1560" t="s">
        <v>5700</v>
      </c>
      <c r="B1560" s="15">
        <v>45549</v>
      </c>
      <c r="C1560" s="15">
        <v>45292</v>
      </c>
      <c r="D1560" s="15">
        <v>45536</v>
      </c>
      <c r="E1560">
        <v>0</v>
      </c>
      <c r="F1560">
        <v>1</v>
      </c>
      <c r="G1560">
        <v>0</v>
      </c>
      <c r="H1560">
        <v>1</v>
      </c>
    </row>
    <row r="1561" spans="1:8">
      <c r="A1561" t="s">
        <v>6869</v>
      </c>
      <c r="B1561" s="15">
        <v>45549</v>
      </c>
      <c r="C1561" s="15">
        <v>45292</v>
      </c>
      <c r="D1561" s="15">
        <v>45536</v>
      </c>
      <c r="E1561">
        <v>0</v>
      </c>
      <c r="F1561">
        <v>1</v>
      </c>
      <c r="G1561">
        <v>0</v>
      </c>
      <c r="H1561">
        <v>1</v>
      </c>
    </row>
    <row r="1562" spans="1:8">
      <c r="A1562" t="s">
        <v>6870</v>
      </c>
      <c r="B1562" s="15">
        <v>45549</v>
      </c>
      <c r="C1562" s="15">
        <v>45292</v>
      </c>
      <c r="D1562" s="15">
        <v>45536</v>
      </c>
      <c r="E1562">
        <v>0</v>
      </c>
      <c r="F1562">
        <v>1</v>
      </c>
      <c r="G1562">
        <v>0</v>
      </c>
      <c r="H1562">
        <v>1</v>
      </c>
    </row>
    <row r="1563" spans="1:8">
      <c r="A1563" t="s">
        <v>5749</v>
      </c>
      <c r="B1563" s="15">
        <v>45550</v>
      </c>
      <c r="C1563" s="15">
        <v>45292</v>
      </c>
      <c r="D1563" s="15">
        <v>45536</v>
      </c>
      <c r="E1563">
        <v>1</v>
      </c>
      <c r="F1563">
        <v>0</v>
      </c>
      <c r="G1563">
        <v>0</v>
      </c>
      <c r="H1563">
        <v>1</v>
      </c>
    </row>
    <row r="1564" spans="1:8">
      <c r="A1564" t="s">
        <v>6871</v>
      </c>
      <c r="B1564" s="15">
        <v>45550</v>
      </c>
      <c r="C1564" s="15">
        <v>45292</v>
      </c>
      <c r="D1564" s="15">
        <v>45536</v>
      </c>
      <c r="E1564">
        <v>0</v>
      </c>
      <c r="F1564">
        <v>1</v>
      </c>
      <c r="G1564">
        <v>0</v>
      </c>
      <c r="H1564">
        <v>1</v>
      </c>
    </row>
    <row r="1565" spans="1:8">
      <c r="A1565" t="s">
        <v>6872</v>
      </c>
      <c r="B1565" s="15">
        <v>45550</v>
      </c>
      <c r="C1565" s="15">
        <v>45292</v>
      </c>
      <c r="D1565" s="15">
        <v>45536</v>
      </c>
      <c r="E1565">
        <v>0</v>
      </c>
      <c r="F1565">
        <v>1</v>
      </c>
      <c r="G1565">
        <v>0</v>
      </c>
      <c r="H1565">
        <v>1</v>
      </c>
    </row>
    <row r="1566" spans="1:8">
      <c r="A1566" t="s">
        <v>6174</v>
      </c>
      <c r="B1566" s="15">
        <v>45550</v>
      </c>
      <c r="C1566" s="15">
        <v>45292</v>
      </c>
      <c r="D1566" s="15">
        <v>45536</v>
      </c>
      <c r="E1566">
        <v>1</v>
      </c>
      <c r="F1566">
        <v>0</v>
      </c>
      <c r="G1566">
        <v>0</v>
      </c>
      <c r="H1566">
        <v>1</v>
      </c>
    </row>
    <row r="1567" spans="1:8">
      <c r="A1567" t="s">
        <v>6873</v>
      </c>
      <c r="B1567" s="15">
        <v>45552</v>
      </c>
      <c r="C1567" s="15">
        <v>45292</v>
      </c>
      <c r="D1567" s="15">
        <v>45536</v>
      </c>
      <c r="E1567">
        <v>0</v>
      </c>
      <c r="F1567">
        <v>0</v>
      </c>
      <c r="G1567">
        <v>1</v>
      </c>
      <c r="H1567">
        <v>1</v>
      </c>
    </row>
    <row r="1568" spans="1:8">
      <c r="A1568" t="s">
        <v>6845</v>
      </c>
      <c r="B1568" s="15">
        <v>45554</v>
      </c>
      <c r="C1568" s="15">
        <v>45292</v>
      </c>
      <c r="D1568" s="15">
        <v>45536</v>
      </c>
      <c r="E1568">
        <v>0</v>
      </c>
      <c r="F1568">
        <v>1</v>
      </c>
      <c r="G1568">
        <v>0</v>
      </c>
      <c r="H1568">
        <v>1</v>
      </c>
    </row>
    <row r="1569" spans="1:8">
      <c r="A1569" t="s">
        <v>6847</v>
      </c>
      <c r="B1569" s="15">
        <v>45554</v>
      </c>
      <c r="C1569" s="15">
        <v>45292</v>
      </c>
      <c r="D1569" s="15">
        <v>45536</v>
      </c>
      <c r="E1569">
        <v>0</v>
      </c>
      <c r="F1569">
        <v>1</v>
      </c>
      <c r="G1569">
        <v>0</v>
      </c>
      <c r="H1569">
        <v>1</v>
      </c>
    </row>
    <row r="1570" spans="1:8">
      <c r="A1570" t="s">
        <v>5618</v>
      </c>
      <c r="B1570" s="15">
        <v>45555</v>
      </c>
      <c r="C1570" s="15">
        <v>45292</v>
      </c>
      <c r="D1570" s="15">
        <v>45536</v>
      </c>
      <c r="E1570">
        <v>1</v>
      </c>
      <c r="F1570">
        <v>0</v>
      </c>
      <c r="G1570">
        <v>0</v>
      </c>
      <c r="H1570">
        <v>1</v>
      </c>
    </row>
    <row r="1571" spans="1:8">
      <c r="A1571" t="s">
        <v>6874</v>
      </c>
      <c r="B1571" s="15">
        <v>45556</v>
      </c>
      <c r="C1571" s="15">
        <v>45292</v>
      </c>
      <c r="D1571" s="15">
        <v>45536</v>
      </c>
      <c r="E1571">
        <v>1</v>
      </c>
      <c r="F1571">
        <v>0</v>
      </c>
      <c r="G1571">
        <v>0</v>
      </c>
      <c r="H1571">
        <v>1</v>
      </c>
    </row>
    <row r="1572" spans="1:8">
      <c r="A1572" t="s">
        <v>6875</v>
      </c>
      <c r="B1572" s="15">
        <v>45556</v>
      </c>
      <c r="C1572" s="15">
        <v>45292</v>
      </c>
      <c r="D1572" s="15">
        <v>45536</v>
      </c>
      <c r="E1572">
        <v>0</v>
      </c>
      <c r="F1572">
        <v>1</v>
      </c>
      <c r="G1572">
        <v>0</v>
      </c>
      <c r="H1572">
        <v>1</v>
      </c>
    </row>
    <row r="1573" spans="1:8">
      <c r="A1573" t="s">
        <v>6876</v>
      </c>
      <c r="B1573" s="15">
        <v>45557</v>
      </c>
      <c r="C1573" s="15">
        <v>45292</v>
      </c>
      <c r="D1573" s="15">
        <v>45536</v>
      </c>
      <c r="E1573">
        <v>0</v>
      </c>
      <c r="F1573">
        <v>1</v>
      </c>
      <c r="G1573">
        <v>0</v>
      </c>
      <c r="H1573">
        <v>1</v>
      </c>
    </row>
    <row r="1574" spans="1:8">
      <c r="A1574" t="s">
        <v>6855</v>
      </c>
      <c r="B1574" s="15">
        <v>45557</v>
      </c>
      <c r="C1574" s="15">
        <v>45292</v>
      </c>
      <c r="D1574" s="15">
        <v>45536</v>
      </c>
      <c r="E1574">
        <v>0</v>
      </c>
      <c r="F1574">
        <v>1</v>
      </c>
      <c r="G1574">
        <v>0</v>
      </c>
      <c r="H1574">
        <v>1</v>
      </c>
    </row>
    <row r="1575" spans="1:8">
      <c r="A1575" t="s">
        <v>5940</v>
      </c>
      <c r="B1575" s="15">
        <v>45557</v>
      </c>
      <c r="C1575" s="15">
        <v>45292</v>
      </c>
      <c r="D1575" s="15">
        <v>45536</v>
      </c>
      <c r="E1575">
        <v>0</v>
      </c>
      <c r="F1575">
        <v>1</v>
      </c>
      <c r="G1575">
        <v>0</v>
      </c>
      <c r="H1575">
        <v>1</v>
      </c>
    </row>
    <row r="1576" spans="1:8">
      <c r="A1576" t="s">
        <v>5821</v>
      </c>
      <c r="B1576" s="15">
        <v>45559</v>
      </c>
      <c r="C1576" s="15">
        <v>45292</v>
      </c>
      <c r="D1576" s="15">
        <v>45536</v>
      </c>
      <c r="E1576">
        <v>0</v>
      </c>
      <c r="F1576">
        <v>0</v>
      </c>
      <c r="G1576">
        <v>1</v>
      </c>
      <c r="H1576">
        <v>1</v>
      </c>
    </row>
    <row r="1577" spans="1:8">
      <c r="A1577" t="s">
        <v>6877</v>
      </c>
      <c r="B1577" s="15">
        <v>45559</v>
      </c>
      <c r="C1577" s="15">
        <v>45292</v>
      </c>
      <c r="D1577" s="15">
        <v>45536</v>
      </c>
      <c r="E1577">
        <v>0</v>
      </c>
      <c r="F1577">
        <v>1</v>
      </c>
      <c r="G1577">
        <v>0</v>
      </c>
      <c r="H1577">
        <v>1</v>
      </c>
    </row>
    <row r="1578" spans="1:8">
      <c r="A1578" t="s">
        <v>6878</v>
      </c>
      <c r="B1578" s="15">
        <v>45559</v>
      </c>
      <c r="C1578" s="15">
        <v>45292</v>
      </c>
      <c r="D1578" s="15">
        <v>45536</v>
      </c>
      <c r="E1578">
        <v>0</v>
      </c>
      <c r="F1578">
        <v>0</v>
      </c>
      <c r="G1578">
        <v>1</v>
      </c>
      <c r="H1578">
        <v>1</v>
      </c>
    </row>
    <row r="1579" spans="1:8">
      <c r="A1579" t="s">
        <v>6879</v>
      </c>
      <c r="B1579" s="15">
        <v>45562</v>
      </c>
      <c r="C1579" s="15">
        <v>45292</v>
      </c>
      <c r="D1579" s="15">
        <v>45536</v>
      </c>
      <c r="E1579">
        <v>0</v>
      </c>
      <c r="F1579">
        <v>1</v>
      </c>
      <c r="G1579">
        <v>0</v>
      </c>
      <c r="H1579">
        <v>1</v>
      </c>
    </row>
    <row r="1580" spans="1:8">
      <c r="A1580" t="s">
        <v>5634</v>
      </c>
      <c r="B1580" s="15">
        <v>45562</v>
      </c>
      <c r="C1580" s="15">
        <v>45292</v>
      </c>
      <c r="D1580" s="15">
        <v>45536</v>
      </c>
      <c r="E1580">
        <v>0</v>
      </c>
      <c r="F1580">
        <v>0</v>
      </c>
      <c r="G1580">
        <v>1</v>
      </c>
      <c r="H1580">
        <v>1</v>
      </c>
    </row>
    <row r="1581" spans="1:8">
      <c r="A1581" t="s">
        <v>5940</v>
      </c>
      <c r="B1581" s="15">
        <v>45565</v>
      </c>
      <c r="C1581" s="15">
        <v>45292</v>
      </c>
      <c r="D1581" s="15">
        <v>45536</v>
      </c>
      <c r="E1581">
        <v>1</v>
      </c>
      <c r="F1581">
        <v>0</v>
      </c>
      <c r="G1581">
        <v>0</v>
      </c>
      <c r="H1581">
        <v>1</v>
      </c>
    </row>
    <row r="1582" spans="1:8">
      <c r="A1582" t="s">
        <v>6880</v>
      </c>
      <c r="B1582" s="15">
        <v>45566</v>
      </c>
      <c r="C1582" s="15">
        <v>45292</v>
      </c>
      <c r="D1582" s="15">
        <v>45566</v>
      </c>
      <c r="E1582">
        <v>1</v>
      </c>
      <c r="F1582">
        <v>0</v>
      </c>
      <c r="G1582">
        <v>0</v>
      </c>
      <c r="H1582">
        <v>1</v>
      </c>
    </row>
    <row r="1583" spans="1:8">
      <c r="A1583" t="s">
        <v>5770</v>
      </c>
      <c r="B1583" s="15">
        <v>45566</v>
      </c>
      <c r="C1583" s="15">
        <v>45292</v>
      </c>
      <c r="D1583" s="15">
        <v>45566</v>
      </c>
      <c r="E1583">
        <v>0</v>
      </c>
      <c r="F1583">
        <v>0</v>
      </c>
      <c r="G1583">
        <v>1</v>
      </c>
      <c r="H1583">
        <v>1</v>
      </c>
    </row>
    <row r="1584" spans="1:8">
      <c r="A1584" t="s">
        <v>6252</v>
      </c>
      <c r="B1584" s="15">
        <v>45570</v>
      </c>
      <c r="C1584" s="15">
        <v>45292</v>
      </c>
      <c r="D1584" s="15">
        <v>45566</v>
      </c>
      <c r="E1584">
        <v>0</v>
      </c>
      <c r="F1584">
        <v>0</v>
      </c>
      <c r="G1584">
        <v>1</v>
      </c>
      <c r="H1584">
        <v>1</v>
      </c>
    </row>
    <row r="1585" spans="1:8">
      <c r="A1585" t="s">
        <v>5676</v>
      </c>
      <c r="B1585" s="15">
        <v>45571</v>
      </c>
      <c r="C1585" s="15">
        <v>45292</v>
      </c>
      <c r="D1585" s="15">
        <v>45566</v>
      </c>
      <c r="E1585">
        <v>0</v>
      </c>
      <c r="F1585">
        <v>0</v>
      </c>
      <c r="G1585">
        <v>1</v>
      </c>
      <c r="H1585">
        <v>1</v>
      </c>
    </row>
    <row r="1586" spans="1:8">
      <c r="A1586" t="s">
        <v>6188</v>
      </c>
      <c r="B1586" s="15">
        <v>45571</v>
      </c>
      <c r="C1586" s="15">
        <v>45292</v>
      </c>
      <c r="D1586" s="15">
        <v>45566</v>
      </c>
      <c r="E1586">
        <v>0</v>
      </c>
      <c r="F1586">
        <v>0</v>
      </c>
      <c r="G1586">
        <v>1</v>
      </c>
      <c r="H1586">
        <v>1</v>
      </c>
    </row>
    <row r="1587" spans="1:8">
      <c r="A1587" t="s">
        <v>5634</v>
      </c>
      <c r="B1587" s="15">
        <v>45572</v>
      </c>
      <c r="C1587" s="15">
        <v>45292</v>
      </c>
      <c r="D1587" s="15">
        <v>45566</v>
      </c>
      <c r="E1587">
        <v>0</v>
      </c>
      <c r="F1587">
        <v>0</v>
      </c>
      <c r="G1587">
        <v>1</v>
      </c>
      <c r="H1587">
        <v>1</v>
      </c>
    </row>
    <row r="1588" spans="1:8">
      <c r="A1588" t="s">
        <v>6871</v>
      </c>
      <c r="B1588" s="15">
        <v>45575</v>
      </c>
      <c r="C1588" s="15">
        <v>45292</v>
      </c>
      <c r="D1588" s="15">
        <v>45566</v>
      </c>
      <c r="E1588">
        <v>0</v>
      </c>
      <c r="F1588">
        <v>1</v>
      </c>
      <c r="G1588">
        <v>0</v>
      </c>
      <c r="H1588">
        <v>1</v>
      </c>
    </row>
    <row r="1589" spans="1:8">
      <c r="A1589" t="s">
        <v>6875</v>
      </c>
      <c r="B1589" s="15">
        <v>45577</v>
      </c>
      <c r="C1589" s="15">
        <v>45292</v>
      </c>
      <c r="D1589" s="15">
        <v>45566</v>
      </c>
      <c r="E1589">
        <v>0</v>
      </c>
      <c r="F1589">
        <v>1</v>
      </c>
      <c r="G1589">
        <v>0</v>
      </c>
      <c r="H1589">
        <v>1</v>
      </c>
    </row>
    <row r="1590" spans="1:8">
      <c r="A1590" t="s">
        <v>5676</v>
      </c>
      <c r="B1590" s="15">
        <v>45579</v>
      </c>
      <c r="C1590" s="15">
        <v>45292</v>
      </c>
      <c r="D1590" s="15">
        <v>45566</v>
      </c>
      <c r="E1590">
        <v>0</v>
      </c>
      <c r="F1590">
        <v>1</v>
      </c>
      <c r="G1590">
        <v>0</v>
      </c>
      <c r="H1590">
        <v>1</v>
      </c>
    </row>
    <row r="1591" spans="1:8">
      <c r="A1591" t="s">
        <v>6881</v>
      </c>
      <c r="B1591" s="15">
        <v>45579</v>
      </c>
      <c r="C1591" s="15">
        <v>45292</v>
      </c>
      <c r="D1591" s="15">
        <v>45566</v>
      </c>
      <c r="E1591">
        <v>0</v>
      </c>
      <c r="F1591">
        <v>1</v>
      </c>
      <c r="G1591">
        <v>0</v>
      </c>
      <c r="H1591">
        <v>1</v>
      </c>
    </row>
    <row r="1592" spans="1:8">
      <c r="A1592" t="s">
        <v>6882</v>
      </c>
      <c r="B1592" s="15">
        <v>45580</v>
      </c>
      <c r="C1592" s="15">
        <v>45292</v>
      </c>
      <c r="D1592" s="15">
        <v>45566</v>
      </c>
      <c r="E1592">
        <v>0</v>
      </c>
      <c r="F1592">
        <v>1</v>
      </c>
      <c r="G1592">
        <v>0</v>
      </c>
      <c r="H1592">
        <v>1</v>
      </c>
    </row>
    <row r="1593" spans="1:8">
      <c r="A1593" t="s">
        <v>5940</v>
      </c>
      <c r="B1593" s="15">
        <v>45580</v>
      </c>
      <c r="C1593" s="15">
        <v>45292</v>
      </c>
      <c r="D1593" s="15">
        <v>45566</v>
      </c>
      <c r="E1593">
        <v>1</v>
      </c>
      <c r="F1593">
        <v>0</v>
      </c>
      <c r="G1593">
        <v>0</v>
      </c>
      <c r="H1593">
        <v>1</v>
      </c>
    </row>
    <row r="1594" spans="1:8">
      <c r="A1594" t="s">
        <v>6883</v>
      </c>
      <c r="B1594" s="15">
        <v>45580</v>
      </c>
      <c r="C1594" s="15">
        <v>45292</v>
      </c>
      <c r="D1594" s="15">
        <v>45566</v>
      </c>
      <c r="E1594">
        <v>0</v>
      </c>
      <c r="F1594">
        <v>1</v>
      </c>
      <c r="G1594">
        <v>0</v>
      </c>
      <c r="H1594">
        <v>1</v>
      </c>
    </row>
    <row r="1595" spans="1:8">
      <c r="A1595" t="s">
        <v>5649</v>
      </c>
      <c r="B1595" s="15">
        <v>45580</v>
      </c>
      <c r="C1595" s="15">
        <v>45292</v>
      </c>
      <c r="D1595" s="15">
        <v>45566</v>
      </c>
      <c r="E1595">
        <v>1</v>
      </c>
      <c r="F1595">
        <v>0</v>
      </c>
      <c r="G1595">
        <v>0</v>
      </c>
      <c r="H1595">
        <v>1</v>
      </c>
    </row>
    <row r="1596" spans="1:8">
      <c r="A1596" t="s">
        <v>6884</v>
      </c>
      <c r="B1596" s="15">
        <v>45580</v>
      </c>
      <c r="C1596" s="15">
        <v>45292</v>
      </c>
      <c r="D1596" s="15">
        <v>45566</v>
      </c>
      <c r="E1596">
        <v>1</v>
      </c>
      <c r="F1596">
        <v>0</v>
      </c>
      <c r="G1596">
        <v>0</v>
      </c>
      <c r="H1596">
        <v>1</v>
      </c>
    </row>
    <row r="1597" spans="1:8">
      <c r="A1597" t="s">
        <v>6885</v>
      </c>
      <c r="B1597" s="15">
        <v>45582</v>
      </c>
      <c r="C1597" s="15">
        <v>45292</v>
      </c>
      <c r="D1597" s="15">
        <v>45566</v>
      </c>
      <c r="E1597">
        <v>1</v>
      </c>
      <c r="F1597">
        <v>0</v>
      </c>
      <c r="G1597">
        <v>0</v>
      </c>
      <c r="H1597">
        <v>1</v>
      </c>
    </row>
    <row r="1598" spans="1:8">
      <c r="A1598" t="s">
        <v>107</v>
      </c>
      <c r="B1598" s="15">
        <v>45582</v>
      </c>
      <c r="C1598" s="15">
        <v>45292</v>
      </c>
      <c r="D1598" s="15">
        <v>45566</v>
      </c>
      <c r="E1598">
        <v>1</v>
      </c>
      <c r="F1598">
        <v>0</v>
      </c>
      <c r="G1598">
        <v>0</v>
      </c>
      <c r="H1598">
        <v>1</v>
      </c>
    </row>
    <row r="1599" spans="1:8">
      <c r="A1599" t="s">
        <v>5940</v>
      </c>
      <c r="B1599" s="15">
        <v>45585</v>
      </c>
      <c r="C1599" s="15">
        <v>45292</v>
      </c>
      <c r="D1599" s="15">
        <v>45566</v>
      </c>
      <c r="E1599">
        <v>0</v>
      </c>
      <c r="F1599">
        <v>0</v>
      </c>
      <c r="G1599">
        <v>1</v>
      </c>
      <c r="H1599">
        <v>1</v>
      </c>
    </row>
    <row r="1600" spans="1:8">
      <c r="A1600" t="s">
        <v>6146</v>
      </c>
      <c r="B1600" s="15">
        <v>45587</v>
      </c>
      <c r="C1600" s="15">
        <v>45292</v>
      </c>
      <c r="D1600" s="15">
        <v>45566</v>
      </c>
      <c r="E1600">
        <v>1</v>
      </c>
      <c r="F1600">
        <v>0</v>
      </c>
      <c r="G1600">
        <v>0</v>
      </c>
      <c r="H1600">
        <v>1</v>
      </c>
    </row>
    <row r="1601" spans="1:8">
      <c r="A1601" t="s">
        <v>5634</v>
      </c>
      <c r="B1601" s="15">
        <v>45589</v>
      </c>
      <c r="C1601" s="15">
        <v>45292</v>
      </c>
      <c r="D1601" s="15">
        <v>45566</v>
      </c>
      <c r="E1601">
        <v>1</v>
      </c>
      <c r="F1601">
        <v>0</v>
      </c>
      <c r="G1601">
        <v>0</v>
      </c>
      <c r="H1601">
        <v>1</v>
      </c>
    </row>
    <row r="1602" spans="1:8">
      <c r="A1602" t="s">
        <v>5693</v>
      </c>
      <c r="B1602" s="15">
        <v>45591</v>
      </c>
      <c r="C1602" s="15">
        <v>45292</v>
      </c>
      <c r="D1602" s="15">
        <v>45566</v>
      </c>
      <c r="E1602">
        <v>0</v>
      </c>
      <c r="F1602">
        <v>0</v>
      </c>
      <c r="G1602">
        <v>1</v>
      </c>
      <c r="H1602">
        <v>1</v>
      </c>
    </row>
    <row r="1603" spans="1:8">
      <c r="A1603" t="s">
        <v>5902</v>
      </c>
      <c r="B1603" s="15">
        <v>45593</v>
      </c>
      <c r="C1603" s="15">
        <v>45292</v>
      </c>
      <c r="D1603" s="15">
        <v>45566</v>
      </c>
      <c r="E1603">
        <v>1</v>
      </c>
      <c r="F1603">
        <v>0</v>
      </c>
      <c r="G1603">
        <v>0</v>
      </c>
      <c r="H1603">
        <v>1</v>
      </c>
    </row>
    <row r="1604" spans="1:8">
      <c r="A1604" t="s">
        <v>6187</v>
      </c>
      <c r="B1604" s="15">
        <v>45593</v>
      </c>
      <c r="C1604" s="15">
        <v>45292</v>
      </c>
      <c r="D1604" s="15">
        <v>45566</v>
      </c>
      <c r="E1604">
        <v>1</v>
      </c>
      <c r="F1604">
        <v>0</v>
      </c>
      <c r="G1604">
        <v>0</v>
      </c>
      <c r="H1604">
        <v>1</v>
      </c>
    </row>
    <row r="1605" spans="1:8">
      <c r="A1605" t="s">
        <v>5902</v>
      </c>
      <c r="B1605" s="15">
        <v>45595</v>
      </c>
      <c r="C1605" s="15">
        <v>45292</v>
      </c>
      <c r="D1605" s="15">
        <v>45566</v>
      </c>
      <c r="E1605">
        <v>1</v>
      </c>
      <c r="F1605">
        <v>0</v>
      </c>
      <c r="G1605">
        <v>0</v>
      </c>
      <c r="H1605">
        <v>1</v>
      </c>
    </row>
    <row r="1606" spans="1:8">
      <c r="A1606" t="s">
        <v>6819</v>
      </c>
      <c r="B1606" s="15">
        <v>45595</v>
      </c>
      <c r="C1606" s="15">
        <v>45292</v>
      </c>
      <c r="D1606" s="15">
        <v>45566</v>
      </c>
      <c r="E1606">
        <v>0</v>
      </c>
      <c r="F1606">
        <v>0</v>
      </c>
      <c r="G1606">
        <v>1</v>
      </c>
      <c r="H1606">
        <v>1</v>
      </c>
    </row>
    <row r="1607" spans="1:8">
      <c r="A1607" t="s">
        <v>6886</v>
      </c>
      <c r="B1607" s="15">
        <v>45596</v>
      </c>
      <c r="C1607" s="15">
        <v>45292</v>
      </c>
      <c r="D1607" s="15">
        <v>45566</v>
      </c>
      <c r="E1607">
        <v>0</v>
      </c>
      <c r="F1607">
        <v>0</v>
      </c>
      <c r="G1607">
        <v>1</v>
      </c>
      <c r="H1607">
        <v>1</v>
      </c>
    </row>
    <row r="1608" spans="1:8">
      <c r="A1608" t="s">
        <v>6704</v>
      </c>
      <c r="B1608" s="15">
        <v>45596</v>
      </c>
      <c r="C1608" s="15">
        <v>45292</v>
      </c>
      <c r="D1608" s="15">
        <v>45566</v>
      </c>
      <c r="E1608">
        <v>1</v>
      </c>
      <c r="F1608">
        <v>0</v>
      </c>
      <c r="G1608">
        <v>0</v>
      </c>
      <c r="H1608">
        <v>1</v>
      </c>
    </row>
    <row r="1609" spans="1:8">
      <c r="A1609" t="s">
        <v>6235</v>
      </c>
      <c r="B1609" s="15">
        <v>45596</v>
      </c>
      <c r="C1609" s="15">
        <v>45292</v>
      </c>
      <c r="D1609" s="15">
        <v>45566</v>
      </c>
      <c r="E1609">
        <v>0</v>
      </c>
      <c r="F1609">
        <v>1</v>
      </c>
      <c r="G1609">
        <v>0</v>
      </c>
      <c r="H1609">
        <v>1</v>
      </c>
    </row>
    <row r="1610" spans="1:8">
      <c r="A1610" t="s">
        <v>5671</v>
      </c>
      <c r="B1610" s="15">
        <v>45596</v>
      </c>
      <c r="C1610" s="15">
        <v>45292</v>
      </c>
      <c r="D1610" s="15">
        <v>45566</v>
      </c>
      <c r="E1610">
        <v>1</v>
      </c>
      <c r="F1610">
        <v>0</v>
      </c>
      <c r="G1610">
        <v>0</v>
      </c>
      <c r="H1610">
        <v>1</v>
      </c>
    </row>
    <row r="1611" spans="1:8">
      <c r="A1611" t="s">
        <v>6388</v>
      </c>
      <c r="B1611" s="15">
        <v>45596</v>
      </c>
      <c r="C1611" s="15">
        <v>45292</v>
      </c>
      <c r="D1611" s="15">
        <v>45566</v>
      </c>
      <c r="E1611">
        <v>0</v>
      </c>
      <c r="F1611">
        <v>1</v>
      </c>
      <c r="G1611">
        <v>0</v>
      </c>
      <c r="H1611">
        <v>1</v>
      </c>
    </row>
    <row r="1612" spans="1:8">
      <c r="A1612" t="s">
        <v>5689</v>
      </c>
      <c r="B1612" s="15">
        <v>45598</v>
      </c>
      <c r="C1612" s="15">
        <v>45292</v>
      </c>
      <c r="D1612" s="15">
        <v>45597</v>
      </c>
      <c r="E1612">
        <v>1</v>
      </c>
      <c r="F1612">
        <v>0</v>
      </c>
      <c r="G1612">
        <v>0</v>
      </c>
      <c r="H1612">
        <v>1</v>
      </c>
    </row>
    <row r="1613" spans="1:8">
      <c r="A1613" t="s">
        <v>6212</v>
      </c>
      <c r="B1613" s="15">
        <v>45598</v>
      </c>
      <c r="C1613" s="15">
        <v>45292</v>
      </c>
      <c r="D1613" s="15">
        <v>45597</v>
      </c>
      <c r="E1613">
        <v>1</v>
      </c>
      <c r="F1613">
        <v>0</v>
      </c>
      <c r="G1613">
        <v>0</v>
      </c>
      <c r="H1613">
        <v>1</v>
      </c>
    </row>
    <row r="1614" spans="1:8">
      <c r="A1614" t="s">
        <v>6443</v>
      </c>
      <c r="B1614" s="15">
        <v>45598</v>
      </c>
      <c r="C1614" s="15">
        <v>45292</v>
      </c>
      <c r="D1614" s="15">
        <v>45597</v>
      </c>
      <c r="E1614">
        <v>1</v>
      </c>
      <c r="F1614">
        <v>0</v>
      </c>
      <c r="G1614">
        <v>0</v>
      </c>
      <c r="H1614">
        <v>1</v>
      </c>
    </row>
    <row r="1615" spans="1:8">
      <c r="A1615" t="s">
        <v>6828</v>
      </c>
      <c r="B1615" s="15">
        <v>45598</v>
      </c>
      <c r="C1615" s="15">
        <v>45292</v>
      </c>
      <c r="D1615" s="15">
        <v>45597</v>
      </c>
      <c r="E1615">
        <v>1</v>
      </c>
      <c r="F1615">
        <v>0</v>
      </c>
      <c r="G1615">
        <v>0</v>
      </c>
      <c r="H1615">
        <v>1</v>
      </c>
    </row>
    <row r="1616" spans="1:8">
      <c r="A1616" t="s">
        <v>5613</v>
      </c>
      <c r="B1616" s="15">
        <v>45599</v>
      </c>
      <c r="C1616" s="15">
        <v>45292</v>
      </c>
      <c r="D1616" s="15">
        <v>45597</v>
      </c>
      <c r="E1616">
        <v>1</v>
      </c>
      <c r="F1616">
        <v>0</v>
      </c>
      <c r="G1616">
        <v>0</v>
      </c>
      <c r="H1616">
        <v>1</v>
      </c>
    </row>
    <row r="1617" spans="1:8">
      <c r="A1617" t="s">
        <v>6298</v>
      </c>
      <c r="B1617" s="15">
        <v>45603</v>
      </c>
      <c r="C1617" s="15">
        <v>45292</v>
      </c>
      <c r="D1617" s="15">
        <v>45597</v>
      </c>
      <c r="E1617">
        <v>1</v>
      </c>
      <c r="F1617">
        <v>0</v>
      </c>
      <c r="G1617">
        <v>0</v>
      </c>
      <c r="H1617">
        <v>1</v>
      </c>
    </row>
    <row r="1618" spans="1:8">
      <c r="A1618" t="s">
        <v>6290</v>
      </c>
      <c r="B1618" s="15">
        <v>45605</v>
      </c>
      <c r="C1618" s="15">
        <v>45292</v>
      </c>
      <c r="D1618" s="15">
        <v>45597</v>
      </c>
      <c r="E1618">
        <v>0</v>
      </c>
      <c r="F1618">
        <v>1</v>
      </c>
      <c r="G1618">
        <v>0</v>
      </c>
      <c r="H1618">
        <v>1</v>
      </c>
    </row>
    <row r="1619" spans="1:8">
      <c r="A1619" t="s">
        <v>6887</v>
      </c>
      <c r="B1619" s="15">
        <v>45606</v>
      </c>
      <c r="C1619" s="15">
        <v>45292</v>
      </c>
      <c r="D1619" s="15">
        <v>45597</v>
      </c>
      <c r="E1619">
        <v>0</v>
      </c>
      <c r="F1619">
        <v>0</v>
      </c>
      <c r="G1619">
        <v>1</v>
      </c>
      <c r="H1619">
        <v>1</v>
      </c>
    </row>
    <row r="1620" spans="1:8">
      <c r="A1620" t="s">
        <v>6888</v>
      </c>
      <c r="B1620" s="15">
        <v>45609</v>
      </c>
      <c r="C1620" s="15">
        <v>45292</v>
      </c>
      <c r="D1620" s="15">
        <v>45597</v>
      </c>
      <c r="E1620">
        <v>1</v>
      </c>
      <c r="F1620">
        <v>0</v>
      </c>
      <c r="G1620">
        <v>0</v>
      </c>
      <c r="H1620">
        <v>1</v>
      </c>
    </row>
    <row r="1621" spans="1:8">
      <c r="A1621" t="s">
        <v>6889</v>
      </c>
      <c r="B1621" s="15">
        <v>45610</v>
      </c>
      <c r="C1621" s="15">
        <v>45292</v>
      </c>
      <c r="D1621" s="15">
        <v>45597</v>
      </c>
      <c r="E1621">
        <v>0</v>
      </c>
      <c r="F1621">
        <v>0</v>
      </c>
      <c r="G1621">
        <v>1</v>
      </c>
      <c r="H1621">
        <v>1</v>
      </c>
    </row>
    <row r="1622" spans="1:8">
      <c r="A1622" t="s">
        <v>6890</v>
      </c>
      <c r="B1622" s="15">
        <v>45610</v>
      </c>
      <c r="C1622" s="15">
        <v>45292</v>
      </c>
      <c r="D1622" s="15">
        <v>45597</v>
      </c>
      <c r="E1622">
        <v>0</v>
      </c>
      <c r="F1622">
        <v>0</v>
      </c>
      <c r="G1622">
        <v>1</v>
      </c>
      <c r="H1622">
        <v>1</v>
      </c>
    </row>
    <row r="1623" spans="1:8">
      <c r="A1623" t="s">
        <v>6426</v>
      </c>
      <c r="B1623" s="15">
        <v>45611</v>
      </c>
      <c r="C1623" s="15">
        <v>45292</v>
      </c>
      <c r="D1623" s="15">
        <v>45597</v>
      </c>
      <c r="E1623">
        <v>1</v>
      </c>
      <c r="F1623">
        <v>0</v>
      </c>
      <c r="G1623">
        <v>0</v>
      </c>
      <c r="H1623">
        <v>1</v>
      </c>
    </row>
    <row r="1624" spans="1:8">
      <c r="A1624" t="s">
        <v>6891</v>
      </c>
      <c r="B1624" s="15">
        <v>45611</v>
      </c>
      <c r="C1624" s="15">
        <v>45292</v>
      </c>
      <c r="D1624" s="15">
        <v>45597</v>
      </c>
      <c r="E1624">
        <v>1</v>
      </c>
      <c r="F1624">
        <v>0</v>
      </c>
      <c r="G1624">
        <v>0</v>
      </c>
      <c r="H1624">
        <v>1</v>
      </c>
    </row>
    <row r="1625" spans="1:8">
      <c r="A1625" t="s">
        <v>6892</v>
      </c>
      <c r="B1625" s="15">
        <v>45611</v>
      </c>
      <c r="C1625" s="15">
        <v>45292</v>
      </c>
      <c r="D1625" s="15">
        <v>45597</v>
      </c>
      <c r="E1625">
        <v>1</v>
      </c>
      <c r="F1625">
        <v>0</v>
      </c>
      <c r="G1625">
        <v>0</v>
      </c>
      <c r="H1625">
        <v>1</v>
      </c>
    </row>
    <row r="1626" spans="1:8">
      <c r="A1626" t="s">
        <v>6187</v>
      </c>
      <c r="B1626" s="15">
        <v>45611</v>
      </c>
      <c r="C1626" s="15">
        <v>45292</v>
      </c>
      <c r="D1626" s="15">
        <v>45597</v>
      </c>
      <c r="E1626">
        <v>1</v>
      </c>
      <c r="F1626">
        <v>0</v>
      </c>
      <c r="G1626">
        <v>0</v>
      </c>
      <c r="H1626">
        <v>1</v>
      </c>
    </row>
    <row r="1627" spans="1:8">
      <c r="A1627" t="s">
        <v>6893</v>
      </c>
      <c r="B1627" s="15">
        <v>45612</v>
      </c>
      <c r="C1627" s="15">
        <v>45292</v>
      </c>
      <c r="D1627" s="15">
        <v>45597</v>
      </c>
      <c r="E1627">
        <v>1</v>
      </c>
      <c r="F1627">
        <v>0</v>
      </c>
      <c r="G1627">
        <v>0</v>
      </c>
      <c r="H1627">
        <v>1</v>
      </c>
    </row>
    <row r="1628" spans="1:8">
      <c r="A1628" t="s">
        <v>6260</v>
      </c>
      <c r="B1628" s="15">
        <v>45612</v>
      </c>
      <c r="C1628" s="15">
        <v>45292</v>
      </c>
      <c r="D1628" s="15">
        <v>45597</v>
      </c>
      <c r="E1628">
        <v>1</v>
      </c>
      <c r="F1628">
        <v>0</v>
      </c>
      <c r="G1628">
        <v>0</v>
      </c>
      <c r="H1628">
        <v>1</v>
      </c>
    </row>
    <row r="1629" spans="1:8">
      <c r="A1629" t="s">
        <v>6588</v>
      </c>
      <c r="B1629" s="15">
        <v>45612</v>
      </c>
      <c r="C1629" s="15">
        <v>45292</v>
      </c>
      <c r="D1629" s="15">
        <v>45597</v>
      </c>
      <c r="E1629">
        <v>1</v>
      </c>
      <c r="F1629">
        <v>0</v>
      </c>
      <c r="G1629">
        <v>0</v>
      </c>
      <c r="H1629">
        <v>1</v>
      </c>
    </row>
    <row r="1630" spans="1:8">
      <c r="A1630" t="s">
        <v>6426</v>
      </c>
      <c r="B1630" s="15">
        <v>45612</v>
      </c>
      <c r="C1630" s="15">
        <v>45292</v>
      </c>
      <c r="D1630" s="15">
        <v>45597</v>
      </c>
      <c r="E1630">
        <v>1</v>
      </c>
      <c r="F1630">
        <v>0</v>
      </c>
      <c r="G1630">
        <v>0</v>
      </c>
      <c r="H1630">
        <v>1</v>
      </c>
    </row>
    <row r="1631" spans="1:8">
      <c r="A1631" t="s">
        <v>6894</v>
      </c>
      <c r="B1631" s="15">
        <v>45612</v>
      </c>
      <c r="C1631" s="15">
        <v>45292</v>
      </c>
      <c r="D1631" s="15">
        <v>45597</v>
      </c>
      <c r="E1631">
        <v>1</v>
      </c>
      <c r="F1631">
        <v>0</v>
      </c>
      <c r="G1631">
        <v>0</v>
      </c>
      <c r="H1631">
        <v>1</v>
      </c>
    </row>
    <row r="1632" spans="1:8">
      <c r="A1632" t="s">
        <v>137</v>
      </c>
      <c r="B1632" s="15">
        <v>45615</v>
      </c>
      <c r="C1632" s="15">
        <v>45292</v>
      </c>
      <c r="D1632" s="15">
        <v>45597</v>
      </c>
      <c r="E1632">
        <v>0</v>
      </c>
      <c r="F1632">
        <v>1</v>
      </c>
      <c r="G1632">
        <v>0</v>
      </c>
      <c r="H1632">
        <v>1</v>
      </c>
    </row>
    <row r="1633" spans="1:8">
      <c r="A1633" t="s">
        <v>6185</v>
      </c>
      <c r="B1633" s="15">
        <v>45615</v>
      </c>
      <c r="C1633" s="15">
        <v>45292</v>
      </c>
      <c r="D1633" s="15">
        <v>45597</v>
      </c>
      <c r="E1633">
        <v>0</v>
      </c>
      <c r="F1633">
        <v>1</v>
      </c>
      <c r="G1633">
        <v>0</v>
      </c>
      <c r="H1633">
        <v>1</v>
      </c>
    </row>
    <row r="1634" spans="1:8">
      <c r="A1634" t="s">
        <v>6252</v>
      </c>
      <c r="B1634" s="15">
        <v>45621</v>
      </c>
      <c r="C1634" s="15">
        <v>45292</v>
      </c>
      <c r="D1634" s="15">
        <v>45597</v>
      </c>
      <c r="E1634">
        <v>1</v>
      </c>
      <c r="F1634">
        <v>0</v>
      </c>
      <c r="G1634">
        <v>0</v>
      </c>
      <c r="H1634">
        <v>1</v>
      </c>
    </row>
    <row r="1635" spans="1:8">
      <c r="A1635" t="s">
        <v>6895</v>
      </c>
      <c r="B1635" s="15">
        <v>45621</v>
      </c>
      <c r="C1635" s="15">
        <v>45292</v>
      </c>
      <c r="D1635" s="15">
        <v>45597</v>
      </c>
      <c r="E1635">
        <v>1</v>
      </c>
      <c r="F1635">
        <v>0</v>
      </c>
      <c r="G1635">
        <v>0</v>
      </c>
      <c r="H1635">
        <v>1</v>
      </c>
    </row>
    <row r="1636" spans="1:8">
      <c r="A1636" t="s">
        <v>6320</v>
      </c>
      <c r="B1636" s="15">
        <v>45623</v>
      </c>
      <c r="C1636" s="15">
        <v>45292</v>
      </c>
      <c r="D1636" s="15">
        <v>45597</v>
      </c>
      <c r="E1636">
        <v>0</v>
      </c>
      <c r="F1636">
        <v>0</v>
      </c>
      <c r="G1636">
        <v>1</v>
      </c>
      <c r="H1636">
        <v>1</v>
      </c>
    </row>
    <row r="1637" spans="1:8">
      <c r="A1637" t="s">
        <v>5940</v>
      </c>
      <c r="B1637" s="15">
        <v>45624</v>
      </c>
      <c r="C1637" s="15">
        <v>45292</v>
      </c>
      <c r="D1637" s="15">
        <v>45597</v>
      </c>
      <c r="E1637">
        <v>1</v>
      </c>
      <c r="F1637">
        <v>0</v>
      </c>
      <c r="G1637">
        <v>0</v>
      </c>
      <c r="H1637">
        <v>1</v>
      </c>
    </row>
    <row r="1638" spans="1:8">
      <c r="A1638" t="s">
        <v>5827</v>
      </c>
      <c r="B1638" s="15">
        <v>44916</v>
      </c>
      <c r="C1638" s="15">
        <v>44562</v>
      </c>
      <c r="D1638" s="15">
        <v>44896</v>
      </c>
      <c r="E1638">
        <v>0</v>
      </c>
      <c r="F1638">
        <v>1</v>
      </c>
      <c r="G1638">
        <v>0</v>
      </c>
      <c r="H1638">
        <v>1</v>
      </c>
    </row>
    <row r="1639" spans="1:8">
      <c r="A1639" t="s">
        <v>67</v>
      </c>
      <c r="B1639" s="15">
        <v>44916</v>
      </c>
      <c r="C1639" s="15">
        <v>44562</v>
      </c>
      <c r="D1639" s="15">
        <v>44896</v>
      </c>
      <c r="E1639">
        <v>4</v>
      </c>
      <c r="F1639">
        <v>1</v>
      </c>
      <c r="G1639">
        <v>0</v>
      </c>
      <c r="H1639">
        <v>5</v>
      </c>
    </row>
    <row r="1640" spans="1:8">
      <c r="A1640" t="s">
        <v>5709</v>
      </c>
      <c r="B1640" s="15">
        <v>44916</v>
      </c>
      <c r="C1640" s="15">
        <v>44562</v>
      </c>
      <c r="D1640" s="15">
        <v>44896</v>
      </c>
      <c r="E1640">
        <v>1</v>
      </c>
      <c r="F1640">
        <v>0</v>
      </c>
      <c r="G1640">
        <v>0</v>
      </c>
      <c r="H1640">
        <v>1</v>
      </c>
    </row>
    <row r="1641" spans="1:8">
      <c r="A1641" t="s">
        <v>5828</v>
      </c>
      <c r="B1641" s="15">
        <v>44916</v>
      </c>
      <c r="C1641" s="15">
        <v>44562</v>
      </c>
      <c r="D1641" s="15">
        <v>44896</v>
      </c>
      <c r="E1641">
        <v>1</v>
      </c>
      <c r="F1641">
        <v>0</v>
      </c>
      <c r="G1641">
        <v>0</v>
      </c>
      <c r="H1641">
        <v>1</v>
      </c>
    </row>
    <row r="1642" spans="1:8">
      <c r="A1642" t="s">
        <v>118</v>
      </c>
      <c r="B1642" s="15">
        <v>44916</v>
      </c>
      <c r="C1642" s="15">
        <v>44562</v>
      </c>
      <c r="D1642" s="15">
        <v>44896</v>
      </c>
      <c r="E1642">
        <v>5</v>
      </c>
      <c r="F1642">
        <v>1</v>
      </c>
      <c r="G1642">
        <v>0</v>
      </c>
      <c r="H1642">
        <v>6</v>
      </c>
    </row>
    <row r="1643" spans="1:8">
      <c r="A1643" t="s">
        <v>5829</v>
      </c>
      <c r="B1643" s="15">
        <v>44916</v>
      </c>
      <c r="C1643" s="15">
        <v>44562</v>
      </c>
      <c r="D1643" s="15">
        <v>44896</v>
      </c>
      <c r="E1643">
        <v>0</v>
      </c>
      <c r="F1643">
        <v>0</v>
      </c>
      <c r="G1643">
        <v>1</v>
      </c>
      <c r="H1643">
        <v>1</v>
      </c>
    </row>
    <row r="1644" spans="1:8">
      <c r="A1644" t="s">
        <v>86</v>
      </c>
      <c r="B1644" s="15">
        <v>44916</v>
      </c>
      <c r="C1644" s="15">
        <v>44562</v>
      </c>
      <c r="D1644" s="15">
        <v>44896</v>
      </c>
      <c r="E1644">
        <v>1</v>
      </c>
      <c r="F1644">
        <v>1</v>
      </c>
      <c r="G1644">
        <v>0</v>
      </c>
      <c r="H1644">
        <v>2</v>
      </c>
    </row>
    <row r="1645" spans="1:8">
      <c r="A1645" t="s">
        <v>5625</v>
      </c>
      <c r="B1645" s="15">
        <v>44916</v>
      </c>
      <c r="C1645" s="15">
        <v>44562</v>
      </c>
      <c r="D1645" s="15">
        <v>44896</v>
      </c>
      <c r="E1645">
        <v>0</v>
      </c>
      <c r="F1645">
        <v>1</v>
      </c>
      <c r="G1645">
        <v>0</v>
      </c>
      <c r="H1645">
        <v>1</v>
      </c>
    </row>
    <row r="1646" spans="1:8">
      <c r="A1646" t="s">
        <v>92</v>
      </c>
      <c r="B1646" s="15">
        <v>44916</v>
      </c>
      <c r="C1646" s="15">
        <v>44562</v>
      </c>
      <c r="D1646" s="15">
        <v>44896</v>
      </c>
      <c r="E1646">
        <v>1</v>
      </c>
      <c r="F1646">
        <v>0</v>
      </c>
      <c r="G1646">
        <v>0</v>
      </c>
      <c r="H1646">
        <v>1</v>
      </c>
    </row>
    <row r="1647" spans="1:8">
      <c r="A1647" t="s">
        <v>5733</v>
      </c>
      <c r="B1647" s="15">
        <v>44916</v>
      </c>
      <c r="C1647" s="15">
        <v>44562</v>
      </c>
      <c r="D1647" s="15">
        <v>44896</v>
      </c>
      <c r="E1647">
        <v>1</v>
      </c>
      <c r="F1647">
        <v>0</v>
      </c>
      <c r="G1647">
        <v>0</v>
      </c>
      <c r="H1647">
        <v>1</v>
      </c>
    </row>
    <row r="1648" spans="1:8">
      <c r="A1648" t="s">
        <v>5745</v>
      </c>
      <c r="B1648" s="15">
        <v>44916</v>
      </c>
      <c r="C1648" s="15">
        <v>44562</v>
      </c>
      <c r="D1648" s="15">
        <v>44896</v>
      </c>
      <c r="E1648">
        <v>1</v>
      </c>
      <c r="F1648">
        <v>0</v>
      </c>
      <c r="G1648">
        <v>0</v>
      </c>
      <c r="H1648">
        <v>1</v>
      </c>
    </row>
    <row r="1649" spans="1:8">
      <c r="A1649" t="s">
        <v>5689</v>
      </c>
      <c r="B1649" s="15">
        <v>44916</v>
      </c>
      <c r="C1649" s="15">
        <v>44562</v>
      </c>
      <c r="D1649" s="15">
        <v>44896</v>
      </c>
      <c r="E1649">
        <v>0</v>
      </c>
      <c r="F1649">
        <v>1</v>
      </c>
      <c r="G1649">
        <v>0</v>
      </c>
      <c r="H1649">
        <v>1</v>
      </c>
    </row>
    <row r="1650" spans="1:8">
      <c r="A1650" t="s">
        <v>5830</v>
      </c>
      <c r="B1650" s="15">
        <v>44916</v>
      </c>
      <c r="C1650" s="15">
        <v>44562</v>
      </c>
      <c r="D1650" s="15">
        <v>44896</v>
      </c>
      <c r="E1650">
        <v>1</v>
      </c>
      <c r="F1650">
        <v>0</v>
      </c>
      <c r="G1650">
        <v>0</v>
      </c>
      <c r="H1650">
        <v>1</v>
      </c>
    </row>
    <row r="1651" spans="1:8">
      <c r="A1651" t="s">
        <v>5641</v>
      </c>
      <c r="B1651" s="15">
        <v>44916</v>
      </c>
      <c r="C1651" s="15">
        <v>44562</v>
      </c>
      <c r="D1651" s="15">
        <v>44896</v>
      </c>
      <c r="E1651">
        <v>1</v>
      </c>
      <c r="F1651">
        <v>0</v>
      </c>
      <c r="G1651">
        <v>0</v>
      </c>
      <c r="H1651">
        <v>1</v>
      </c>
    </row>
    <row r="1652" spans="1:8">
      <c r="A1652" t="s">
        <v>5588</v>
      </c>
      <c r="B1652" s="15">
        <v>44916</v>
      </c>
      <c r="C1652" s="15">
        <v>44562</v>
      </c>
      <c r="D1652" s="15">
        <v>44896</v>
      </c>
      <c r="E1652">
        <v>2</v>
      </c>
      <c r="F1652">
        <v>1</v>
      </c>
      <c r="G1652">
        <v>0</v>
      </c>
      <c r="H1652">
        <v>3</v>
      </c>
    </row>
    <row r="1653" spans="1:8">
      <c r="A1653" t="s">
        <v>82</v>
      </c>
      <c r="B1653" s="15">
        <v>44916</v>
      </c>
      <c r="C1653" s="15">
        <v>44562</v>
      </c>
      <c r="D1653" s="15">
        <v>44896</v>
      </c>
      <c r="E1653">
        <v>6</v>
      </c>
      <c r="F1653">
        <v>0</v>
      </c>
      <c r="G1653">
        <v>1</v>
      </c>
      <c r="H1653">
        <v>7</v>
      </c>
    </row>
    <row r="1654" spans="1:8">
      <c r="A1654" t="s">
        <v>5831</v>
      </c>
      <c r="B1654" s="15">
        <v>44916</v>
      </c>
      <c r="C1654" s="15">
        <v>44562</v>
      </c>
      <c r="D1654" s="15">
        <v>44896</v>
      </c>
      <c r="E1654">
        <v>1</v>
      </c>
      <c r="F1654">
        <v>0</v>
      </c>
      <c r="G1654">
        <v>0</v>
      </c>
      <c r="H1654">
        <v>1</v>
      </c>
    </row>
    <row r="1655" spans="1:8">
      <c r="A1655" t="s">
        <v>124</v>
      </c>
      <c r="B1655" s="15">
        <v>44916</v>
      </c>
      <c r="C1655" s="15">
        <v>44562</v>
      </c>
      <c r="D1655" s="15">
        <v>44896</v>
      </c>
      <c r="E1655">
        <v>3</v>
      </c>
      <c r="F1655">
        <v>3</v>
      </c>
      <c r="G1655">
        <v>8</v>
      </c>
      <c r="H1655">
        <v>14</v>
      </c>
    </row>
    <row r="1656" spans="1:8">
      <c r="A1656" t="s">
        <v>57</v>
      </c>
      <c r="B1656" s="15">
        <v>44916</v>
      </c>
      <c r="C1656" s="15">
        <v>44562</v>
      </c>
      <c r="D1656" s="15">
        <v>44896</v>
      </c>
      <c r="E1656">
        <v>3</v>
      </c>
      <c r="F1656">
        <v>1</v>
      </c>
      <c r="G1656">
        <v>2</v>
      </c>
      <c r="H1656">
        <v>6</v>
      </c>
    </row>
    <row r="1657" spans="1:8">
      <c r="A1657" t="s">
        <v>63</v>
      </c>
      <c r="B1657" s="15">
        <v>44916</v>
      </c>
      <c r="C1657" s="15">
        <v>44562</v>
      </c>
      <c r="D1657" s="15">
        <v>44896</v>
      </c>
      <c r="E1657">
        <v>3</v>
      </c>
      <c r="F1657">
        <v>0</v>
      </c>
      <c r="G1657">
        <v>0</v>
      </c>
      <c r="H1657">
        <v>3</v>
      </c>
    </row>
    <row r="1658" spans="1:8">
      <c r="A1658" t="s">
        <v>5832</v>
      </c>
      <c r="B1658" s="15">
        <v>44916</v>
      </c>
      <c r="C1658" s="15">
        <v>44562</v>
      </c>
      <c r="D1658" s="15">
        <v>44896</v>
      </c>
      <c r="E1658">
        <v>1</v>
      </c>
      <c r="F1658">
        <v>0</v>
      </c>
      <c r="G1658">
        <v>0</v>
      </c>
      <c r="H1658">
        <v>1</v>
      </c>
    </row>
    <row r="1659" spans="1:8">
      <c r="A1659" t="s">
        <v>5644</v>
      </c>
      <c r="B1659" s="15">
        <v>44916</v>
      </c>
      <c r="C1659" s="15">
        <v>44562</v>
      </c>
      <c r="D1659" s="15">
        <v>44896</v>
      </c>
      <c r="E1659">
        <v>1</v>
      </c>
      <c r="F1659">
        <v>1</v>
      </c>
      <c r="G1659">
        <v>3</v>
      </c>
      <c r="H1659">
        <v>5</v>
      </c>
    </row>
    <row r="1660" spans="1:8">
      <c r="A1660" t="s">
        <v>123</v>
      </c>
      <c r="B1660" s="15">
        <v>44916</v>
      </c>
      <c r="C1660" s="15">
        <v>44562</v>
      </c>
      <c r="D1660" s="15">
        <v>44896</v>
      </c>
      <c r="E1660">
        <v>0</v>
      </c>
      <c r="F1660">
        <v>1</v>
      </c>
      <c r="G1660">
        <v>0</v>
      </c>
      <c r="H1660">
        <v>1</v>
      </c>
    </row>
    <row r="1661" spans="1:8">
      <c r="A1661" t="s">
        <v>76</v>
      </c>
      <c r="B1661" s="15">
        <v>44916</v>
      </c>
      <c r="C1661" s="15">
        <v>44562</v>
      </c>
      <c r="D1661" s="15">
        <v>44896</v>
      </c>
      <c r="E1661">
        <v>1</v>
      </c>
      <c r="F1661">
        <v>2</v>
      </c>
      <c r="G1661">
        <v>3</v>
      </c>
      <c r="H1661">
        <v>6</v>
      </c>
    </row>
    <row r="1662" spans="1:8">
      <c r="A1662" t="s">
        <v>5833</v>
      </c>
      <c r="B1662" s="15">
        <v>44916</v>
      </c>
      <c r="C1662" s="15">
        <v>44562</v>
      </c>
      <c r="D1662" s="15">
        <v>44896</v>
      </c>
      <c r="E1662">
        <v>1</v>
      </c>
      <c r="F1662">
        <v>0</v>
      </c>
      <c r="G1662">
        <v>0</v>
      </c>
      <c r="H1662">
        <v>1</v>
      </c>
    </row>
    <row r="1663" spans="1:8">
      <c r="A1663" t="s">
        <v>163</v>
      </c>
      <c r="B1663" s="15">
        <v>44916</v>
      </c>
      <c r="C1663" s="15">
        <v>44562</v>
      </c>
      <c r="D1663" s="15">
        <v>44896</v>
      </c>
      <c r="E1663">
        <v>2</v>
      </c>
      <c r="F1663">
        <v>1</v>
      </c>
      <c r="G1663">
        <v>2</v>
      </c>
      <c r="H1663">
        <v>5</v>
      </c>
    </row>
    <row r="1664" spans="1:8">
      <c r="A1664" t="s">
        <v>5749</v>
      </c>
      <c r="B1664" s="15">
        <v>44916</v>
      </c>
      <c r="C1664" s="15">
        <v>44562</v>
      </c>
      <c r="D1664" s="15">
        <v>44896</v>
      </c>
      <c r="E1664">
        <v>1</v>
      </c>
      <c r="F1664">
        <v>0</v>
      </c>
      <c r="G1664">
        <v>1</v>
      </c>
      <c r="H1664">
        <v>2</v>
      </c>
    </row>
    <row r="1665" spans="1:8">
      <c r="A1665" t="s">
        <v>5602</v>
      </c>
      <c r="B1665" s="15">
        <v>44916</v>
      </c>
      <c r="C1665" s="15">
        <v>44562</v>
      </c>
      <c r="D1665" s="15">
        <v>44896</v>
      </c>
      <c r="E1665">
        <v>0</v>
      </c>
      <c r="F1665">
        <v>0</v>
      </c>
      <c r="G1665">
        <v>1</v>
      </c>
      <c r="H1665">
        <v>1</v>
      </c>
    </row>
    <row r="1666" spans="1:8">
      <c r="A1666" t="s">
        <v>5834</v>
      </c>
      <c r="B1666" s="15">
        <v>44916</v>
      </c>
      <c r="C1666" s="15">
        <v>44562</v>
      </c>
      <c r="D1666" s="15">
        <v>44896</v>
      </c>
      <c r="E1666">
        <v>1</v>
      </c>
      <c r="F1666">
        <v>0</v>
      </c>
      <c r="G1666">
        <v>0</v>
      </c>
      <c r="H1666">
        <v>1</v>
      </c>
    </row>
    <row r="1667" spans="1:8">
      <c r="A1667" t="s">
        <v>5642</v>
      </c>
      <c r="B1667" s="15">
        <v>44916</v>
      </c>
      <c r="C1667" s="15">
        <v>44562</v>
      </c>
      <c r="D1667" s="15">
        <v>44896</v>
      </c>
      <c r="E1667">
        <v>2</v>
      </c>
      <c r="F1667">
        <v>0</v>
      </c>
      <c r="G1667">
        <v>1</v>
      </c>
      <c r="H1667">
        <v>3</v>
      </c>
    </row>
    <row r="1668" spans="1:8">
      <c r="A1668" t="s">
        <v>5560</v>
      </c>
      <c r="B1668" s="15">
        <v>44916</v>
      </c>
      <c r="C1668" s="15">
        <v>44562</v>
      </c>
      <c r="D1668" s="15">
        <v>44896</v>
      </c>
      <c r="E1668">
        <v>2</v>
      </c>
      <c r="F1668">
        <v>0</v>
      </c>
      <c r="G1668">
        <v>0</v>
      </c>
      <c r="H1668">
        <v>2</v>
      </c>
    </row>
    <row r="1669" spans="1:8">
      <c r="A1669" t="s">
        <v>145</v>
      </c>
      <c r="B1669" s="15">
        <v>44916</v>
      </c>
      <c r="C1669" s="15">
        <v>44562</v>
      </c>
      <c r="D1669" s="15">
        <v>44896</v>
      </c>
      <c r="E1669">
        <v>0</v>
      </c>
      <c r="F1669">
        <v>1</v>
      </c>
      <c r="G1669">
        <v>1</v>
      </c>
      <c r="H1669">
        <v>2</v>
      </c>
    </row>
    <row r="1670" spans="1:8">
      <c r="A1670" t="s">
        <v>5835</v>
      </c>
      <c r="B1670" s="15">
        <v>44916</v>
      </c>
      <c r="C1670" s="15">
        <v>44562</v>
      </c>
      <c r="D1670" s="15">
        <v>44896</v>
      </c>
      <c r="E1670">
        <v>1</v>
      </c>
      <c r="F1670">
        <v>0</v>
      </c>
      <c r="G1670">
        <v>0</v>
      </c>
      <c r="H1670">
        <v>1</v>
      </c>
    </row>
    <row r="1671" spans="1:8">
      <c r="A1671" t="s">
        <v>5744</v>
      </c>
      <c r="B1671" s="15">
        <v>44916</v>
      </c>
      <c r="C1671" s="15">
        <v>44562</v>
      </c>
      <c r="D1671" s="15">
        <v>44896</v>
      </c>
      <c r="E1671">
        <v>1</v>
      </c>
      <c r="F1671">
        <v>0</v>
      </c>
      <c r="G1671">
        <v>0</v>
      </c>
      <c r="H1671">
        <v>1</v>
      </c>
    </row>
    <row r="1672" spans="1:8">
      <c r="A1672" t="s">
        <v>5756</v>
      </c>
      <c r="B1672" s="15">
        <v>44916</v>
      </c>
      <c r="C1672" s="15">
        <v>44562</v>
      </c>
      <c r="D1672" s="15">
        <v>44896</v>
      </c>
      <c r="E1672">
        <v>0</v>
      </c>
      <c r="F1672">
        <v>0</v>
      </c>
      <c r="G1672">
        <v>1</v>
      </c>
      <c r="H1672">
        <v>1</v>
      </c>
    </row>
    <row r="1673" spans="1:8">
      <c r="A1673" t="s">
        <v>5582</v>
      </c>
      <c r="B1673" s="15">
        <v>44916</v>
      </c>
      <c r="C1673" s="15">
        <v>44562</v>
      </c>
      <c r="D1673" s="15">
        <v>44896</v>
      </c>
      <c r="E1673">
        <v>1</v>
      </c>
      <c r="F1673">
        <v>0</v>
      </c>
      <c r="G1673">
        <v>1</v>
      </c>
      <c r="H1673">
        <v>2</v>
      </c>
    </row>
    <row r="1674" spans="1:8">
      <c r="A1674" t="s">
        <v>5784</v>
      </c>
      <c r="B1674" s="15">
        <v>44916</v>
      </c>
      <c r="C1674" s="15">
        <v>44562</v>
      </c>
      <c r="D1674" s="15">
        <v>44896</v>
      </c>
      <c r="E1674">
        <v>1</v>
      </c>
      <c r="F1674">
        <v>0</v>
      </c>
      <c r="G1674">
        <v>0</v>
      </c>
      <c r="H1674">
        <v>1</v>
      </c>
    </row>
    <row r="1675" spans="1:8">
      <c r="A1675" t="s">
        <v>5669</v>
      </c>
      <c r="B1675" s="15">
        <v>44916</v>
      </c>
      <c r="C1675" s="15">
        <v>44562</v>
      </c>
      <c r="D1675" s="15">
        <v>44896</v>
      </c>
      <c r="E1675">
        <v>0</v>
      </c>
      <c r="F1675">
        <v>0</v>
      </c>
      <c r="G1675">
        <v>1</v>
      </c>
      <c r="H1675">
        <v>1</v>
      </c>
    </row>
    <row r="1676" spans="1:8">
      <c r="A1676" t="s">
        <v>5836</v>
      </c>
      <c r="B1676" s="15">
        <v>44916</v>
      </c>
      <c r="C1676" s="15">
        <v>44562</v>
      </c>
      <c r="D1676" s="15">
        <v>44896</v>
      </c>
      <c r="E1676">
        <v>0</v>
      </c>
      <c r="F1676">
        <v>1</v>
      </c>
      <c r="G1676">
        <v>0</v>
      </c>
      <c r="H1676">
        <v>1</v>
      </c>
    </row>
    <row r="1677" spans="1:8">
      <c r="A1677" t="s">
        <v>5837</v>
      </c>
      <c r="B1677" s="15">
        <v>44916</v>
      </c>
      <c r="C1677" s="15">
        <v>44562</v>
      </c>
      <c r="D1677" s="15">
        <v>44896</v>
      </c>
      <c r="E1677">
        <v>1</v>
      </c>
      <c r="F1677">
        <v>0</v>
      </c>
      <c r="G1677">
        <v>0</v>
      </c>
      <c r="H1677">
        <v>1</v>
      </c>
    </row>
    <row r="1678" spans="1:8">
      <c r="A1678" t="s">
        <v>5838</v>
      </c>
      <c r="B1678" s="15">
        <v>44916</v>
      </c>
      <c r="C1678" s="15">
        <v>44562</v>
      </c>
      <c r="D1678" s="15">
        <v>44896</v>
      </c>
      <c r="E1678">
        <v>0</v>
      </c>
      <c r="F1678">
        <v>1</v>
      </c>
      <c r="G1678">
        <v>1</v>
      </c>
      <c r="H1678">
        <v>2</v>
      </c>
    </row>
    <row r="1679" spans="1:8">
      <c r="A1679" t="s">
        <v>88</v>
      </c>
      <c r="B1679" s="15">
        <v>44916</v>
      </c>
      <c r="C1679" s="15">
        <v>44562</v>
      </c>
      <c r="D1679" s="15">
        <v>44896</v>
      </c>
      <c r="E1679">
        <v>1</v>
      </c>
      <c r="F1679">
        <v>0</v>
      </c>
      <c r="G1679">
        <v>1</v>
      </c>
      <c r="H1679">
        <v>2</v>
      </c>
    </row>
    <row r="1680" spans="1:8">
      <c r="A1680" t="s">
        <v>84</v>
      </c>
      <c r="B1680" s="15">
        <v>44916</v>
      </c>
      <c r="C1680" s="15">
        <v>44562</v>
      </c>
      <c r="D1680" s="15">
        <v>44896</v>
      </c>
      <c r="E1680">
        <v>0</v>
      </c>
      <c r="F1680">
        <v>1</v>
      </c>
      <c r="G1680">
        <v>0</v>
      </c>
      <c r="H1680">
        <v>1</v>
      </c>
    </row>
    <row r="1681" spans="1:8">
      <c r="A1681" t="s">
        <v>5839</v>
      </c>
      <c r="B1681" s="15">
        <v>44916</v>
      </c>
      <c r="C1681" s="15">
        <v>44562</v>
      </c>
      <c r="D1681" s="15">
        <v>44896</v>
      </c>
      <c r="E1681">
        <v>0</v>
      </c>
      <c r="F1681">
        <v>1</v>
      </c>
      <c r="G1681">
        <v>0</v>
      </c>
      <c r="H1681">
        <v>1</v>
      </c>
    </row>
    <row r="1682" spans="1:8">
      <c r="A1682" t="s">
        <v>91</v>
      </c>
      <c r="B1682" s="15">
        <v>44916</v>
      </c>
      <c r="C1682" s="15">
        <v>44562</v>
      </c>
      <c r="D1682" s="15">
        <v>44896</v>
      </c>
      <c r="E1682">
        <v>19</v>
      </c>
      <c r="F1682">
        <v>0</v>
      </c>
      <c r="G1682">
        <v>10</v>
      </c>
      <c r="H1682">
        <v>29</v>
      </c>
    </row>
    <row r="1683" spans="1:8">
      <c r="A1683" t="s">
        <v>5840</v>
      </c>
      <c r="B1683" s="15">
        <v>44916</v>
      </c>
      <c r="C1683" s="15">
        <v>44562</v>
      </c>
      <c r="D1683" s="15">
        <v>44896</v>
      </c>
      <c r="E1683">
        <v>1</v>
      </c>
      <c r="F1683">
        <v>0</v>
      </c>
      <c r="G1683">
        <v>0</v>
      </c>
      <c r="H1683">
        <v>1</v>
      </c>
    </row>
    <row r="1684" spans="1:8">
      <c r="A1684" t="s">
        <v>5841</v>
      </c>
      <c r="B1684" s="15">
        <v>44916</v>
      </c>
      <c r="C1684" s="15">
        <v>44562</v>
      </c>
      <c r="D1684" s="15">
        <v>44896</v>
      </c>
      <c r="E1684">
        <v>0</v>
      </c>
      <c r="F1684">
        <v>0</v>
      </c>
      <c r="G1684">
        <v>1</v>
      </c>
      <c r="H1684">
        <v>1</v>
      </c>
    </row>
    <row r="1685" spans="1:8">
      <c r="A1685" t="s">
        <v>5775</v>
      </c>
      <c r="B1685" s="15">
        <v>44916</v>
      </c>
      <c r="C1685" s="15">
        <v>44562</v>
      </c>
      <c r="D1685" s="15">
        <v>44896</v>
      </c>
      <c r="E1685">
        <v>1</v>
      </c>
      <c r="F1685">
        <v>0</v>
      </c>
      <c r="G1685">
        <v>0</v>
      </c>
      <c r="H1685">
        <v>1</v>
      </c>
    </row>
    <row r="1686" spans="1:8">
      <c r="A1686" t="s">
        <v>5723</v>
      </c>
      <c r="B1686" s="15">
        <v>44916</v>
      </c>
      <c r="C1686" s="15">
        <v>44562</v>
      </c>
      <c r="D1686" s="15">
        <v>44896</v>
      </c>
      <c r="E1686">
        <v>1</v>
      </c>
      <c r="F1686">
        <v>0</v>
      </c>
      <c r="G1686">
        <v>0</v>
      </c>
      <c r="H1686">
        <v>1</v>
      </c>
    </row>
    <row r="1687" spans="1:8">
      <c r="A1687" t="s">
        <v>5685</v>
      </c>
      <c r="B1687" s="15">
        <v>44916</v>
      </c>
      <c r="C1687" s="15">
        <v>44562</v>
      </c>
      <c r="D1687" s="15">
        <v>44896</v>
      </c>
      <c r="E1687">
        <v>1</v>
      </c>
      <c r="F1687">
        <v>0</v>
      </c>
      <c r="G1687">
        <v>0</v>
      </c>
      <c r="H1687">
        <v>1</v>
      </c>
    </row>
    <row r="1688" spans="1:8">
      <c r="A1688" t="s">
        <v>5802</v>
      </c>
      <c r="B1688" s="15">
        <v>44916</v>
      </c>
      <c r="C1688" s="15">
        <v>44562</v>
      </c>
      <c r="D1688" s="15">
        <v>44896</v>
      </c>
      <c r="E1688">
        <v>1</v>
      </c>
      <c r="F1688">
        <v>0</v>
      </c>
      <c r="G1688">
        <v>0</v>
      </c>
      <c r="H1688">
        <v>1</v>
      </c>
    </row>
    <row r="1689" spans="1:8">
      <c r="A1689" t="s">
        <v>5816</v>
      </c>
      <c r="B1689" s="15">
        <v>44916</v>
      </c>
      <c r="C1689" s="15">
        <v>44562</v>
      </c>
      <c r="D1689" s="15">
        <v>44896</v>
      </c>
      <c r="E1689">
        <v>0</v>
      </c>
      <c r="F1689">
        <v>0</v>
      </c>
      <c r="G1689">
        <v>1</v>
      </c>
      <c r="H1689">
        <v>1</v>
      </c>
    </row>
    <row r="1690" spans="1:8">
      <c r="A1690" t="s">
        <v>5728</v>
      </c>
      <c r="B1690" s="15">
        <v>44916</v>
      </c>
      <c r="C1690" s="15">
        <v>44562</v>
      </c>
      <c r="D1690" s="15">
        <v>44896</v>
      </c>
      <c r="E1690">
        <v>1</v>
      </c>
      <c r="F1690">
        <v>0</v>
      </c>
      <c r="G1690">
        <v>0</v>
      </c>
      <c r="H1690">
        <v>1</v>
      </c>
    </row>
    <row r="1691" spans="1:8">
      <c r="A1691" t="s">
        <v>5842</v>
      </c>
      <c r="B1691" s="15">
        <v>44916</v>
      </c>
      <c r="C1691" s="15">
        <v>44562</v>
      </c>
      <c r="D1691" s="15">
        <v>44896</v>
      </c>
      <c r="E1691">
        <v>1</v>
      </c>
      <c r="F1691">
        <v>0</v>
      </c>
      <c r="G1691">
        <v>0</v>
      </c>
      <c r="H1691">
        <v>1</v>
      </c>
    </row>
    <row r="1692" spans="1:8">
      <c r="A1692" t="s">
        <v>58</v>
      </c>
      <c r="B1692" s="15">
        <v>44916</v>
      </c>
      <c r="C1692" s="15">
        <v>44562</v>
      </c>
      <c r="D1692" s="15">
        <v>44896</v>
      </c>
      <c r="E1692">
        <v>21</v>
      </c>
      <c r="F1692">
        <v>3</v>
      </c>
      <c r="G1692">
        <v>47</v>
      </c>
      <c r="H1692">
        <v>71</v>
      </c>
    </row>
    <row r="1693" spans="1:8">
      <c r="A1693" t="s">
        <v>77</v>
      </c>
      <c r="B1693" s="15">
        <v>44916</v>
      </c>
      <c r="C1693" s="15">
        <v>44562</v>
      </c>
      <c r="D1693" s="15">
        <v>44896</v>
      </c>
      <c r="E1693">
        <v>6</v>
      </c>
      <c r="F1693">
        <v>4</v>
      </c>
      <c r="G1693">
        <v>3</v>
      </c>
      <c r="H1693">
        <v>13</v>
      </c>
    </row>
    <row r="1694" spans="1:8">
      <c r="A1694" t="s">
        <v>141</v>
      </c>
      <c r="B1694" s="15">
        <v>44916</v>
      </c>
      <c r="C1694" s="15">
        <v>44562</v>
      </c>
      <c r="D1694" s="15">
        <v>44896</v>
      </c>
      <c r="E1694">
        <v>2</v>
      </c>
      <c r="F1694">
        <v>0</v>
      </c>
      <c r="G1694">
        <v>0</v>
      </c>
      <c r="H1694">
        <v>2</v>
      </c>
    </row>
    <row r="1695" spans="1:8">
      <c r="A1695" t="s">
        <v>5601</v>
      </c>
      <c r="B1695" s="15">
        <v>44916</v>
      </c>
      <c r="C1695" s="15">
        <v>44562</v>
      </c>
      <c r="D1695" s="15">
        <v>44896</v>
      </c>
      <c r="E1695">
        <v>0</v>
      </c>
      <c r="F1695">
        <v>1</v>
      </c>
      <c r="G1695">
        <v>0</v>
      </c>
      <c r="H1695">
        <v>1</v>
      </c>
    </row>
    <row r="1696" spans="1:8">
      <c r="A1696" t="s">
        <v>5843</v>
      </c>
      <c r="B1696" s="15">
        <v>44916</v>
      </c>
      <c r="C1696" s="15">
        <v>44562</v>
      </c>
      <c r="D1696" s="15">
        <v>44896</v>
      </c>
      <c r="E1696">
        <v>0</v>
      </c>
      <c r="F1696">
        <v>0</v>
      </c>
      <c r="G1696">
        <v>1</v>
      </c>
      <c r="H1696">
        <v>1</v>
      </c>
    </row>
    <row r="1697" spans="1:8">
      <c r="A1697" t="s">
        <v>5609</v>
      </c>
      <c r="B1697" s="15">
        <v>44916</v>
      </c>
      <c r="C1697" s="15">
        <v>44562</v>
      </c>
      <c r="D1697" s="15">
        <v>44896</v>
      </c>
      <c r="E1697">
        <v>0</v>
      </c>
      <c r="F1697">
        <v>0</v>
      </c>
      <c r="G1697">
        <v>1</v>
      </c>
      <c r="H1697">
        <v>1</v>
      </c>
    </row>
    <row r="1698" spans="1:8">
      <c r="A1698" t="s">
        <v>95</v>
      </c>
      <c r="B1698" s="15">
        <v>44916</v>
      </c>
      <c r="C1698" s="15">
        <v>44562</v>
      </c>
      <c r="D1698" s="15">
        <v>44896</v>
      </c>
      <c r="E1698">
        <v>1</v>
      </c>
      <c r="F1698">
        <v>2</v>
      </c>
      <c r="G1698">
        <v>0</v>
      </c>
      <c r="H1698">
        <v>3</v>
      </c>
    </row>
    <row r="1699" spans="1:8">
      <c r="A1699" t="s">
        <v>5844</v>
      </c>
      <c r="B1699" s="15">
        <v>44916</v>
      </c>
      <c r="C1699" s="15">
        <v>44562</v>
      </c>
      <c r="D1699" s="15">
        <v>44896</v>
      </c>
      <c r="E1699">
        <v>0</v>
      </c>
      <c r="F1699">
        <v>0</v>
      </c>
      <c r="G1699">
        <v>1</v>
      </c>
      <c r="H1699">
        <v>1</v>
      </c>
    </row>
    <row r="1700" spans="1:8">
      <c r="A1700" t="s">
        <v>5845</v>
      </c>
      <c r="B1700" s="15">
        <v>44916</v>
      </c>
      <c r="C1700" s="15">
        <v>44562</v>
      </c>
      <c r="D1700" s="15">
        <v>44896</v>
      </c>
      <c r="E1700">
        <v>1</v>
      </c>
      <c r="F1700">
        <v>0</v>
      </c>
      <c r="G1700">
        <v>0</v>
      </c>
      <c r="H1700">
        <v>1</v>
      </c>
    </row>
    <row r="1701" spans="1:8">
      <c r="A1701" t="s">
        <v>5846</v>
      </c>
      <c r="B1701" s="15">
        <v>44916</v>
      </c>
      <c r="C1701" s="15">
        <v>44562</v>
      </c>
      <c r="D1701" s="15">
        <v>44896</v>
      </c>
      <c r="E1701">
        <v>1</v>
      </c>
      <c r="F1701">
        <v>0</v>
      </c>
      <c r="G1701">
        <v>0</v>
      </c>
      <c r="H1701">
        <v>1</v>
      </c>
    </row>
    <row r="1702" spans="1:8">
      <c r="A1702" t="s">
        <v>5847</v>
      </c>
      <c r="B1702" s="15">
        <v>44916</v>
      </c>
      <c r="C1702" s="15">
        <v>44562</v>
      </c>
      <c r="D1702" s="15">
        <v>44896</v>
      </c>
      <c r="E1702">
        <v>1</v>
      </c>
      <c r="F1702">
        <v>0</v>
      </c>
      <c r="G1702">
        <v>0</v>
      </c>
      <c r="H1702">
        <v>1</v>
      </c>
    </row>
    <row r="1703" spans="1:8">
      <c r="A1703" t="s">
        <v>5848</v>
      </c>
      <c r="B1703" s="15">
        <v>44916</v>
      </c>
      <c r="C1703" s="15">
        <v>44562</v>
      </c>
      <c r="D1703" s="15">
        <v>44896</v>
      </c>
      <c r="E1703">
        <v>1</v>
      </c>
      <c r="F1703">
        <v>0</v>
      </c>
      <c r="G1703">
        <v>0</v>
      </c>
      <c r="H1703">
        <v>1</v>
      </c>
    </row>
    <row r="1704" spans="1:8">
      <c r="A1704" t="s">
        <v>5810</v>
      </c>
      <c r="B1704" s="15">
        <v>44916</v>
      </c>
      <c r="C1704" s="15">
        <v>44562</v>
      </c>
      <c r="D1704" s="15">
        <v>44896</v>
      </c>
      <c r="E1704">
        <v>2</v>
      </c>
      <c r="F1704">
        <v>0</v>
      </c>
      <c r="G1704">
        <v>0</v>
      </c>
      <c r="H1704">
        <v>2</v>
      </c>
    </row>
    <row r="1705" spans="1:8">
      <c r="A1705" t="s">
        <v>85</v>
      </c>
      <c r="B1705" s="15">
        <v>44916</v>
      </c>
      <c r="C1705" s="15">
        <v>44562</v>
      </c>
      <c r="D1705" s="15">
        <v>44896</v>
      </c>
      <c r="E1705">
        <v>4</v>
      </c>
      <c r="F1705">
        <v>0</v>
      </c>
      <c r="G1705">
        <v>7</v>
      </c>
      <c r="H1705">
        <v>11</v>
      </c>
    </row>
    <row r="1706" spans="1:8">
      <c r="A1706" t="s">
        <v>73</v>
      </c>
      <c r="B1706" s="15">
        <v>44916</v>
      </c>
      <c r="C1706" s="15">
        <v>44562</v>
      </c>
      <c r="D1706" s="15">
        <v>44896</v>
      </c>
      <c r="E1706">
        <v>1</v>
      </c>
      <c r="F1706">
        <v>0</v>
      </c>
      <c r="G1706">
        <v>0</v>
      </c>
      <c r="H1706">
        <v>1</v>
      </c>
    </row>
    <row r="1707" spans="1:8">
      <c r="A1707" t="s">
        <v>5849</v>
      </c>
      <c r="B1707" s="15">
        <v>44916</v>
      </c>
      <c r="C1707" s="15">
        <v>44562</v>
      </c>
      <c r="D1707" s="15">
        <v>44896</v>
      </c>
      <c r="E1707">
        <v>1</v>
      </c>
      <c r="F1707">
        <v>0</v>
      </c>
      <c r="G1707">
        <v>0</v>
      </c>
      <c r="H1707">
        <v>1</v>
      </c>
    </row>
    <row r="1708" spans="1:8">
      <c r="A1708" t="s">
        <v>5818</v>
      </c>
      <c r="B1708" s="15">
        <v>44916</v>
      </c>
      <c r="C1708" s="15">
        <v>44562</v>
      </c>
      <c r="D1708" s="15">
        <v>44896</v>
      </c>
      <c r="E1708">
        <v>1</v>
      </c>
      <c r="F1708">
        <v>0</v>
      </c>
      <c r="G1708">
        <v>0</v>
      </c>
      <c r="H1708">
        <v>1</v>
      </c>
    </row>
    <row r="1709" spans="1:8">
      <c r="A1709" t="s">
        <v>66</v>
      </c>
      <c r="B1709" s="15">
        <v>44916</v>
      </c>
      <c r="C1709" s="15">
        <v>44562</v>
      </c>
      <c r="D1709" s="15">
        <v>44896</v>
      </c>
      <c r="E1709">
        <v>0</v>
      </c>
      <c r="F1709">
        <v>1</v>
      </c>
      <c r="G1709">
        <v>0</v>
      </c>
      <c r="H1709">
        <v>1</v>
      </c>
    </row>
    <row r="1710" spans="1:8">
      <c r="A1710" t="s">
        <v>5572</v>
      </c>
      <c r="B1710" s="15">
        <v>44916</v>
      </c>
      <c r="C1710" s="15">
        <v>44562</v>
      </c>
      <c r="D1710" s="15">
        <v>44896</v>
      </c>
      <c r="E1710">
        <v>1</v>
      </c>
      <c r="F1710">
        <v>1</v>
      </c>
      <c r="G1710">
        <v>1</v>
      </c>
      <c r="H1710">
        <v>3</v>
      </c>
    </row>
    <row r="1711" spans="1:8">
      <c r="A1711" t="s">
        <v>65</v>
      </c>
      <c r="B1711" s="15">
        <v>44916</v>
      </c>
      <c r="C1711" s="15">
        <v>44562</v>
      </c>
      <c r="D1711" s="15">
        <v>44896</v>
      </c>
      <c r="E1711">
        <v>2</v>
      </c>
      <c r="F1711">
        <v>0</v>
      </c>
      <c r="G1711">
        <v>1</v>
      </c>
      <c r="H1711">
        <v>3</v>
      </c>
    </row>
    <row r="1712" spans="1:8">
      <c r="A1712" t="s">
        <v>5746</v>
      </c>
      <c r="B1712" s="15">
        <v>44916</v>
      </c>
      <c r="C1712" s="15">
        <v>44562</v>
      </c>
      <c r="D1712" s="15">
        <v>44896</v>
      </c>
      <c r="E1712">
        <v>0</v>
      </c>
      <c r="F1712">
        <v>0</v>
      </c>
      <c r="G1712">
        <v>1</v>
      </c>
      <c r="H1712">
        <v>1</v>
      </c>
    </row>
    <row r="1713" spans="1:8">
      <c r="A1713" t="s">
        <v>5639</v>
      </c>
      <c r="B1713" s="15">
        <v>44916</v>
      </c>
      <c r="C1713" s="15">
        <v>44562</v>
      </c>
      <c r="D1713" s="15">
        <v>44896</v>
      </c>
      <c r="E1713">
        <v>0</v>
      </c>
      <c r="F1713">
        <v>0</v>
      </c>
      <c r="G1713">
        <v>1</v>
      </c>
      <c r="H1713">
        <v>1</v>
      </c>
    </row>
    <row r="1714" spans="1:8">
      <c r="A1714" t="s">
        <v>144</v>
      </c>
      <c r="B1714" s="15">
        <v>44916</v>
      </c>
      <c r="C1714" s="15">
        <v>44562</v>
      </c>
      <c r="D1714" s="15">
        <v>44896</v>
      </c>
      <c r="E1714">
        <v>2</v>
      </c>
      <c r="F1714">
        <v>0</v>
      </c>
      <c r="G1714">
        <v>1</v>
      </c>
      <c r="H1714">
        <v>3</v>
      </c>
    </row>
    <row r="1715" spans="1:8">
      <c r="A1715" t="s">
        <v>5574</v>
      </c>
      <c r="B1715" s="15">
        <v>44916</v>
      </c>
      <c r="C1715" s="15">
        <v>44562</v>
      </c>
      <c r="D1715" s="15">
        <v>44896</v>
      </c>
      <c r="E1715">
        <v>0</v>
      </c>
      <c r="F1715">
        <v>1</v>
      </c>
      <c r="G1715">
        <v>0</v>
      </c>
      <c r="H1715">
        <v>1</v>
      </c>
    </row>
    <row r="1716" spans="1:8">
      <c r="A1716" t="s">
        <v>5850</v>
      </c>
      <c r="B1716" s="15">
        <v>44916</v>
      </c>
      <c r="C1716" s="15">
        <v>44562</v>
      </c>
      <c r="D1716" s="15">
        <v>44896</v>
      </c>
      <c r="E1716">
        <v>0</v>
      </c>
      <c r="F1716">
        <v>0</v>
      </c>
      <c r="G1716">
        <v>1</v>
      </c>
      <c r="H1716">
        <v>1</v>
      </c>
    </row>
    <row r="1717" spans="1:8">
      <c r="A1717" t="s">
        <v>5851</v>
      </c>
      <c r="B1717" s="15">
        <v>44916</v>
      </c>
      <c r="C1717" s="15">
        <v>44562</v>
      </c>
      <c r="D1717" s="15">
        <v>44896</v>
      </c>
      <c r="E1717">
        <v>0</v>
      </c>
      <c r="F1717">
        <v>0</v>
      </c>
      <c r="G1717">
        <v>1</v>
      </c>
      <c r="H1717">
        <v>1</v>
      </c>
    </row>
    <row r="1718" spans="1:8">
      <c r="A1718" t="s">
        <v>5852</v>
      </c>
      <c r="B1718" s="15">
        <v>44916</v>
      </c>
      <c r="C1718" s="15">
        <v>44562</v>
      </c>
      <c r="D1718" s="15">
        <v>44896</v>
      </c>
      <c r="E1718">
        <v>1</v>
      </c>
      <c r="F1718">
        <v>0</v>
      </c>
      <c r="G1718">
        <v>0</v>
      </c>
      <c r="H1718">
        <v>1</v>
      </c>
    </row>
    <row r="1719" spans="1:8">
      <c r="A1719" t="s">
        <v>5853</v>
      </c>
      <c r="B1719" s="15">
        <v>44916</v>
      </c>
      <c r="C1719" s="15">
        <v>44562</v>
      </c>
      <c r="D1719" s="15">
        <v>44896</v>
      </c>
      <c r="E1719">
        <v>0</v>
      </c>
      <c r="F1719">
        <v>0</v>
      </c>
      <c r="G1719">
        <v>1</v>
      </c>
      <c r="H1719">
        <v>1</v>
      </c>
    </row>
    <row r="1720" spans="1:8">
      <c r="A1720" t="s">
        <v>5854</v>
      </c>
      <c r="B1720" s="15">
        <v>44916</v>
      </c>
      <c r="C1720" s="15">
        <v>44562</v>
      </c>
      <c r="D1720" s="15">
        <v>44896</v>
      </c>
      <c r="E1720">
        <v>0</v>
      </c>
      <c r="F1720">
        <v>0</v>
      </c>
      <c r="G1720">
        <v>1</v>
      </c>
      <c r="H1720">
        <v>1</v>
      </c>
    </row>
    <row r="1721" spans="1:8">
      <c r="A1721" t="s">
        <v>5855</v>
      </c>
      <c r="B1721" s="15">
        <v>44916</v>
      </c>
      <c r="C1721" s="15">
        <v>44562</v>
      </c>
      <c r="D1721" s="15">
        <v>44896</v>
      </c>
      <c r="E1721">
        <v>0</v>
      </c>
      <c r="F1721">
        <v>1</v>
      </c>
      <c r="G1721">
        <v>0</v>
      </c>
      <c r="H1721">
        <v>1</v>
      </c>
    </row>
    <row r="1722" spans="1:8">
      <c r="A1722" t="s">
        <v>5666</v>
      </c>
      <c r="B1722" s="15">
        <v>44916</v>
      </c>
      <c r="C1722" s="15">
        <v>44562</v>
      </c>
      <c r="D1722" s="15">
        <v>44896</v>
      </c>
      <c r="E1722">
        <v>1</v>
      </c>
      <c r="F1722">
        <v>0</v>
      </c>
      <c r="G1722">
        <v>0</v>
      </c>
      <c r="H1722">
        <v>1</v>
      </c>
    </row>
    <row r="1723" spans="1:8">
      <c r="A1723" t="s">
        <v>5856</v>
      </c>
      <c r="B1723" s="15">
        <v>44916</v>
      </c>
      <c r="C1723" s="15">
        <v>44562</v>
      </c>
      <c r="D1723" s="15">
        <v>44896</v>
      </c>
      <c r="E1723">
        <v>0</v>
      </c>
      <c r="F1723">
        <v>0</v>
      </c>
      <c r="G1723">
        <v>1</v>
      </c>
      <c r="H1723">
        <v>1</v>
      </c>
    </row>
    <row r="1724" spans="1:8">
      <c r="A1724" t="s">
        <v>5598</v>
      </c>
      <c r="B1724" s="15">
        <v>44916</v>
      </c>
      <c r="C1724" s="15">
        <v>44562</v>
      </c>
      <c r="D1724" s="15">
        <v>44896</v>
      </c>
      <c r="E1724">
        <v>1</v>
      </c>
      <c r="F1724">
        <v>0</v>
      </c>
      <c r="G1724">
        <v>3</v>
      </c>
      <c r="H1724">
        <v>4</v>
      </c>
    </row>
    <row r="1725" spans="1:8">
      <c r="A1725" t="s">
        <v>5857</v>
      </c>
      <c r="B1725" s="15">
        <v>44916</v>
      </c>
      <c r="C1725" s="15">
        <v>44562</v>
      </c>
      <c r="D1725" s="15">
        <v>44896</v>
      </c>
      <c r="E1725">
        <v>0</v>
      </c>
      <c r="F1725">
        <v>0</v>
      </c>
      <c r="G1725">
        <v>1</v>
      </c>
      <c r="H1725">
        <v>1</v>
      </c>
    </row>
    <row r="1726" spans="1:8">
      <c r="A1726" t="s">
        <v>5858</v>
      </c>
      <c r="B1726" s="15">
        <v>44916</v>
      </c>
      <c r="C1726" s="15">
        <v>44562</v>
      </c>
      <c r="D1726" s="15">
        <v>44896</v>
      </c>
      <c r="E1726">
        <v>1</v>
      </c>
      <c r="F1726">
        <v>0</v>
      </c>
      <c r="G1726">
        <v>0</v>
      </c>
      <c r="H1726">
        <v>1</v>
      </c>
    </row>
    <row r="1727" spans="1:8">
      <c r="A1727" t="s">
        <v>106</v>
      </c>
      <c r="B1727" s="15">
        <v>44916</v>
      </c>
      <c r="C1727" s="15">
        <v>44562</v>
      </c>
      <c r="D1727" s="15">
        <v>44896</v>
      </c>
      <c r="E1727">
        <v>1</v>
      </c>
      <c r="F1727">
        <v>0</v>
      </c>
      <c r="G1727">
        <v>1</v>
      </c>
      <c r="H1727">
        <v>2</v>
      </c>
    </row>
    <row r="1728" spans="1:8">
      <c r="A1728" t="s">
        <v>5859</v>
      </c>
      <c r="B1728" s="15">
        <v>44916</v>
      </c>
      <c r="C1728" s="15">
        <v>44562</v>
      </c>
      <c r="D1728" s="15">
        <v>44896</v>
      </c>
      <c r="E1728">
        <v>0</v>
      </c>
      <c r="F1728">
        <v>0</v>
      </c>
      <c r="G1728">
        <v>1</v>
      </c>
      <c r="H1728">
        <v>1</v>
      </c>
    </row>
    <row r="1729" spans="1:8">
      <c r="A1729" t="s">
        <v>5772</v>
      </c>
      <c r="B1729" s="15">
        <v>44916</v>
      </c>
      <c r="C1729" s="15">
        <v>44562</v>
      </c>
      <c r="D1729" s="15">
        <v>44896</v>
      </c>
      <c r="E1729">
        <v>1</v>
      </c>
      <c r="F1729">
        <v>0</v>
      </c>
      <c r="G1729">
        <v>0</v>
      </c>
      <c r="H1729">
        <v>1</v>
      </c>
    </row>
    <row r="1730" spans="1:8">
      <c r="A1730" t="s">
        <v>5860</v>
      </c>
      <c r="B1730" s="15">
        <v>44916</v>
      </c>
      <c r="C1730" s="15">
        <v>44562</v>
      </c>
      <c r="D1730" s="15">
        <v>44896</v>
      </c>
      <c r="E1730">
        <v>1</v>
      </c>
      <c r="F1730">
        <v>0</v>
      </c>
      <c r="G1730">
        <v>0</v>
      </c>
      <c r="H1730">
        <v>1</v>
      </c>
    </row>
    <row r="1731" spans="1:8">
      <c r="A1731" t="s">
        <v>5861</v>
      </c>
      <c r="B1731" s="15">
        <v>44916</v>
      </c>
      <c r="C1731" s="15">
        <v>44562</v>
      </c>
      <c r="D1731" s="15">
        <v>44896</v>
      </c>
      <c r="E1731">
        <v>1</v>
      </c>
      <c r="F1731">
        <v>0</v>
      </c>
      <c r="G1731">
        <v>0</v>
      </c>
      <c r="H1731">
        <v>1</v>
      </c>
    </row>
    <row r="1732" spans="1:8">
      <c r="A1732" t="s">
        <v>104</v>
      </c>
      <c r="B1732" s="15">
        <v>44916</v>
      </c>
      <c r="C1732" s="15">
        <v>44562</v>
      </c>
      <c r="D1732" s="15">
        <v>44896</v>
      </c>
      <c r="E1732">
        <v>0</v>
      </c>
      <c r="F1732">
        <v>1</v>
      </c>
      <c r="G1732">
        <v>0</v>
      </c>
      <c r="H1732">
        <v>1</v>
      </c>
    </row>
    <row r="1733" spans="1:8">
      <c r="A1733" t="s">
        <v>142</v>
      </c>
      <c r="B1733" s="15">
        <v>44916</v>
      </c>
      <c r="C1733" s="15">
        <v>44562</v>
      </c>
      <c r="D1733" s="15">
        <v>44896</v>
      </c>
      <c r="E1733">
        <v>1</v>
      </c>
      <c r="F1733">
        <v>0</v>
      </c>
      <c r="G1733">
        <v>0</v>
      </c>
      <c r="H1733">
        <v>1</v>
      </c>
    </row>
    <row r="1734" spans="1:8">
      <c r="A1734" t="s">
        <v>5788</v>
      </c>
      <c r="B1734" s="15">
        <v>44916</v>
      </c>
      <c r="C1734" s="15">
        <v>44562</v>
      </c>
      <c r="D1734" s="15">
        <v>44896</v>
      </c>
      <c r="E1734">
        <v>0</v>
      </c>
      <c r="F1734">
        <v>0</v>
      </c>
      <c r="G1734">
        <v>1</v>
      </c>
      <c r="H1734">
        <v>1</v>
      </c>
    </row>
    <row r="1735" spans="1:8">
      <c r="A1735" t="s">
        <v>5862</v>
      </c>
      <c r="B1735" s="15">
        <v>44916</v>
      </c>
      <c r="C1735" s="15">
        <v>44562</v>
      </c>
      <c r="D1735" s="15">
        <v>44896</v>
      </c>
      <c r="E1735">
        <v>1</v>
      </c>
      <c r="F1735">
        <v>0</v>
      </c>
      <c r="G1735">
        <v>0</v>
      </c>
      <c r="H1735">
        <v>1</v>
      </c>
    </row>
    <row r="1736" spans="1:8">
      <c r="A1736" t="s">
        <v>5696</v>
      </c>
      <c r="B1736" s="15">
        <v>44916</v>
      </c>
      <c r="C1736" s="15">
        <v>44562</v>
      </c>
      <c r="D1736" s="15">
        <v>44896</v>
      </c>
      <c r="E1736">
        <v>0</v>
      </c>
      <c r="F1736">
        <v>0</v>
      </c>
      <c r="G1736">
        <v>1</v>
      </c>
      <c r="H1736">
        <v>1</v>
      </c>
    </row>
    <row r="1737" spans="1:8">
      <c r="A1737" t="s">
        <v>5636</v>
      </c>
      <c r="B1737" s="15">
        <v>44916</v>
      </c>
      <c r="C1737" s="15">
        <v>44562</v>
      </c>
      <c r="D1737" s="15">
        <v>44896</v>
      </c>
      <c r="E1737">
        <v>1</v>
      </c>
      <c r="F1737">
        <v>0</v>
      </c>
      <c r="G1737">
        <v>1</v>
      </c>
      <c r="H1737">
        <v>2</v>
      </c>
    </row>
    <row r="1738" spans="1:8">
      <c r="A1738" t="s">
        <v>5619</v>
      </c>
      <c r="B1738" s="15">
        <v>44916</v>
      </c>
      <c r="C1738" s="15">
        <v>44562</v>
      </c>
      <c r="D1738" s="15">
        <v>44896</v>
      </c>
      <c r="E1738">
        <v>1</v>
      </c>
      <c r="F1738">
        <v>0</v>
      </c>
      <c r="G1738">
        <v>1</v>
      </c>
      <c r="H1738">
        <v>2</v>
      </c>
    </row>
    <row r="1739" spans="1:8">
      <c r="A1739" t="s">
        <v>5777</v>
      </c>
      <c r="B1739" s="15">
        <v>44916</v>
      </c>
      <c r="C1739" s="15">
        <v>44562</v>
      </c>
      <c r="D1739" s="15">
        <v>44896</v>
      </c>
      <c r="E1739">
        <v>0</v>
      </c>
      <c r="F1739">
        <v>0</v>
      </c>
      <c r="G1739">
        <v>1</v>
      </c>
      <c r="H1739">
        <v>1</v>
      </c>
    </row>
    <row r="1740" spans="1:8">
      <c r="A1740" t="s">
        <v>5695</v>
      </c>
      <c r="B1740" s="15">
        <v>44916</v>
      </c>
      <c r="C1740" s="15">
        <v>44562</v>
      </c>
      <c r="D1740" s="15">
        <v>44896</v>
      </c>
      <c r="E1740">
        <v>0</v>
      </c>
      <c r="F1740">
        <v>1</v>
      </c>
      <c r="G1740">
        <v>0</v>
      </c>
      <c r="H1740">
        <v>1</v>
      </c>
    </row>
    <row r="1741" spans="1:8">
      <c r="A1741" t="s">
        <v>5863</v>
      </c>
      <c r="B1741" s="15">
        <v>44916</v>
      </c>
      <c r="C1741" s="15">
        <v>44562</v>
      </c>
      <c r="D1741" s="15">
        <v>44896</v>
      </c>
      <c r="E1741">
        <v>1</v>
      </c>
      <c r="F1741">
        <v>0</v>
      </c>
      <c r="G1741">
        <v>0</v>
      </c>
      <c r="H1741">
        <v>1</v>
      </c>
    </row>
    <row r="1742" spans="1:8">
      <c r="A1742" t="s">
        <v>5656</v>
      </c>
      <c r="B1742" s="15">
        <v>44916</v>
      </c>
      <c r="C1742" s="15">
        <v>44562</v>
      </c>
      <c r="D1742" s="15">
        <v>44896</v>
      </c>
      <c r="E1742">
        <v>0</v>
      </c>
      <c r="F1742">
        <v>0</v>
      </c>
      <c r="G1742">
        <v>1</v>
      </c>
      <c r="H1742">
        <v>1</v>
      </c>
    </row>
    <row r="1743" spans="1:8">
      <c r="A1743" t="s">
        <v>79</v>
      </c>
      <c r="B1743" s="15">
        <v>44916</v>
      </c>
      <c r="C1743" s="15">
        <v>44562</v>
      </c>
      <c r="D1743" s="15">
        <v>44896</v>
      </c>
      <c r="E1743">
        <v>16</v>
      </c>
      <c r="F1743">
        <v>3</v>
      </c>
      <c r="G1743">
        <v>17</v>
      </c>
      <c r="H1743">
        <v>36</v>
      </c>
    </row>
    <row r="1744" spans="1:8">
      <c r="A1744" t="s">
        <v>5693</v>
      </c>
      <c r="B1744" s="15">
        <v>44916</v>
      </c>
      <c r="C1744" s="15">
        <v>44562</v>
      </c>
      <c r="D1744" s="15">
        <v>44896</v>
      </c>
      <c r="E1744">
        <v>0</v>
      </c>
      <c r="F1744">
        <v>0</v>
      </c>
      <c r="G1744">
        <v>1</v>
      </c>
      <c r="H1744">
        <v>1</v>
      </c>
    </row>
    <row r="1745" spans="1:8">
      <c r="A1745" t="s">
        <v>122</v>
      </c>
      <c r="B1745" s="15">
        <v>44916</v>
      </c>
      <c r="C1745" s="15">
        <v>44562</v>
      </c>
      <c r="D1745" s="15">
        <v>44896</v>
      </c>
      <c r="E1745">
        <v>2</v>
      </c>
      <c r="F1745">
        <v>6</v>
      </c>
      <c r="G1745">
        <v>1</v>
      </c>
      <c r="H1745">
        <v>9</v>
      </c>
    </row>
    <row r="1746" spans="1:8">
      <c r="A1746" t="s">
        <v>5864</v>
      </c>
      <c r="B1746" s="15">
        <v>44916</v>
      </c>
      <c r="C1746" s="15">
        <v>44562</v>
      </c>
      <c r="D1746" s="15">
        <v>44896</v>
      </c>
      <c r="E1746">
        <v>0</v>
      </c>
      <c r="F1746">
        <v>0</v>
      </c>
      <c r="G1746">
        <v>1</v>
      </c>
      <c r="H1746">
        <v>1</v>
      </c>
    </row>
    <row r="1747" spans="1:8">
      <c r="A1747" t="s">
        <v>5663</v>
      </c>
      <c r="B1747" s="15">
        <v>44916</v>
      </c>
      <c r="C1747" s="15">
        <v>44562</v>
      </c>
      <c r="D1747" s="15">
        <v>44896</v>
      </c>
      <c r="E1747">
        <v>1</v>
      </c>
      <c r="F1747">
        <v>0</v>
      </c>
      <c r="G1747">
        <v>0</v>
      </c>
      <c r="H1747">
        <v>1</v>
      </c>
    </row>
    <row r="1748" spans="1:8">
      <c r="A1748" t="s">
        <v>5660</v>
      </c>
      <c r="B1748" s="15">
        <v>44916</v>
      </c>
      <c r="C1748" s="15">
        <v>44562</v>
      </c>
      <c r="D1748" s="15">
        <v>44896</v>
      </c>
      <c r="E1748">
        <v>1</v>
      </c>
      <c r="F1748">
        <v>0</v>
      </c>
      <c r="G1748">
        <v>0</v>
      </c>
      <c r="H1748">
        <v>1</v>
      </c>
    </row>
    <row r="1749" spans="1:8">
      <c r="A1749" t="s">
        <v>108</v>
      </c>
      <c r="B1749" s="15">
        <v>44916</v>
      </c>
      <c r="C1749" s="15">
        <v>44562</v>
      </c>
      <c r="D1749" s="15">
        <v>44896</v>
      </c>
      <c r="E1749">
        <v>1</v>
      </c>
      <c r="F1749">
        <v>0</v>
      </c>
      <c r="G1749">
        <v>1</v>
      </c>
      <c r="H1749">
        <v>2</v>
      </c>
    </row>
    <row r="1750" spans="1:8">
      <c r="A1750" t="s">
        <v>103</v>
      </c>
      <c r="B1750" s="15">
        <v>44916</v>
      </c>
      <c r="C1750" s="15">
        <v>44562</v>
      </c>
      <c r="D1750" s="15">
        <v>44896</v>
      </c>
      <c r="E1750">
        <v>1</v>
      </c>
      <c r="F1750">
        <v>0</v>
      </c>
      <c r="G1750">
        <v>0</v>
      </c>
      <c r="H1750">
        <v>1</v>
      </c>
    </row>
    <row r="1751" spans="1:8">
      <c r="A1751" t="s">
        <v>5771</v>
      </c>
      <c r="B1751" s="15">
        <v>44916</v>
      </c>
      <c r="C1751" s="15">
        <v>44562</v>
      </c>
      <c r="D1751" s="15">
        <v>44896</v>
      </c>
      <c r="E1751">
        <v>0</v>
      </c>
      <c r="F1751">
        <v>0</v>
      </c>
      <c r="G1751">
        <v>1</v>
      </c>
      <c r="H1751">
        <v>1</v>
      </c>
    </row>
    <row r="1752" spans="1:8">
      <c r="A1752" t="s">
        <v>5865</v>
      </c>
      <c r="B1752" s="15">
        <v>44916</v>
      </c>
      <c r="C1752" s="15">
        <v>44562</v>
      </c>
      <c r="D1752" s="15">
        <v>44896</v>
      </c>
      <c r="E1752">
        <v>1</v>
      </c>
      <c r="F1752">
        <v>0</v>
      </c>
      <c r="G1752">
        <v>0</v>
      </c>
      <c r="H1752">
        <v>1</v>
      </c>
    </row>
    <row r="1753" spans="1:8">
      <c r="A1753" t="s">
        <v>5674</v>
      </c>
      <c r="B1753" s="15">
        <v>44916</v>
      </c>
      <c r="C1753" s="15">
        <v>44562</v>
      </c>
      <c r="D1753" s="15">
        <v>44896</v>
      </c>
      <c r="E1753">
        <v>2</v>
      </c>
      <c r="F1753">
        <v>0</v>
      </c>
      <c r="G1753">
        <v>1</v>
      </c>
      <c r="H1753">
        <v>3</v>
      </c>
    </row>
    <row r="1754" spans="1:8">
      <c r="A1754" t="s">
        <v>5555</v>
      </c>
      <c r="B1754" s="15">
        <v>44916</v>
      </c>
      <c r="C1754" s="15">
        <v>44562</v>
      </c>
      <c r="D1754" s="15">
        <v>44896</v>
      </c>
      <c r="E1754">
        <v>2</v>
      </c>
      <c r="F1754">
        <v>0</v>
      </c>
      <c r="G1754">
        <v>3</v>
      </c>
      <c r="H1754">
        <v>5</v>
      </c>
    </row>
    <row r="1755" spans="1:8">
      <c r="A1755" t="s">
        <v>87</v>
      </c>
      <c r="B1755" s="15">
        <v>44916</v>
      </c>
      <c r="C1755" s="15">
        <v>44562</v>
      </c>
      <c r="D1755" s="15">
        <v>44896</v>
      </c>
      <c r="E1755">
        <v>0</v>
      </c>
      <c r="F1755">
        <v>1</v>
      </c>
      <c r="G1755">
        <v>0</v>
      </c>
      <c r="H1755">
        <v>1</v>
      </c>
    </row>
    <row r="1756" spans="1:8">
      <c r="A1756" t="s">
        <v>5565</v>
      </c>
      <c r="B1756" s="15">
        <v>44916</v>
      </c>
      <c r="C1756" s="15">
        <v>44562</v>
      </c>
      <c r="D1756" s="15">
        <v>44896</v>
      </c>
      <c r="E1756">
        <v>1</v>
      </c>
      <c r="F1756">
        <v>0</v>
      </c>
      <c r="G1756">
        <v>1</v>
      </c>
      <c r="H1756">
        <v>2</v>
      </c>
    </row>
    <row r="1757" spans="1:8">
      <c r="A1757" t="s">
        <v>5550</v>
      </c>
      <c r="B1757" s="15">
        <v>44916</v>
      </c>
      <c r="C1757" s="15">
        <v>44562</v>
      </c>
      <c r="D1757" s="15">
        <v>44896</v>
      </c>
      <c r="E1757">
        <v>0</v>
      </c>
      <c r="F1757">
        <v>0</v>
      </c>
      <c r="G1757">
        <v>2</v>
      </c>
      <c r="H1757">
        <v>2</v>
      </c>
    </row>
    <row r="1758" spans="1:8">
      <c r="A1758" t="s">
        <v>5577</v>
      </c>
      <c r="B1758" s="15">
        <v>44916</v>
      </c>
      <c r="C1758" s="15">
        <v>44562</v>
      </c>
      <c r="D1758" s="15">
        <v>44896</v>
      </c>
      <c r="E1758">
        <v>1</v>
      </c>
      <c r="F1758">
        <v>0</v>
      </c>
      <c r="G1758">
        <v>0</v>
      </c>
      <c r="H1758">
        <v>1</v>
      </c>
    </row>
    <row r="1759" spans="1:8">
      <c r="A1759" t="s">
        <v>111</v>
      </c>
      <c r="B1759" s="15">
        <v>44916</v>
      </c>
      <c r="C1759" s="15">
        <v>44562</v>
      </c>
      <c r="D1759" s="15">
        <v>44896</v>
      </c>
      <c r="E1759">
        <v>1</v>
      </c>
      <c r="F1759">
        <v>0</v>
      </c>
      <c r="G1759">
        <v>0</v>
      </c>
      <c r="H1759">
        <v>1</v>
      </c>
    </row>
    <row r="1760" spans="1:8">
      <c r="A1760" t="s">
        <v>89</v>
      </c>
      <c r="B1760" s="15">
        <v>44916</v>
      </c>
      <c r="C1760" s="15">
        <v>44562</v>
      </c>
      <c r="D1760" s="15">
        <v>44896</v>
      </c>
      <c r="E1760">
        <v>1</v>
      </c>
      <c r="F1760">
        <v>0</v>
      </c>
      <c r="G1760">
        <v>0</v>
      </c>
      <c r="H1760">
        <v>1</v>
      </c>
    </row>
    <row r="1761" spans="1:8">
      <c r="A1761" t="s">
        <v>121</v>
      </c>
      <c r="B1761" s="15">
        <v>44916</v>
      </c>
      <c r="C1761" s="15">
        <v>44562</v>
      </c>
      <c r="D1761" s="15">
        <v>44896</v>
      </c>
      <c r="E1761">
        <v>9</v>
      </c>
      <c r="F1761">
        <v>0</v>
      </c>
      <c r="G1761">
        <v>5</v>
      </c>
      <c r="H1761">
        <v>14</v>
      </c>
    </row>
    <row r="1762" spans="1:8">
      <c r="A1762" t="s">
        <v>113</v>
      </c>
      <c r="B1762" s="15">
        <v>44916</v>
      </c>
      <c r="C1762" s="15">
        <v>44562</v>
      </c>
      <c r="D1762" s="15">
        <v>44896</v>
      </c>
      <c r="E1762">
        <v>0</v>
      </c>
      <c r="F1762">
        <v>0</v>
      </c>
      <c r="G1762">
        <v>1</v>
      </c>
      <c r="H1762">
        <v>1</v>
      </c>
    </row>
    <row r="1763" spans="1:8">
      <c r="A1763" t="s">
        <v>64</v>
      </c>
      <c r="B1763" s="15">
        <v>44916</v>
      </c>
      <c r="C1763" s="15">
        <v>44562</v>
      </c>
      <c r="D1763" s="15">
        <v>44896</v>
      </c>
      <c r="E1763">
        <v>1</v>
      </c>
      <c r="F1763">
        <v>0</v>
      </c>
      <c r="G1763">
        <v>0</v>
      </c>
      <c r="H1763">
        <v>1</v>
      </c>
    </row>
    <row r="1764" spans="1:8">
      <c r="A1764" t="s">
        <v>5866</v>
      </c>
      <c r="B1764" s="15">
        <v>44916</v>
      </c>
      <c r="C1764" s="15">
        <v>44562</v>
      </c>
      <c r="D1764" s="15">
        <v>44896</v>
      </c>
      <c r="E1764">
        <v>0</v>
      </c>
      <c r="F1764">
        <v>0</v>
      </c>
      <c r="G1764">
        <v>1</v>
      </c>
      <c r="H1764">
        <v>1</v>
      </c>
    </row>
    <row r="1765" spans="1:8">
      <c r="A1765" t="s">
        <v>5867</v>
      </c>
      <c r="B1765" s="15">
        <v>44916</v>
      </c>
      <c r="C1765" s="15">
        <v>44562</v>
      </c>
      <c r="D1765" s="15">
        <v>44896</v>
      </c>
      <c r="E1765">
        <v>1</v>
      </c>
      <c r="F1765">
        <v>0</v>
      </c>
      <c r="G1765">
        <v>0</v>
      </c>
      <c r="H1765">
        <v>1</v>
      </c>
    </row>
    <row r="1766" spans="1:8">
      <c r="A1766" t="s">
        <v>5564</v>
      </c>
      <c r="B1766" s="15">
        <v>44916</v>
      </c>
      <c r="C1766" s="15">
        <v>44562</v>
      </c>
      <c r="D1766" s="15">
        <v>44896</v>
      </c>
      <c r="E1766">
        <v>0</v>
      </c>
      <c r="F1766">
        <v>0</v>
      </c>
      <c r="G1766">
        <v>1</v>
      </c>
      <c r="H1766">
        <v>1</v>
      </c>
    </row>
    <row r="1767" spans="1:8">
      <c r="A1767" t="s">
        <v>5868</v>
      </c>
      <c r="B1767" s="15">
        <v>44916</v>
      </c>
      <c r="C1767" s="15">
        <v>44562</v>
      </c>
      <c r="D1767" s="15">
        <v>44896</v>
      </c>
      <c r="E1767">
        <v>0</v>
      </c>
      <c r="F1767">
        <v>0</v>
      </c>
      <c r="G1767">
        <v>1</v>
      </c>
      <c r="H1767">
        <v>1</v>
      </c>
    </row>
    <row r="1768" spans="1:8">
      <c r="A1768" t="s">
        <v>5688</v>
      </c>
      <c r="B1768" s="15">
        <v>44916</v>
      </c>
      <c r="C1768" s="15">
        <v>44562</v>
      </c>
      <c r="D1768" s="15">
        <v>44896</v>
      </c>
      <c r="E1768">
        <v>0</v>
      </c>
      <c r="F1768">
        <v>0</v>
      </c>
      <c r="G1768">
        <v>2</v>
      </c>
      <c r="H1768">
        <v>2</v>
      </c>
    </row>
    <row r="1769" spans="1:8">
      <c r="A1769" t="s">
        <v>147</v>
      </c>
      <c r="B1769" s="15">
        <v>44916</v>
      </c>
      <c r="C1769" s="15">
        <v>44562</v>
      </c>
      <c r="D1769" s="15">
        <v>44896</v>
      </c>
      <c r="E1769">
        <v>1</v>
      </c>
      <c r="F1769">
        <v>1</v>
      </c>
      <c r="G1769">
        <v>1</v>
      </c>
      <c r="H1769">
        <v>3</v>
      </c>
    </row>
    <row r="1770" spans="1:8">
      <c r="A1770" t="s">
        <v>80</v>
      </c>
      <c r="B1770" s="15">
        <v>44916</v>
      </c>
      <c r="C1770" s="15">
        <v>44562</v>
      </c>
      <c r="D1770" s="15">
        <v>44896</v>
      </c>
      <c r="E1770">
        <v>5</v>
      </c>
      <c r="F1770">
        <v>2</v>
      </c>
      <c r="G1770">
        <v>6</v>
      </c>
      <c r="H1770">
        <v>13</v>
      </c>
    </row>
    <row r="1771" spans="1:8">
      <c r="A1771" t="s">
        <v>5768</v>
      </c>
      <c r="B1771" s="15">
        <v>44916</v>
      </c>
      <c r="C1771" s="15">
        <v>44562</v>
      </c>
      <c r="D1771" s="15">
        <v>44896</v>
      </c>
      <c r="E1771">
        <v>0</v>
      </c>
      <c r="F1771">
        <v>2</v>
      </c>
      <c r="G1771">
        <v>0</v>
      </c>
      <c r="H1771">
        <v>2</v>
      </c>
    </row>
    <row r="1772" spans="1:8">
      <c r="A1772" t="s">
        <v>5869</v>
      </c>
      <c r="B1772" s="15">
        <v>44916</v>
      </c>
      <c r="C1772" s="15">
        <v>44562</v>
      </c>
      <c r="D1772" s="15">
        <v>44896</v>
      </c>
      <c r="E1772">
        <v>0</v>
      </c>
      <c r="F1772">
        <v>0</v>
      </c>
      <c r="G1772">
        <v>1</v>
      </c>
      <c r="H1772">
        <v>1</v>
      </c>
    </row>
    <row r="1773" spans="1:8">
      <c r="A1773" t="s">
        <v>5700</v>
      </c>
      <c r="B1773" s="15">
        <v>44916</v>
      </c>
      <c r="C1773" s="15">
        <v>44562</v>
      </c>
      <c r="D1773" s="15">
        <v>44896</v>
      </c>
      <c r="E1773">
        <v>0</v>
      </c>
      <c r="F1773">
        <v>0</v>
      </c>
      <c r="G1773">
        <v>1</v>
      </c>
      <c r="H1773">
        <v>1</v>
      </c>
    </row>
    <row r="1774" spans="1:8">
      <c r="A1774" t="s">
        <v>5562</v>
      </c>
      <c r="B1774" s="15">
        <v>44916</v>
      </c>
      <c r="C1774" s="15">
        <v>44562</v>
      </c>
      <c r="D1774" s="15">
        <v>44896</v>
      </c>
      <c r="E1774">
        <v>2</v>
      </c>
      <c r="F1774">
        <v>0</v>
      </c>
      <c r="G1774">
        <v>0</v>
      </c>
      <c r="H1774">
        <v>2</v>
      </c>
    </row>
    <row r="1775" spans="1:8">
      <c r="A1775" t="s">
        <v>78</v>
      </c>
      <c r="B1775" s="15">
        <v>44916</v>
      </c>
      <c r="C1775" s="15">
        <v>44562</v>
      </c>
      <c r="D1775" s="15">
        <v>44896</v>
      </c>
      <c r="E1775">
        <v>17</v>
      </c>
      <c r="F1775">
        <v>0</v>
      </c>
      <c r="G1775">
        <v>5</v>
      </c>
      <c r="H1775">
        <v>22</v>
      </c>
    </row>
    <row r="1776" spans="1:8">
      <c r="A1776" t="s">
        <v>71</v>
      </c>
      <c r="B1776" s="15">
        <v>44916</v>
      </c>
      <c r="C1776" s="15">
        <v>44562</v>
      </c>
      <c r="D1776" s="15">
        <v>44896</v>
      </c>
      <c r="E1776">
        <v>2</v>
      </c>
      <c r="F1776">
        <v>1</v>
      </c>
      <c r="G1776">
        <v>1</v>
      </c>
      <c r="H1776">
        <v>4</v>
      </c>
    </row>
    <row r="1777" spans="1:8">
      <c r="A1777" t="s">
        <v>5870</v>
      </c>
      <c r="B1777" s="15">
        <v>44916</v>
      </c>
      <c r="C1777" s="15">
        <v>44562</v>
      </c>
      <c r="D1777" s="15">
        <v>44896</v>
      </c>
      <c r="E1777">
        <v>0</v>
      </c>
      <c r="F1777">
        <v>0</v>
      </c>
      <c r="G1777">
        <v>1</v>
      </c>
      <c r="H1777">
        <v>1</v>
      </c>
    </row>
    <row r="1778" spans="1:8">
      <c r="A1778" t="s">
        <v>159</v>
      </c>
      <c r="B1778" s="15">
        <v>44916</v>
      </c>
      <c r="C1778" s="15">
        <v>44562</v>
      </c>
      <c r="D1778" s="15">
        <v>44896</v>
      </c>
      <c r="E1778">
        <v>1</v>
      </c>
      <c r="F1778">
        <v>0</v>
      </c>
      <c r="G1778">
        <v>0</v>
      </c>
      <c r="H1778">
        <v>1</v>
      </c>
    </row>
    <row r="1779" spans="1:8">
      <c r="A1779" t="s">
        <v>5871</v>
      </c>
      <c r="B1779" s="15">
        <v>44916</v>
      </c>
      <c r="C1779" s="15">
        <v>44562</v>
      </c>
      <c r="D1779" s="15">
        <v>44896</v>
      </c>
      <c r="E1779">
        <v>1</v>
      </c>
      <c r="F1779">
        <v>0</v>
      </c>
      <c r="G1779">
        <v>0</v>
      </c>
      <c r="H1779">
        <v>1</v>
      </c>
    </row>
    <row r="1780" spans="1:8">
      <c r="A1780" t="s">
        <v>5872</v>
      </c>
      <c r="B1780" s="15">
        <v>44916</v>
      </c>
      <c r="C1780" s="15">
        <v>44562</v>
      </c>
      <c r="D1780" s="15">
        <v>44896</v>
      </c>
      <c r="E1780">
        <v>1</v>
      </c>
      <c r="F1780">
        <v>0</v>
      </c>
      <c r="G1780">
        <v>0</v>
      </c>
      <c r="H1780">
        <v>1</v>
      </c>
    </row>
    <row r="1781" spans="1:8">
      <c r="A1781" t="s">
        <v>5562</v>
      </c>
      <c r="B1781" s="15">
        <v>45281</v>
      </c>
      <c r="C1781" s="15">
        <v>44927</v>
      </c>
      <c r="D1781" s="15">
        <v>45261</v>
      </c>
      <c r="E1781">
        <v>0</v>
      </c>
      <c r="F1781">
        <v>1</v>
      </c>
      <c r="G1781">
        <v>0</v>
      </c>
      <c r="H1781">
        <v>1</v>
      </c>
    </row>
    <row r="1782" spans="1:8">
      <c r="A1782" t="s">
        <v>5680</v>
      </c>
      <c r="B1782" s="15">
        <v>45281</v>
      </c>
      <c r="C1782" s="15">
        <v>44927</v>
      </c>
      <c r="D1782" s="15">
        <v>45261</v>
      </c>
      <c r="E1782">
        <v>0</v>
      </c>
      <c r="F1782">
        <v>0</v>
      </c>
      <c r="G1782">
        <v>1</v>
      </c>
      <c r="H1782">
        <v>1</v>
      </c>
    </row>
    <row r="1783" spans="1:8">
      <c r="A1783" t="s">
        <v>5873</v>
      </c>
      <c r="B1783" s="15">
        <v>45281</v>
      </c>
      <c r="C1783" s="15">
        <v>44927</v>
      </c>
      <c r="D1783" s="15">
        <v>45261</v>
      </c>
      <c r="E1783">
        <v>1</v>
      </c>
      <c r="F1783">
        <v>0</v>
      </c>
      <c r="G1783">
        <v>0</v>
      </c>
      <c r="H1783">
        <v>1</v>
      </c>
    </row>
    <row r="1784" spans="1:8">
      <c r="A1784" t="s">
        <v>5813</v>
      </c>
      <c r="B1784" s="15">
        <v>45281</v>
      </c>
      <c r="C1784" s="15">
        <v>44927</v>
      </c>
      <c r="D1784" s="15">
        <v>45261</v>
      </c>
      <c r="E1784">
        <v>1</v>
      </c>
      <c r="F1784">
        <v>0</v>
      </c>
      <c r="G1784">
        <v>0</v>
      </c>
      <c r="H1784">
        <v>1</v>
      </c>
    </row>
    <row r="1785" spans="1:8">
      <c r="A1785" t="s">
        <v>5685</v>
      </c>
      <c r="B1785" s="15">
        <v>45281</v>
      </c>
      <c r="C1785" s="15">
        <v>44927</v>
      </c>
      <c r="D1785" s="15">
        <v>45261</v>
      </c>
      <c r="E1785">
        <v>1</v>
      </c>
      <c r="F1785">
        <v>0</v>
      </c>
      <c r="G1785">
        <v>0</v>
      </c>
      <c r="H1785">
        <v>1</v>
      </c>
    </row>
    <row r="1786" spans="1:8">
      <c r="A1786" t="s">
        <v>5874</v>
      </c>
      <c r="B1786" s="15">
        <v>45281</v>
      </c>
      <c r="C1786" s="15">
        <v>44927</v>
      </c>
      <c r="D1786" s="15">
        <v>45261</v>
      </c>
      <c r="E1786">
        <v>0</v>
      </c>
      <c r="F1786">
        <v>1</v>
      </c>
      <c r="G1786">
        <v>0</v>
      </c>
      <c r="H1786">
        <v>1</v>
      </c>
    </row>
    <row r="1787" spans="1:8">
      <c r="A1787" t="s">
        <v>76</v>
      </c>
      <c r="B1787" s="15">
        <v>45281</v>
      </c>
      <c r="C1787" s="15">
        <v>44927</v>
      </c>
      <c r="D1787" s="15">
        <v>45261</v>
      </c>
      <c r="E1787">
        <v>2</v>
      </c>
      <c r="F1787">
        <v>3</v>
      </c>
      <c r="G1787">
        <v>6</v>
      </c>
      <c r="H1787">
        <v>11</v>
      </c>
    </row>
    <row r="1788" spans="1:8">
      <c r="A1788" t="s">
        <v>5749</v>
      </c>
      <c r="B1788" s="15">
        <v>45281</v>
      </c>
      <c r="C1788" s="15">
        <v>44927</v>
      </c>
      <c r="D1788" s="15">
        <v>45261</v>
      </c>
      <c r="E1788">
        <v>0</v>
      </c>
      <c r="F1788">
        <v>0</v>
      </c>
      <c r="G1788">
        <v>1</v>
      </c>
      <c r="H1788">
        <v>1</v>
      </c>
    </row>
    <row r="1789" spans="1:8">
      <c r="A1789" t="s">
        <v>5875</v>
      </c>
      <c r="B1789" s="15">
        <v>45281</v>
      </c>
      <c r="C1789" s="15">
        <v>44927</v>
      </c>
      <c r="D1789" s="15">
        <v>45261</v>
      </c>
      <c r="E1789">
        <v>0</v>
      </c>
      <c r="F1789">
        <v>0</v>
      </c>
      <c r="G1789">
        <v>1</v>
      </c>
      <c r="H1789">
        <v>1</v>
      </c>
    </row>
    <row r="1790" spans="1:8">
      <c r="A1790" t="s">
        <v>5876</v>
      </c>
      <c r="B1790" s="15">
        <v>45281</v>
      </c>
      <c r="C1790" s="15">
        <v>44927</v>
      </c>
      <c r="D1790" s="15">
        <v>45261</v>
      </c>
      <c r="E1790">
        <v>0</v>
      </c>
      <c r="F1790">
        <v>0</v>
      </c>
      <c r="G1790">
        <v>1</v>
      </c>
      <c r="H1790">
        <v>1</v>
      </c>
    </row>
    <row r="1791" spans="1:8">
      <c r="A1791" t="s">
        <v>5565</v>
      </c>
      <c r="B1791" s="15">
        <v>45281</v>
      </c>
      <c r="C1791" s="15">
        <v>44927</v>
      </c>
      <c r="D1791" s="15">
        <v>45261</v>
      </c>
      <c r="E1791">
        <v>2</v>
      </c>
      <c r="F1791">
        <v>0</v>
      </c>
      <c r="G1791">
        <v>0</v>
      </c>
      <c r="H1791">
        <v>2</v>
      </c>
    </row>
    <row r="1792" spans="1:8">
      <c r="A1792" t="s">
        <v>5802</v>
      </c>
      <c r="B1792" s="15">
        <v>45281</v>
      </c>
      <c r="C1792" s="15">
        <v>44927</v>
      </c>
      <c r="D1792" s="15">
        <v>45261</v>
      </c>
      <c r="E1792">
        <v>0</v>
      </c>
      <c r="F1792">
        <v>1</v>
      </c>
      <c r="G1792">
        <v>1</v>
      </c>
      <c r="H1792">
        <v>2</v>
      </c>
    </row>
    <row r="1793" spans="1:8">
      <c r="A1793" t="s">
        <v>5877</v>
      </c>
      <c r="B1793" s="15">
        <v>45281</v>
      </c>
      <c r="C1793" s="15">
        <v>44927</v>
      </c>
      <c r="D1793" s="15">
        <v>45261</v>
      </c>
      <c r="E1793">
        <v>1</v>
      </c>
      <c r="F1793">
        <v>0</v>
      </c>
      <c r="G1793">
        <v>0</v>
      </c>
      <c r="H1793">
        <v>1</v>
      </c>
    </row>
    <row r="1794" spans="1:8">
      <c r="A1794" t="s">
        <v>5878</v>
      </c>
      <c r="B1794" s="15">
        <v>45281</v>
      </c>
      <c r="C1794" s="15">
        <v>44927</v>
      </c>
      <c r="D1794" s="15">
        <v>45261</v>
      </c>
      <c r="E1794">
        <v>1</v>
      </c>
      <c r="F1794">
        <v>0</v>
      </c>
      <c r="G1794">
        <v>0</v>
      </c>
      <c r="H1794">
        <v>1</v>
      </c>
    </row>
    <row r="1795" spans="1:8">
      <c r="A1795" t="s">
        <v>5879</v>
      </c>
      <c r="B1795" s="15">
        <v>45281</v>
      </c>
      <c r="C1795" s="15">
        <v>44927</v>
      </c>
      <c r="D1795" s="15">
        <v>45261</v>
      </c>
      <c r="E1795">
        <v>0</v>
      </c>
      <c r="F1795">
        <v>0</v>
      </c>
      <c r="G1795">
        <v>1</v>
      </c>
      <c r="H1795">
        <v>1</v>
      </c>
    </row>
    <row r="1796" spans="1:8">
      <c r="A1796" t="s">
        <v>98</v>
      </c>
      <c r="B1796" s="15">
        <v>45281</v>
      </c>
      <c r="C1796" s="15">
        <v>44927</v>
      </c>
      <c r="D1796" s="15">
        <v>45261</v>
      </c>
      <c r="E1796">
        <v>7</v>
      </c>
      <c r="F1796">
        <v>0</v>
      </c>
      <c r="G1796">
        <v>0</v>
      </c>
      <c r="H1796">
        <v>7</v>
      </c>
    </row>
    <row r="1797" spans="1:8">
      <c r="A1797" t="s">
        <v>96</v>
      </c>
      <c r="B1797" s="15">
        <v>45281</v>
      </c>
      <c r="C1797" s="15">
        <v>44927</v>
      </c>
      <c r="D1797" s="15">
        <v>45261</v>
      </c>
      <c r="E1797">
        <v>1</v>
      </c>
      <c r="F1797">
        <v>0</v>
      </c>
      <c r="G1797">
        <v>0</v>
      </c>
      <c r="H1797">
        <v>1</v>
      </c>
    </row>
    <row r="1798" spans="1:8">
      <c r="A1798" t="s">
        <v>5880</v>
      </c>
      <c r="B1798" s="15">
        <v>45281</v>
      </c>
      <c r="C1798" s="15">
        <v>44927</v>
      </c>
      <c r="D1798" s="15">
        <v>45261</v>
      </c>
      <c r="E1798">
        <v>0</v>
      </c>
      <c r="F1798">
        <v>0</v>
      </c>
      <c r="G1798">
        <v>1</v>
      </c>
      <c r="H1798">
        <v>1</v>
      </c>
    </row>
    <row r="1799" spans="1:8">
      <c r="A1799" t="s">
        <v>5881</v>
      </c>
      <c r="B1799" s="15">
        <v>45281</v>
      </c>
      <c r="C1799" s="15">
        <v>44927</v>
      </c>
      <c r="D1799" s="15">
        <v>45261</v>
      </c>
      <c r="E1799">
        <v>0</v>
      </c>
      <c r="F1799">
        <v>1</v>
      </c>
      <c r="G1799">
        <v>0</v>
      </c>
      <c r="H1799">
        <v>1</v>
      </c>
    </row>
    <row r="1800" spans="1:8">
      <c r="A1800" t="s">
        <v>114</v>
      </c>
      <c r="B1800" s="15">
        <v>45281</v>
      </c>
      <c r="C1800" s="15">
        <v>44927</v>
      </c>
      <c r="D1800" s="15">
        <v>45261</v>
      </c>
      <c r="E1800">
        <v>0</v>
      </c>
      <c r="F1800">
        <v>1</v>
      </c>
      <c r="G1800">
        <v>0</v>
      </c>
      <c r="H1800">
        <v>1</v>
      </c>
    </row>
    <row r="1801" spans="1:8">
      <c r="A1801" t="s">
        <v>5882</v>
      </c>
      <c r="B1801" s="15">
        <v>45281</v>
      </c>
      <c r="C1801" s="15">
        <v>44927</v>
      </c>
      <c r="D1801" s="15">
        <v>45261</v>
      </c>
      <c r="E1801">
        <v>1</v>
      </c>
      <c r="F1801">
        <v>0</v>
      </c>
      <c r="G1801">
        <v>0</v>
      </c>
      <c r="H1801">
        <v>1</v>
      </c>
    </row>
    <row r="1802" spans="1:8">
      <c r="A1802" t="s">
        <v>5730</v>
      </c>
      <c r="B1802" s="15">
        <v>45281</v>
      </c>
      <c r="C1802" s="15">
        <v>44927</v>
      </c>
      <c r="D1802" s="15">
        <v>45261</v>
      </c>
      <c r="E1802">
        <v>1</v>
      </c>
      <c r="F1802">
        <v>0</v>
      </c>
      <c r="G1802">
        <v>0</v>
      </c>
      <c r="H1802">
        <v>1</v>
      </c>
    </row>
    <row r="1803" spans="1:8">
      <c r="A1803" t="s">
        <v>5883</v>
      </c>
      <c r="B1803" s="15">
        <v>45281</v>
      </c>
      <c r="C1803" s="15">
        <v>44927</v>
      </c>
      <c r="D1803" s="15">
        <v>45261</v>
      </c>
      <c r="E1803">
        <v>1</v>
      </c>
      <c r="F1803">
        <v>0</v>
      </c>
      <c r="G1803">
        <v>0</v>
      </c>
      <c r="H1803">
        <v>1</v>
      </c>
    </row>
    <row r="1804" spans="1:8">
      <c r="A1804" t="s">
        <v>5884</v>
      </c>
      <c r="B1804" s="15">
        <v>45281</v>
      </c>
      <c r="C1804" s="15">
        <v>44927</v>
      </c>
      <c r="D1804" s="15">
        <v>45261</v>
      </c>
      <c r="E1804">
        <v>0</v>
      </c>
      <c r="F1804">
        <v>0</v>
      </c>
      <c r="G1804">
        <v>1</v>
      </c>
      <c r="H1804">
        <v>1</v>
      </c>
    </row>
    <row r="1805" spans="1:8">
      <c r="A1805" t="s">
        <v>5602</v>
      </c>
      <c r="B1805" s="15">
        <v>45281</v>
      </c>
      <c r="C1805" s="15">
        <v>44927</v>
      </c>
      <c r="D1805" s="15">
        <v>45261</v>
      </c>
      <c r="E1805">
        <v>1</v>
      </c>
      <c r="F1805">
        <v>0</v>
      </c>
      <c r="G1805">
        <v>0</v>
      </c>
      <c r="H1805">
        <v>1</v>
      </c>
    </row>
    <row r="1806" spans="1:8">
      <c r="A1806" t="s">
        <v>5610</v>
      </c>
      <c r="B1806" s="15">
        <v>45281</v>
      </c>
      <c r="C1806" s="15">
        <v>44927</v>
      </c>
      <c r="D1806" s="15">
        <v>45261</v>
      </c>
      <c r="E1806">
        <v>0</v>
      </c>
      <c r="F1806">
        <v>0</v>
      </c>
      <c r="G1806">
        <v>1</v>
      </c>
      <c r="H1806">
        <v>1</v>
      </c>
    </row>
    <row r="1807" spans="1:8">
      <c r="A1807" t="s">
        <v>5885</v>
      </c>
      <c r="B1807" s="15">
        <v>45281</v>
      </c>
      <c r="C1807" s="15">
        <v>44927</v>
      </c>
      <c r="D1807" s="15">
        <v>45261</v>
      </c>
      <c r="E1807">
        <v>0</v>
      </c>
      <c r="F1807">
        <v>0</v>
      </c>
      <c r="G1807">
        <v>1</v>
      </c>
      <c r="H1807">
        <v>1</v>
      </c>
    </row>
    <row r="1808" spans="1:8">
      <c r="A1808" t="s">
        <v>5886</v>
      </c>
      <c r="B1808" s="15">
        <v>45281</v>
      </c>
      <c r="C1808" s="15">
        <v>44927</v>
      </c>
      <c r="D1808" s="15">
        <v>45261</v>
      </c>
      <c r="E1808">
        <v>0</v>
      </c>
      <c r="F1808">
        <v>0</v>
      </c>
      <c r="G1808">
        <v>1</v>
      </c>
      <c r="H1808">
        <v>1</v>
      </c>
    </row>
    <row r="1809" spans="1:8">
      <c r="A1809" t="s">
        <v>5648</v>
      </c>
      <c r="B1809" s="15">
        <v>45281</v>
      </c>
      <c r="C1809" s="15">
        <v>44927</v>
      </c>
      <c r="D1809" s="15">
        <v>45261</v>
      </c>
      <c r="E1809">
        <v>0</v>
      </c>
      <c r="F1809">
        <v>1</v>
      </c>
      <c r="G1809">
        <v>1</v>
      </c>
      <c r="H1809">
        <v>2</v>
      </c>
    </row>
    <row r="1810" spans="1:8">
      <c r="A1810" t="s">
        <v>5887</v>
      </c>
      <c r="B1810" s="15">
        <v>45281</v>
      </c>
      <c r="C1810" s="15">
        <v>44927</v>
      </c>
      <c r="D1810" s="15">
        <v>45261</v>
      </c>
      <c r="E1810">
        <v>1</v>
      </c>
      <c r="F1810">
        <v>0</v>
      </c>
      <c r="G1810">
        <v>0</v>
      </c>
      <c r="H1810">
        <v>1</v>
      </c>
    </row>
    <row r="1811" spans="1:8">
      <c r="A1811" t="s">
        <v>5888</v>
      </c>
      <c r="B1811" s="15">
        <v>45281</v>
      </c>
      <c r="C1811" s="15">
        <v>44927</v>
      </c>
      <c r="D1811" s="15">
        <v>45261</v>
      </c>
      <c r="E1811">
        <v>0</v>
      </c>
      <c r="F1811">
        <v>1</v>
      </c>
      <c r="G1811">
        <v>0</v>
      </c>
      <c r="H1811">
        <v>1</v>
      </c>
    </row>
    <row r="1812" spans="1:8">
      <c r="A1812" t="s">
        <v>5889</v>
      </c>
      <c r="B1812" s="15">
        <v>45281</v>
      </c>
      <c r="C1812" s="15">
        <v>44927</v>
      </c>
      <c r="D1812" s="15">
        <v>45261</v>
      </c>
      <c r="E1812">
        <v>1</v>
      </c>
      <c r="F1812">
        <v>0</v>
      </c>
      <c r="G1812">
        <v>0</v>
      </c>
      <c r="H1812">
        <v>1</v>
      </c>
    </row>
    <row r="1813" spans="1:8">
      <c r="A1813" t="s">
        <v>5890</v>
      </c>
      <c r="B1813" s="15">
        <v>45281</v>
      </c>
      <c r="C1813" s="15">
        <v>44927</v>
      </c>
      <c r="D1813" s="15">
        <v>45261</v>
      </c>
      <c r="E1813">
        <v>1</v>
      </c>
      <c r="F1813">
        <v>0</v>
      </c>
      <c r="G1813">
        <v>0</v>
      </c>
      <c r="H1813">
        <v>1</v>
      </c>
    </row>
    <row r="1814" spans="1:8">
      <c r="A1814" t="s">
        <v>5891</v>
      </c>
      <c r="B1814" s="15">
        <v>45281</v>
      </c>
      <c r="C1814" s="15">
        <v>44927</v>
      </c>
      <c r="D1814" s="15">
        <v>45261</v>
      </c>
      <c r="E1814">
        <v>0</v>
      </c>
      <c r="F1814">
        <v>0</v>
      </c>
      <c r="G1814">
        <v>1</v>
      </c>
      <c r="H1814">
        <v>1</v>
      </c>
    </row>
    <row r="1815" spans="1:8">
      <c r="A1815" t="s">
        <v>5564</v>
      </c>
      <c r="B1815" s="15">
        <v>45281</v>
      </c>
      <c r="C1815" s="15">
        <v>44927</v>
      </c>
      <c r="D1815" s="15">
        <v>45261</v>
      </c>
      <c r="E1815">
        <v>3</v>
      </c>
      <c r="F1815">
        <v>0</v>
      </c>
      <c r="G1815">
        <v>0</v>
      </c>
      <c r="H1815">
        <v>3</v>
      </c>
    </row>
    <row r="1816" spans="1:8">
      <c r="A1816" t="s">
        <v>5742</v>
      </c>
      <c r="B1816" s="15">
        <v>45281</v>
      </c>
      <c r="C1816" s="15">
        <v>44927</v>
      </c>
      <c r="D1816" s="15">
        <v>45261</v>
      </c>
      <c r="E1816">
        <v>1</v>
      </c>
      <c r="F1816">
        <v>0</v>
      </c>
      <c r="G1816">
        <v>0</v>
      </c>
      <c r="H1816">
        <v>1</v>
      </c>
    </row>
    <row r="1817" spans="1:8">
      <c r="A1817" t="s">
        <v>5642</v>
      </c>
      <c r="B1817" s="15">
        <v>45281</v>
      </c>
      <c r="C1817" s="15">
        <v>44927</v>
      </c>
      <c r="D1817" s="15">
        <v>45261</v>
      </c>
      <c r="E1817">
        <v>1</v>
      </c>
      <c r="F1817">
        <v>0</v>
      </c>
      <c r="G1817">
        <v>1</v>
      </c>
      <c r="H1817">
        <v>2</v>
      </c>
    </row>
    <row r="1818" spans="1:8">
      <c r="A1818" t="s">
        <v>5607</v>
      </c>
      <c r="B1818" s="15">
        <v>45281</v>
      </c>
      <c r="C1818" s="15">
        <v>44927</v>
      </c>
      <c r="D1818" s="15">
        <v>45261</v>
      </c>
      <c r="E1818">
        <v>1</v>
      </c>
      <c r="F1818">
        <v>0</v>
      </c>
      <c r="G1818">
        <v>0</v>
      </c>
      <c r="H1818">
        <v>1</v>
      </c>
    </row>
    <row r="1819" spans="1:8">
      <c r="A1819" t="s">
        <v>5552</v>
      </c>
      <c r="B1819" s="15">
        <v>45281</v>
      </c>
      <c r="C1819" s="15">
        <v>44927</v>
      </c>
      <c r="D1819" s="15">
        <v>45261</v>
      </c>
      <c r="E1819">
        <v>1</v>
      </c>
      <c r="F1819">
        <v>0</v>
      </c>
      <c r="G1819">
        <v>2</v>
      </c>
      <c r="H1819">
        <v>3</v>
      </c>
    </row>
    <row r="1820" spans="1:8">
      <c r="A1820" t="s">
        <v>102</v>
      </c>
      <c r="B1820" s="15">
        <v>45281</v>
      </c>
      <c r="C1820" s="15">
        <v>44927</v>
      </c>
      <c r="D1820" s="15">
        <v>45261</v>
      </c>
      <c r="E1820">
        <v>2</v>
      </c>
      <c r="F1820">
        <v>0</v>
      </c>
      <c r="G1820">
        <v>0</v>
      </c>
      <c r="H1820">
        <v>2</v>
      </c>
    </row>
    <row r="1821" spans="1:8">
      <c r="A1821" t="s">
        <v>5892</v>
      </c>
      <c r="B1821" s="15">
        <v>45281</v>
      </c>
      <c r="C1821" s="15">
        <v>44927</v>
      </c>
      <c r="D1821" s="15">
        <v>45261</v>
      </c>
      <c r="E1821">
        <v>0</v>
      </c>
      <c r="F1821">
        <v>1</v>
      </c>
      <c r="G1821">
        <v>0</v>
      </c>
      <c r="H1821">
        <v>1</v>
      </c>
    </row>
    <row r="1822" spans="1:8">
      <c r="A1822" t="s">
        <v>5581</v>
      </c>
      <c r="B1822" s="15">
        <v>45281</v>
      </c>
      <c r="C1822" s="15">
        <v>44927</v>
      </c>
      <c r="D1822" s="15">
        <v>45261</v>
      </c>
      <c r="E1822">
        <v>0</v>
      </c>
      <c r="F1822">
        <v>1</v>
      </c>
      <c r="G1822">
        <v>0</v>
      </c>
      <c r="H1822">
        <v>1</v>
      </c>
    </row>
    <row r="1823" spans="1:8">
      <c r="A1823" t="s">
        <v>5635</v>
      </c>
      <c r="B1823" s="15">
        <v>45281</v>
      </c>
      <c r="C1823" s="15">
        <v>44927</v>
      </c>
      <c r="D1823" s="15">
        <v>45261</v>
      </c>
      <c r="E1823">
        <v>1</v>
      </c>
      <c r="F1823">
        <v>0</v>
      </c>
      <c r="G1823">
        <v>1</v>
      </c>
      <c r="H1823">
        <v>2</v>
      </c>
    </row>
    <row r="1824" spans="1:8">
      <c r="A1824" t="s">
        <v>5590</v>
      </c>
      <c r="B1824" s="15">
        <v>45281</v>
      </c>
      <c r="C1824" s="15">
        <v>44927</v>
      </c>
      <c r="D1824" s="15">
        <v>45261</v>
      </c>
      <c r="E1824">
        <v>2</v>
      </c>
      <c r="F1824">
        <v>1</v>
      </c>
      <c r="G1824">
        <v>0</v>
      </c>
      <c r="H1824">
        <v>3</v>
      </c>
    </row>
    <row r="1825" spans="1:8">
      <c r="A1825" t="s">
        <v>5738</v>
      </c>
      <c r="B1825" s="15">
        <v>45281</v>
      </c>
      <c r="C1825" s="15">
        <v>44927</v>
      </c>
      <c r="D1825" s="15">
        <v>45261</v>
      </c>
      <c r="E1825">
        <v>0</v>
      </c>
      <c r="F1825">
        <v>1</v>
      </c>
      <c r="G1825">
        <v>0</v>
      </c>
      <c r="H1825">
        <v>1</v>
      </c>
    </row>
    <row r="1826" spans="1:8">
      <c r="A1826" t="s">
        <v>5893</v>
      </c>
      <c r="B1826" s="15">
        <v>45281</v>
      </c>
      <c r="C1826" s="15">
        <v>44927</v>
      </c>
      <c r="D1826" s="15">
        <v>45261</v>
      </c>
      <c r="E1826">
        <v>0</v>
      </c>
      <c r="F1826">
        <v>1</v>
      </c>
      <c r="G1826">
        <v>0</v>
      </c>
      <c r="H1826">
        <v>1</v>
      </c>
    </row>
    <row r="1827" spans="1:8">
      <c r="A1827" t="s">
        <v>5720</v>
      </c>
      <c r="B1827" s="15">
        <v>45281</v>
      </c>
      <c r="C1827" s="15">
        <v>44927</v>
      </c>
      <c r="D1827" s="15">
        <v>45261</v>
      </c>
      <c r="E1827">
        <v>1</v>
      </c>
      <c r="F1827">
        <v>0</v>
      </c>
      <c r="G1827">
        <v>0</v>
      </c>
      <c r="H1827">
        <v>1</v>
      </c>
    </row>
    <row r="1828" spans="1:8">
      <c r="A1828" t="s">
        <v>162</v>
      </c>
      <c r="B1828" s="15">
        <v>45281</v>
      </c>
      <c r="C1828" s="15">
        <v>44927</v>
      </c>
      <c r="D1828" s="15">
        <v>45261</v>
      </c>
      <c r="E1828">
        <v>0</v>
      </c>
      <c r="F1828">
        <v>0</v>
      </c>
      <c r="G1828">
        <v>3</v>
      </c>
      <c r="H1828">
        <v>3</v>
      </c>
    </row>
    <row r="1829" spans="1:8">
      <c r="A1829" t="s">
        <v>88</v>
      </c>
      <c r="B1829" s="15">
        <v>45281</v>
      </c>
      <c r="C1829" s="15">
        <v>44927</v>
      </c>
      <c r="D1829" s="15">
        <v>45261</v>
      </c>
      <c r="E1829">
        <v>2</v>
      </c>
      <c r="F1829">
        <v>1</v>
      </c>
      <c r="G1829">
        <v>0</v>
      </c>
      <c r="H1829">
        <v>3</v>
      </c>
    </row>
    <row r="1830" spans="1:8">
      <c r="A1830" t="s">
        <v>5846</v>
      </c>
      <c r="B1830" s="15">
        <v>45281</v>
      </c>
      <c r="C1830" s="15">
        <v>44927</v>
      </c>
      <c r="D1830" s="15">
        <v>45261</v>
      </c>
      <c r="E1830">
        <v>1</v>
      </c>
      <c r="F1830">
        <v>0</v>
      </c>
      <c r="G1830">
        <v>0</v>
      </c>
      <c r="H1830">
        <v>1</v>
      </c>
    </row>
    <row r="1831" spans="1:8">
      <c r="A1831" t="s">
        <v>5894</v>
      </c>
      <c r="B1831" s="15">
        <v>45281</v>
      </c>
      <c r="C1831" s="15">
        <v>44927</v>
      </c>
      <c r="D1831" s="15">
        <v>45261</v>
      </c>
      <c r="E1831">
        <v>0</v>
      </c>
      <c r="F1831">
        <v>1</v>
      </c>
      <c r="G1831">
        <v>0</v>
      </c>
      <c r="H1831">
        <v>1</v>
      </c>
    </row>
    <row r="1832" spans="1:8">
      <c r="A1832" t="s">
        <v>5609</v>
      </c>
      <c r="B1832" s="15">
        <v>45281</v>
      </c>
      <c r="C1832" s="15">
        <v>44927</v>
      </c>
      <c r="D1832" s="15">
        <v>45261</v>
      </c>
      <c r="E1832">
        <v>0</v>
      </c>
      <c r="F1832">
        <v>1</v>
      </c>
      <c r="G1832">
        <v>0</v>
      </c>
      <c r="H1832">
        <v>1</v>
      </c>
    </row>
    <row r="1833" spans="1:8">
      <c r="A1833" t="s">
        <v>5571</v>
      </c>
      <c r="B1833" s="15">
        <v>45281</v>
      </c>
      <c r="C1833" s="15">
        <v>44927</v>
      </c>
      <c r="D1833" s="15">
        <v>45261</v>
      </c>
      <c r="E1833">
        <v>1</v>
      </c>
      <c r="F1833">
        <v>0</v>
      </c>
      <c r="G1833">
        <v>0</v>
      </c>
      <c r="H1833">
        <v>1</v>
      </c>
    </row>
    <row r="1834" spans="1:8">
      <c r="A1834" t="s">
        <v>5895</v>
      </c>
      <c r="B1834" s="15">
        <v>45281</v>
      </c>
      <c r="C1834" s="15">
        <v>44927</v>
      </c>
      <c r="D1834" s="15">
        <v>45261</v>
      </c>
      <c r="E1834">
        <v>0</v>
      </c>
      <c r="F1834">
        <v>0</v>
      </c>
      <c r="G1834">
        <v>1</v>
      </c>
      <c r="H1834">
        <v>1</v>
      </c>
    </row>
    <row r="1835" spans="1:8">
      <c r="A1835" t="s">
        <v>5601</v>
      </c>
      <c r="B1835" s="15">
        <v>45281</v>
      </c>
      <c r="C1835" s="15">
        <v>44927</v>
      </c>
      <c r="D1835" s="15">
        <v>45261</v>
      </c>
      <c r="E1835">
        <v>1</v>
      </c>
      <c r="F1835">
        <v>0</v>
      </c>
      <c r="G1835">
        <v>0</v>
      </c>
      <c r="H1835">
        <v>1</v>
      </c>
    </row>
    <row r="1836" spans="1:8">
      <c r="A1836" t="s">
        <v>5896</v>
      </c>
      <c r="B1836" s="15">
        <v>45281</v>
      </c>
      <c r="C1836" s="15">
        <v>44927</v>
      </c>
      <c r="D1836" s="15">
        <v>45261</v>
      </c>
      <c r="E1836">
        <v>0</v>
      </c>
      <c r="F1836">
        <v>0</v>
      </c>
      <c r="G1836">
        <v>1</v>
      </c>
      <c r="H1836">
        <v>1</v>
      </c>
    </row>
    <row r="1837" spans="1:8">
      <c r="A1837" t="s">
        <v>5628</v>
      </c>
      <c r="B1837" s="15">
        <v>45281</v>
      </c>
      <c r="C1837" s="15">
        <v>44927</v>
      </c>
      <c r="D1837" s="15">
        <v>45261</v>
      </c>
      <c r="E1837">
        <v>0</v>
      </c>
      <c r="F1837">
        <v>0</v>
      </c>
      <c r="G1837">
        <v>1</v>
      </c>
      <c r="H1837">
        <v>1</v>
      </c>
    </row>
    <row r="1838" spans="1:8">
      <c r="A1838" t="s">
        <v>5809</v>
      </c>
      <c r="B1838" s="15">
        <v>45281</v>
      </c>
      <c r="C1838" s="15">
        <v>44927</v>
      </c>
      <c r="D1838" s="15">
        <v>45261</v>
      </c>
      <c r="E1838">
        <v>1</v>
      </c>
      <c r="F1838">
        <v>0</v>
      </c>
      <c r="G1838">
        <v>0</v>
      </c>
      <c r="H1838">
        <v>1</v>
      </c>
    </row>
    <row r="1839" spans="1:8">
      <c r="A1839" t="s">
        <v>5897</v>
      </c>
      <c r="B1839" s="15">
        <v>45281</v>
      </c>
      <c r="C1839" s="15">
        <v>44927</v>
      </c>
      <c r="D1839" s="15">
        <v>45261</v>
      </c>
      <c r="E1839">
        <v>0</v>
      </c>
      <c r="F1839">
        <v>1</v>
      </c>
      <c r="G1839">
        <v>0</v>
      </c>
      <c r="H1839">
        <v>1</v>
      </c>
    </row>
    <row r="1840" spans="1:8">
      <c r="A1840" t="s">
        <v>58</v>
      </c>
      <c r="B1840" s="15">
        <v>45281</v>
      </c>
      <c r="C1840" s="15">
        <v>44927</v>
      </c>
      <c r="D1840" s="15">
        <v>45261</v>
      </c>
      <c r="E1840">
        <v>34</v>
      </c>
      <c r="F1840">
        <v>0</v>
      </c>
      <c r="G1840">
        <v>60</v>
      </c>
      <c r="H1840">
        <v>94</v>
      </c>
    </row>
    <row r="1841" spans="1:8">
      <c r="A1841" t="s">
        <v>5898</v>
      </c>
      <c r="B1841" s="15">
        <v>45281</v>
      </c>
      <c r="C1841" s="15">
        <v>44927</v>
      </c>
      <c r="D1841" s="15">
        <v>45261</v>
      </c>
      <c r="E1841">
        <v>1</v>
      </c>
      <c r="F1841">
        <v>0</v>
      </c>
      <c r="G1841">
        <v>0</v>
      </c>
      <c r="H1841">
        <v>1</v>
      </c>
    </row>
    <row r="1842" spans="1:8">
      <c r="A1842" t="s">
        <v>5585</v>
      </c>
      <c r="B1842" s="15">
        <v>45281</v>
      </c>
      <c r="C1842" s="15">
        <v>44927</v>
      </c>
      <c r="D1842" s="15">
        <v>45261</v>
      </c>
      <c r="E1842">
        <v>0</v>
      </c>
      <c r="F1842">
        <v>0</v>
      </c>
      <c r="G1842">
        <v>1</v>
      </c>
      <c r="H1842">
        <v>1</v>
      </c>
    </row>
    <row r="1843" spans="1:8">
      <c r="A1843" t="s">
        <v>85</v>
      </c>
      <c r="B1843" s="15">
        <v>45281</v>
      </c>
      <c r="C1843" s="15">
        <v>44927</v>
      </c>
      <c r="D1843" s="15">
        <v>45261</v>
      </c>
      <c r="E1843">
        <v>11</v>
      </c>
      <c r="F1843">
        <v>0</v>
      </c>
      <c r="G1843">
        <v>25</v>
      </c>
      <c r="H1843">
        <v>36</v>
      </c>
    </row>
    <row r="1844" spans="1:8">
      <c r="A1844" t="s">
        <v>142</v>
      </c>
      <c r="B1844" s="15">
        <v>45281</v>
      </c>
      <c r="C1844" s="15">
        <v>44927</v>
      </c>
      <c r="D1844" s="15">
        <v>45261</v>
      </c>
      <c r="E1844">
        <v>0</v>
      </c>
      <c r="F1844">
        <v>2</v>
      </c>
      <c r="G1844">
        <v>0</v>
      </c>
      <c r="H1844">
        <v>2</v>
      </c>
    </row>
    <row r="1845" spans="1:8">
      <c r="A1845" t="s">
        <v>77</v>
      </c>
      <c r="B1845" s="15">
        <v>45281</v>
      </c>
      <c r="C1845" s="15">
        <v>44927</v>
      </c>
      <c r="D1845" s="15">
        <v>45261</v>
      </c>
      <c r="E1845">
        <v>12</v>
      </c>
      <c r="F1845">
        <v>4</v>
      </c>
      <c r="G1845">
        <v>2</v>
      </c>
      <c r="H1845">
        <v>18</v>
      </c>
    </row>
    <row r="1846" spans="1:8">
      <c r="A1846" t="s">
        <v>65</v>
      </c>
      <c r="B1846" s="15">
        <v>45281</v>
      </c>
      <c r="C1846" s="15">
        <v>44927</v>
      </c>
      <c r="D1846" s="15">
        <v>45261</v>
      </c>
      <c r="E1846">
        <v>0</v>
      </c>
      <c r="F1846">
        <v>0</v>
      </c>
      <c r="G1846">
        <v>1</v>
      </c>
      <c r="H1846">
        <v>1</v>
      </c>
    </row>
    <row r="1847" spans="1:8">
      <c r="A1847" t="s">
        <v>123</v>
      </c>
      <c r="B1847" s="15">
        <v>45281</v>
      </c>
      <c r="C1847" s="15">
        <v>44927</v>
      </c>
      <c r="D1847" s="15">
        <v>45261</v>
      </c>
      <c r="E1847">
        <v>1</v>
      </c>
      <c r="F1847">
        <v>3</v>
      </c>
      <c r="G1847">
        <v>0</v>
      </c>
      <c r="H1847">
        <v>4</v>
      </c>
    </row>
    <row r="1848" spans="1:8">
      <c r="A1848" t="s">
        <v>5899</v>
      </c>
      <c r="B1848" s="15">
        <v>45281</v>
      </c>
      <c r="C1848" s="15">
        <v>44927</v>
      </c>
      <c r="D1848" s="15">
        <v>45261</v>
      </c>
      <c r="E1848">
        <v>1</v>
      </c>
      <c r="F1848">
        <v>0</v>
      </c>
      <c r="G1848">
        <v>0</v>
      </c>
      <c r="H1848">
        <v>1</v>
      </c>
    </row>
    <row r="1849" spans="1:8">
      <c r="A1849" t="s">
        <v>141</v>
      </c>
      <c r="B1849" s="15">
        <v>45281</v>
      </c>
      <c r="C1849" s="15">
        <v>44927</v>
      </c>
      <c r="D1849" s="15">
        <v>45261</v>
      </c>
      <c r="E1849">
        <v>0</v>
      </c>
      <c r="F1849">
        <v>1</v>
      </c>
      <c r="G1849">
        <v>0</v>
      </c>
      <c r="H1849">
        <v>1</v>
      </c>
    </row>
    <row r="1850" spans="1:8">
      <c r="A1850" t="s">
        <v>147</v>
      </c>
      <c r="B1850" s="15">
        <v>45281</v>
      </c>
      <c r="C1850" s="15">
        <v>44927</v>
      </c>
      <c r="D1850" s="15">
        <v>45261</v>
      </c>
      <c r="E1850">
        <v>3</v>
      </c>
      <c r="F1850">
        <v>1</v>
      </c>
      <c r="G1850">
        <v>3</v>
      </c>
      <c r="H1850">
        <v>7</v>
      </c>
    </row>
    <row r="1851" spans="1:8">
      <c r="A1851" t="s">
        <v>5900</v>
      </c>
      <c r="B1851" s="15">
        <v>45281</v>
      </c>
      <c r="C1851" s="15">
        <v>44927</v>
      </c>
      <c r="D1851" s="15">
        <v>45261</v>
      </c>
      <c r="E1851">
        <v>0</v>
      </c>
      <c r="F1851">
        <v>0</v>
      </c>
      <c r="G1851">
        <v>1</v>
      </c>
      <c r="H1851">
        <v>1</v>
      </c>
    </row>
    <row r="1852" spans="1:8">
      <c r="A1852" t="s">
        <v>5574</v>
      </c>
      <c r="B1852" s="15">
        <v>45281</v>
      </c>
      <c r="C1852" s="15">
        <v>44927</v>
      </c>
      <c r="D1852" s="15">
        <v>45261</v>
      </c>
      <c r="E1852">
        <v>1</v>
      </c>
      <c r="F1852">
        <v>0</v>
      </c>
      <c r="G1852">
        <v>0</v>
      </c>
      <c r="H1852">
        <v>1</v>
      </c>
    </row>
    <row r="1853" spans="1:8">
      <c r="A1853" t="s">
        <v>5580</v>
      </c>
      <c r="B1853" s="15">
        <v>45281</v>
      </c>
      <c r="C1853" s="15">
        <v>44927</v>
      </c>
      <c r="D1853" s="15">
        <v>45261</v>
      </c>
      <c r="E1853">
        <v>0</v>
      </c>
      <c r="F1853">
        <v>0</v>
      </c>
      <c r="G1853">
        <v>1</v>
      </c>
      <c r="H1853">
        <v>1</v>
      </c>
    </row>
    <row r="1854" spans="1:8">
      <c r="A1854" t="s">
        <v>5901</v>
      </c>
      <c r="B1854" s="15">
        <v>45281</v>
      </c>
      <c r="C1854" s="15">
        <v>44927</v>
      </c>
      <c r="D1854" s="15">
        <v>45261</v>
      </c>
      <c r="E1854">
        <v>0</v>
      </c>
      <c r="F1854">
        <v>0</v>
      </c>
      <c r="G1854">
        <v>1</v>
      </c>
      <c r="H1854">
        <v>1</v>
      </c>
    </row>
    <row r="1855" spans="1:8">
      <c r="A1855" t="s">
        <v>80</v>
      </c>
      <c r="B1855" s="15">
        <v>45281</v>
      </c>
      <c r="C1855" s="15">
        <v>44927</v>
      </c>
      <c r="D1855" s="15">
        <v>45261</v>
      </c>
      <c r="E1855">
        <v>2</v>
      </c>
      <c r="F1855">
        <v>7</v>
      </c>
      <c r="G1855">
        <v>4</v>
      </c>
      <c r="H1855">
        <v>13</v>
      </c>
    </row>
    <row r="1856" spans="1:8">
      <c r="A1856" t="s">
        <v>5902</v>
      </c>
      <c r="B1856" s="15">
        <v>45281</v>
      </c>
      <c r="C1856" s="15">
        <v>44927</v>
      </c>
      <c r="D1856" s="15">
        <v>45261</v>
      </c>
      <c r="E1856">
        <v>1</v>
      </c>
      <c r="F1856">
        <v>0</v>
      </c>
      <c r="G1856">
        <v>0</v>
      </c>
      <c r="H1856">
        <v>1</v>
      </c>
    </row>
    <row r="1857" spans="1:8">
      <c r="A1857" t="s">
        <v>5603</v>
      </c>
      <c r="B1857" s="15">
        <v>45281</v>
      </c>
      <c r="C1857" s="15">
        <v>44927</v>
      </c>
      <c r="D1857" s="15">
        <v>45261</v>
      </c>
      <c r="E1857">
        <v>1</v>
      </c>
      <c r="F1857">
        <v>0</v>
      </c>
      <c r="G1857">
        <v>0</v>
      </c>
      <c r="H1857">
        <v>1</v>
      </c>
    </row>
    <row r="1858" spans="1:8">
      <c r="A1858" t="s">
        <v>5768</v>
      </c>
      <c r="B1858" s="15">
        <v>45281</v>
      </c>
      <c r="C1858" s="15">
        <v>44927</v>
      </c>
      <c r="D1858" s="15">
        <v>45261</v>
      </c>
      <c r="E1858">
        <v>2</v>
      </c>
      <c r="F1858">
        <v>2</v>
      </c>
      <c r="G1858">
        <v>0</v>
      </c>
      <c r="H1858">
        <v>4</v>
      </c>
    </row>
    <row r="1859" spans="1:8">
      <c r="A1859" t="s">
        <v>99</v>
      </c>
      <c r="B1859" s="15">
        <v>45281</v>
      </c>
      <c r="C1859" s="15">
        <v>44927</v>
      </c>
      <c r="D1859" s="15">
        <v>45261</v>
      </c>
      <c r="E1859">
        <v>1</v>
      </c>
      <c r="F1859">
        <v>0</v>
      </c>
      <c r="G1859">
        <v>0</v>
      </c>
      <c r="H1859">
        <v>1</v>
      </c>
    </row>
    <row r="1860" spans="1:8">
      <c r="A1860" t="s">
        <v>5622</v>
      </c>
      <c r="B1860" s="15">
        <v>45281</v>
      </c>
      <c r="C1860" s="15">
        <v>44927</v>
      </c>
      <c r="D1860" s="15">
        <v>45261</v>
      </c>
      <c r="E1860">
        <v>0</v>
      </c>
      <c r="F1860">
        <v>0</v>
      </c>
      <c r="G1860">
        <v>1</v>
      </c>
      <c r="H1860">
        <v>1</v>
      </c>
    </row>
    <row r="1861" spans="1:8">
      <c r="A1861" t="s">
        <v>71</v>
      </c>
      <c r="B1861" s="15">
        <v>45281</v>
      </c>
      <c r="C1861" s="15">
        <v>44927</v>
      </c>
      <c r="D1861" s="15">
        <v>45261</v>
      </c>
      <c r="E1861">
        <v>2</v>
      </c>
      <c r="F1861">
        <v>0</v>
      </c>
      <c r="G1861">
        <v>2</v>
      </c>
      <c r="H1861">
        <v>4</v>
      </c>
    </row>
    <row r="1862" spans="1:8">
      <c r="A1862" t="s">
        <v>5606</v>
      </c>
      <c r="B1862" s="15">
        <v>45281</v>
      </c>
      <c r="C1862" s="15">
        <v>44927</v>
      </c>
      <c r="D1862" s="15">
        <v>45261</v>
      </c>
      <c r="E1862">
        <v>0</v>
      </c>
      <c r="F1862">
        <v>0</v>
      </c>
      <c r="G1862">
        <v>1</v>
      </c>
      <c r="H1862">
        <v>1</v>
      </c>
    </row>
    <row r="1863" spans="1:8">
      <c r="A1863" t="s">
        <v>5689</v>
      </c>
      <c r="B1863" s="15">
        <v>45281</v>
      </c>
      <c r="C1863" s="15">
        <v>44927</v>
      </c>
      <c r="D1863" s="15">
        <v>45261</v>
      </c>
      <c r="E1863">
        <v>2</v>
      </c>
      <c r="F1863">
        <v>0</v>
      </c>
      <c r="G1863">
        <v>1</v>
      </c>
      <c r="H1863">
        <v>3</v>
      </c>
    </row>
    <row r="1864" spans="1:8">
      <c r="A1864" t="s">
        <v>5694</v>
      </c>
      <c r="B1864" s="15">
        <v>45281</v>
      </c>
      <c r="C1864" s="15">
        <v>44927</v>
      </c>
      <c r="D1864" s="15">
        <v>45261</v>
      </c>
      <c r="E1864">
        <v>2</v>
      </c>
      <c r="F1864">
        <v>0</v>
      </c>
      <c r="G1864">
        <v>0</v>
      </c>
      <c r="H1864">
        <v>2</v>
      </c>
    </row>
    <row r="1865" spans="1:8">
      <c r="A1865" t="s">
        <v>5903</v>
      </c>
      <c r="B1865" s="15">
        <v>45281</v>
      </c>
      <c r="C1865" s="15">
        <v>44927</v>
      </c>
      <c r="D1865" s="15">
        <v>45261</v>
      </c>
      <c r="E1865">
        <v>0</v>
      </c>
      <c r="F1865">
        <v>0</v>
      </c>
      <c r="G1865">
        <v>1</v>
      </c>
      <c r="H1865">
        <v>1</v>
      </c>
    </row>
    <row r="1866" spans="1:8">
      <c r="A1866" t="s">
        <v>5904</v>
      </c>
      <c r="B1866" s="15">
        <v>45281</v>
      </c>
      <c r="C1866" s="15">
        <v>44927</v>
      </c>
      <c r="D1866" s="15">
        <v>45261</v>
      </c>
      <c r="E1866">
        <v>0</v>
      </c>
      <c r="F1866">
        <v>0</v>
      </c>
      <c r="G1866">
        <v>1</v>
      </c>
      <c r="H1866">
        <v>1</v>
      </c>
    </row>
    <row r="1867" spans="1:8">
      <c r="A1867" t="s">
        <v>116</v>
      </c>
      <c r="B1867" s="15">
        <v>45281</v>
      </c>
      <c r="C1867" s="15">
        <v>44927</v>
      </c>
      <c r="D1867" s="15">
        <v>45261</v>
      </c>
      <c r="E1867">
        <v>1</v>
      </c>
      <c r="F1867">
        <v>0</v>
      </c>
      <c r="G1867">
        <v>0</v>
      </c>
      <c r="H1867">
        <v>1</v>
      </c>
    </row>
    <row r="1868" spans="1:8">
      <c r="A1868" t="s">
        <v>5905</v>
      </c>
      <c r="B1868" s="15">
        <v>45281</v>
      </c>
      <c r="C1868" s="15">
        <v>44927</v>
      </c>
      <c r="D1868" s="15">
        <v>45261</v>
      </c>
      <c r="E1868">
        <v>1</v>
      </c>
      <c r="F1868">
        <v>0</v>
      </c>
      <c r="G1868">
        <v>0</v>
      </c>
      <c r="H1868">
        <v>1</v>
      </c>
    </row>
    <row r="1869" spans="1:8">
      <c r="A1869" t="s">
        <v>5783</v>
      </c>
      <c r="B1869" s="15">
        <v>45281</v>
      </c>
      <c r="C1869" s="15">
        <v>44927</v>
      </c>
      <c r="D1869" s="15">
        <v>45261</v>
      </c>
      <c r="E1869">
        <v>0</v>
      </c>
      <c r="F1869">
        <v>0</v>
      </c>
      <c r="G1869">
        <v>1</v>
      </c>
      <c r="H1869">
        <v>1</v>
      </c>
    </row>
    <row r="1870" spans="1:8">
      <c r="A1870" t="s">
        <v>5906</v>
      </c>
      <c r="B1870" s="15">
        <v>45281</v>
      </c>
      <c r="C1870" s="15">
        <v>44927</v>
      </c>
      <c r="D1870" s="15">
        <v>45261</v>
      </c>
      <c r="E1870">
        <v>1</v>
      </c>
      <c r="F1870">
        <v>0</v>
      </c>
      <c r="G1870">
        <v>0</v>
      </c>
      <c r="H1870">
        <v>1</v>
      </c>
    </row>
    <row r="1871" spans="1:8">
      <c r="A1871" t="s">
        <v>5857</v>
      </c>
      <c r="B1871" s="15">
        <v>45281</v>
      </c>
      <c r="C1871" s="15">
        <v>44927</v>
      </c>
      <c r="D1871" s="15">
        <v>45261</v>
      </c>
      <c r="E1871">
        <v>0</v>
      </c>
      <c r="F1871">
        <v>0</v>
      </c>
      <c r="G1871">
        <v>1</v>
      </c>
      <c r="H1871">
        <v>1</v>
      </c>
    </row>
    <row r="1872" spans="1:8">
      <c r="A1872" t="s">
        <v>5907</v>
      </c>
      <c r="B1872" s="15">
        <v>45281</v>
      </c>
      <c r="C1872" s="15">
        <v>44927</v>
      </c>
      <c r="D1872" s="15">
        <v>45261</v>
      </c>
      <c r="E1872">
        <v>1</v>
      </c>
      <c r="F1872">
        <v>0</v>
      </c>
      <c r="G1872">
        <v>0</v>
      </c>
      <c r="H1872">
        <v>1</v>
      </c>
    </row>
    <row r="1873" spans="1:8">
      <c r="A1873" t="s">
        <v>5641</v>
      </c>
      <c r="B1873" s="15">
        <v>45281</v>
      </c>
      <c r="C1873" s="15">
        <v>44927</v>
      </c>
      <c r="D1873" s="15">
        <v>45261</v>
      </c>
      <c r="E1873">
        <v>6</v>
      </c>
      <c r="F1873">
        <v>1</v>
      </c>
      <c r="G1873">
        <v>1</v>
      </c>
      <c r="H1873">
        <v>8</v>
      </c>
    </row>
    <row r="1874" spans="1:8">
      <c r="A1874" t="s">
        <v>112</v>
      </c>
      <c r="B1874" s="15">
        <v>45281</v>
      </c>
      <c r="C1874" s="15">
        <v>44927</v>
      </c>
      <c r="D1874" s="15">
        <v>45261</v>
      </c>
      <c r="E1874">
        <v>1</v>
      </c>
      <c r="F1874">
        <v>0</v>
      </c>
      <c r="G1874">
        <v>0</v>
      </c>
      <c r="H1874">
        <v>1</v>
      </c>
    </row>
    <row r="1875" spans="1:8">
      <c r="A1875" t="s">
        <v>5908</v>
      </c>
      <c r="B1875" s="15">
        <v>45281</v>
      </c>
      <c r="C1875" s="15">
        <v>44927</v>
      </c>
      <c r="D1875" s="15">
        <v>45261</v>
      </c>
      <c r="E1875">
        <v>0</v>
      </c>
      <c r="F1875">
        <v>0</v>
      </c>
      <c r="G1875">
        <v>1</v>
      </c>
      <c r="H1875">
        <v>1</v>
      </c>
    </row>
    <row r="1876" spans="1:8">
      <c r="A1876" t="s">
        <v>93</v>
      </c>
      <c r="B1876" s="15">
        <v>45281</v>
      </c>
      <c r="C1876" s="15">
        <v>44927</v>
      </c>
      <c r="D1876" s="15">
        <v>45261</v>
      </c>
      <c r="E1876">
        <v>1</v>
      </c>
      <c r="F1876">
        <v>0</v>
      </c>
      <c r="G1876">
        <v>0</v>
      </c>
      <c r="H1876">
        <v>1</v>
      </c>
    </row>
    <row r="1877" spans="1:8">
      <c r="A1877" t="s">
        <v>5598</v>
      </c>
      <c r="B1877" s="15">
        <v>45281</v>
      </c>
      <c r="C1877" s="15">
        <v>44927</v>
      </c>
      <c r="D1877" s="15">
        <v>45261</v>
      </c>
      <c r="E1877">
        <v>2</v>
      </c>
      <c r="F1877">
        <v>0</v>
      </c>
      <c r="G1877">
        <v>1</v>
      </c>
      <c r="H1877">
        <v>3</v>
      </c>
    </row>
    <row r="1878" spans="1:8">
      <c r="A1878" t="s">
        <v>5909</v>
      </c>
      <c r="B1878" s="15">
        <v>45281</v>
      </c>
      <c r="C1878" s="15">
        <v>44927</v>
      </c>
      <c r="D1878" s="15">
        <v>45261</v>
      </c>
      <c r="E1878">
        <v>0</v>
      </c>
      <c r="F1878">
        <v>1</v>
      </c>
      <c r="G1878">
        <v>0</v>
      </c>
      <c r="H1878">
        <v>1</v>
      </c>
    </row>
    <row r="1879" spans="1:8">
      <c r="A1879" t="s">
        <v>5657</v>
      </c>
      <c r="B1879" s="15">
        <v>45281</v>
      </c>
      <c r="C1879" s="15">
        <v>44927</v>
      </c>
      <c r="D1879" s="15">
        <v>45261</v>
      </c>
      <c r="E1879">
        <v>3</v>
      </c>
      <c r="F1879">
        <v>0</v>
      </c>
      <c r="G1879">
        <v>0</v>
      </c>
      <c r="H1879">
        <v>3</v>
      </c>
    </row>
    <row r="1880" spans="1:8">
      <c r="A1880" t="s">
        <v>5553</v>
      </c>
      <c r="B1880" s="15">
        <v>45281</v>
      </c>
      <c r="C1880" s="15">
        <v>44927</v>
      </c>
      <c r="D1880" s="15">
        <v>45261</v>
      </c>
      <c r="E1880">
        <v>3</v>
      </c>
      <c r="F1880">
        <v>2</v>
      </c>
      <c r="G1880">
        <v>0</v>
      </c>
      <c r="H1880">
        <v>5</v>
      </c>
    </row>
    <row r="1881" spans="1:8">
      <c r="A1881" t="s">
        <v>5825</v>
      </c>
      <c r="B1881" s="15">
        <v>45281</v>
      </c>
      <c r="C1881" s="15">
        <v>44927</v>
      </c>
      <c r="D1881" s="15">
        <v>45261</v>
      </c>
      <c r="E1881">
        <v>1</v>
      </c>
      <c r="F1881">
        <v>0</v>
      </c>
      <c r="G1881">
        <v>0</v>
      </c>
      <c r="H1881">
        <v>1</v>
      </c>
    </row>
    <row r="1882" spans="1:8">
      <c r="A1882" t="s">
        <v>5588</v>
      </c>
      <c r="B1882" s="15">
        <v>45281</v>
      </c>
      <c r="C1882" s="15">
        <v>44927</v>
      </c>
      <c r="D1882" s="15">
        <v>45261</v>
      </c>
      <c r="E1882">
        <v>4</v>
      </c>
      <c r="F1882">
        <v>0</v>
      </c>
      <c r="G1882">
        <v>1</v>
      </c>
      <c r="H1882">
        <v>5</v>
      </c>
    </row>
    <row r="1883" spans="1:8">
      <c r="A1883" t="s">
        <v>5910</v>
      </c>
      <c r="B1883" s="15">
        <v>45281</v>
      </c>
      <c r="C1883" s="15">
        <v>44927</v>
      </c>
      <c r="D1883" s="15">
        <v>45261</v>
      </c>
      <c r="E1883">
        <v>1</v>
      </c>
      <c r="F1883">
        <v>0</v>
      </c>
      <c r="G1883">
        <v>0</v>
      </c>
      <c r="H1883">
        <v>1</v>
      </c>
    </row>
    <row r="1884" spans="1:8">
      <c r="A1884" t="s">
        <v>92</v>
      </c>
      <c r="B1884" s="15">
        <v>45281</v>
      </c>
      <c r="C1884" s="15">
        <v>44927</v>
      </c>
      <c r="D1884" s="15">
        <v>45261</v>
      </c>
      <c r="E1884">
        <v>1</v>
      </c>
      <c r="F1884">
        <v>0</v>
      </c>
      <c r="G1884">
        <v>0</v>
      </c>
      <c r="H1884">
        <v>1</v>
      </c>
    </row>
    <row r="1885" spans="1:8">
      <c r="A1885" t="s">
        <v>5911</v>
      </c>
      <c r="B1885" s="15">
        <v>45281</v>
      </c>
      <c r="C1885" s="15">
        <v>44927</v>
      </c>
      <c r="D1885" s="15">
        <v>45261</v>
      </c>
      <c r="E1885">
        <v>1</v>
      </c>
      <c r="F1885">
        <v>0</v>
      </c>
      <c r="G1885">
        <v>0</v>
      </c>
      <c r="H1885">
        <v>1</v>
      </c>
    </row>
    <row r="1886" spans="1:8">
      <c r="A1886" t="s">
        <v>101</v>
      </c>
      <c r="B1886" s="15">
        <v>45281</v>
      </c>
      <c r="C1886" s="15">
        <v>44927</v>
      </c>
      <c r="D1886" s="15">
        <v>45261</v>
      </c>
      <c r="E1886">
        <v>1</v>
      </c>
      <c r="F1886">
        <v>0</v>
      </c>
      <c r="G1886">
        <v>0</v>
      </c>
      <c r="H1886">
        <v>1</v>
      </c>
    </row>
    <row r="1887" spans="1:8">
      <c r="A1887" t="s">
        <v>83</v>
      </c>
      <c r="B1887" s="15">
        <v>45281</v>
      </c>
      <c r="C1887" s="15">
        <v>44927</v>
      </c>
      <c r="D1887" s="15">
        <v>45261</v>
      </c>
      <c r="E1887">
        <v>3</v>
      </c>
      <c r="F1887">
        <v>0</v>
      </c>
      <c r="G1887">
        <v>0</v>
      </c>
      <c r="H1887">
        <v>3</v>
      </c>
    </row>
    <row r="1888" spans="1:8">
      <c r="A1888" t="s">
        <v>5912</v>
      </c>
      <c r="B1888" s="15">
        <v>45281</v>
      </c>
      <c r="C1888" s="15">
        <v>44927</v>
      </c>
      <c r="D1888" s="15">
        <v>45261</v>
      </c>
      <c r="E1888">
        <v>1</v>
      </c>
      <c r="F1888">
        <v>0</v>
      </c>
      <c r="G1888">
        <v>0</v>
      </c>
      <c r="H1888">
        <v>1</v>
      </c>
    </row>
    <row r="1889" spans="1:8">
      <c r="A1889" t="s">
        <v>5769</v>
      </c>
      <c r="B1889" s="15">
        <v>45281</v>
      </c>
      <c r="C1889" s="15">
        <v>44927</v>
      </c>
      <c r="D1889" s="15">
        <v>45261</v>
      </c>
      <c r="E1889">
        <v>1</v>
      </c>
      <c r="F1889">
        <v>0</v>
      </c>
      <c r="G1889">
        <v>1</v>
      </c>
      <c r="H1889">
        <v>2</v>
      </c>
    </row>
    <row r="1890" spans="1:8">
      <c r="A1890" t="s">
        <v>5739</v>
      </c>
      <c r="B1890" s="15">
        <v>45281</v>
      </c>
      <c r="C1890" s="15">
        <v>44927</v>
      </c>
      <c r="D1890" s="15">
        <v>45261</v>
      </c>
      <c r="E1890">
        <v>0</v>
      </c>
      <c r="F1890">
        <v>0</v>
      </c>
      <c r="G1890">
        <v>1</v>
      </c>
      <c r="H1890">
        <v>1</v>
      </c>
    </row>
    <row r="1891" spans="1:8">
      <c r="A1891" t="s">
        <v>5913</v>
      </c>
      <c r="B1891" s="15">
        <v>45281</v>
      </c>
      <c r="C1891" s="15">
        <v>44927</v>
      </c>
      <c r="D1891" s="15">
        <v>45261</v>
      </c>
      <c r="E1891">
        <v>0</v>
      </c>
      <c r="F1891">
        <v>0</v>
      </c>
      <c r="G1891">
        <v>1</v>
      </c>
      <c r="H1891">
        <v>1</v>
      </c>
    </row>
    <row r="1892" spans="1:8">
      <c r="A1892" t="s">
        <v>5688</v>
      </c>
      <c r="B1892" s="15">
        <v>45281</v>
      </c>
      <c r="C1892" s="15">
        <v>44927</v>
      </c>
      <c r="D1892" s="15">
        <v>45261</v>
      </c>
      <c r="E1892">
        <v>1</v>
      </c>
      <c r="F1892">
        <v>0</v>
      </c>
      <c r="G1892">
        <v>1</v>
      </c>
      <c r="H1892">
        <v>2</v>
      </c>
    </row>
    <row r="1893" spans="1:8">
      <c r="A1893" t="s">
        <v>5611</v>
      </c>
      <c r="B1893" s="15">
        <v>45281</v>
      </c>
      <c r="C1893" s="15">
        <v>44927</v>
      </c>
      <c r="D1893" s="15">
        <v>45261</v>
      </c>
      <c r="E1893">
        <v>1</v>
      </c>
      <c r="F1893">
        <v>0</v>
      </c>
      <c r="G1893">
        <v>0</v>
      </c>
      <c r="H1893">
        <v>1</v>
      </c>
    </row>
    <row r="1894" spans="1:8">
      <c r="A1894" t="s">
        <v>5800</v>
      </c>
      <c r="B1894" s="15">
        <v>45281</v>
      </c>
      <c r="C1894" s="15">
        <v>44927</v>
      </c>
      <c r="D1894" s="15">
        <v>45261</v>
      </c>
      <c r="E1894">
        <v>0</v>
      </c>
      <c r="F1894">
        <v>1</v>
      </c>
      <c r="G1894">
        <v>0</v>
      </c>
      <c r="H1894">
        <v>1</v>
      </c>
    </row>
    <row r="1895" spans="1:8">
      <c r="A1895" t="s">
        <v>67</v>
      </c>
      <c r="B1895" s="15">
        <v>45281</v>
      </c>
      <c r="C1895" s="15">
        <v>44927</v>
      </c>
      <c r="D1895" s="15">
        <v>45261</v>
      </c>
      <c r="E1895">
        <v>1</v>
      </c>
      <c r="F1895">
        <v>2</v>
      </c>
      <c r="G1895">
        <v>2</v>
      </c>
      <c r="H1895">
        <v>5</v>
      </c>
    </row>
    <row r="1896" spans="1:8">
      <c r="A1896" t="s">
        <v>5914</v>
      </c>
      <c r="B1896" s="15">
        <v>45281</v>
      </c>
      <c r="C1896" s="15">
        <v>44927</v>
      </c>
      <c r="D1896" s="15">
        <v>45261</v>
      </c>
      <c r="E1896">
        <v>0</v>
      </c>
      <c r="F1896">
        <v>1</v>
      </c>
      <c r="G1896">
        <v>0</v>
      </c>
      <c r="H1896">
        <v>1</v>
      </c>
    </row>
    <row r="1897" spans="1:8">
      <c r="A1897" t="s">
        <v>118</v>
      </c>
      <c r="B1897" s="15">
        <v>45281</v>
      </c>
      <c r="C1897" s="15">
        <v>44927</v>
      </c>
      <c r="D1897" s="15">
        <v>45261</v>
      </c>
      <c r="E1897">
        <v>6</v>
      </c>
      <c r="F1897">
        <v>1</v>
      </c>
      <c r="G1897">
        <v>1</v>
      </c>
      <c r="H1897">
        <v>8</v>
      </c>
    </row>
    <row r="1898" spans="1:8">
      <c r="A1898" t="s">
        <v>5915</v>
      </c>
      <c r="B1898" s="15">
        <v>45281</v>
      </c>
      <c r="C1898" s="15">
        <v>44927</v>
      </c>
      <c r="D1898" s="15">
        <v>45261</v>
      </c>
      <c r="E1898">
        <v>1</v>
      </c>
      <c r="F1898">
        <v>0</v>
      </c>
      <c r="G1898">
        <v>0</v>
      </c>
      <c r="H1898">
        <v>1</v>
      </c>
    </row>
    <row r="1899" spans="1:8">
      <c r="A1899" t="s">
        <v>89</v>
      </c>
      <c r="B1899" s="15">
        <v>45281</v>
      </c>
      <c r="C1899" s="15">
        <v>44927</v>
      </c>
      <c r="D1899" s="15">
        <v>45261</v>
      </c>
      <c r="E1899">
        <v>1</v>
      </c>
      <c r="F1899">
        <v>0</v>
      </c>
      <c r="G1899">
        <v>0</v>
      </c>
      <c r="H1899">
        <v>1</v>
      </c>
    </row>
    <row r="1900" spans="1:8">
      <c r="A1900" t="s">
        <v>5702</v>
      </c>
      <c r="B1900" s="15">
        <v>45281</v>
      </c>
      <c r="C1900" s="15">
        <v>44927</v>
      </c>
      <c r="D1900" s="15">
        <v>45261</v>
      </c>
      <c r="E1900">
        <v>1</v>
      </c>
      <c r="F1900">
        <v>0</v>
      </c>
      <c r="G1900">
        <v>0</v>
      </c>
      <c r="H1900">
        <v>1</v>
      </c>
    </row>
    <row r="1901" spans="1:8">
      <c r="A1901" t="s">
        <v>5697</v>
      </c>
      <c r="B1901" s="15">
        <v>45281</v>
      </c>
      <c r="C1901" s="15">
        <v>44927</v>
      </c>
      <c r="D1901" s="15">
        <v>45261</v>
      </c>
      <c r="E1901">
        <v>0</v>
      </c>
      <c r="F1901">
        <v>0</v>
      </c>
      <c r="G1901">
        <v>1</v>
      </c>
      <c r="H1901">
        <v>1</v>
      </c>
    </row>
    <row r="1902" spans="1:8">
      <c r="A1902" t="s">
        <v>5782</v>
      </c>
      <c r="B1902" s="15">
        <v>45281</v>
      </c>
      <c r="C1902" s="15">
        <v>44927</v>
      </c>
      <c r="D1902" s="15">
        <v>45261</v>
      </c>
      <c r="E1902">
        <v>0</v>
      </c>
      <c r="F1902">
        <v>2</v>
      </c>
      <c r="G1902">
        <v>0</v>
      </c>
      <c r="H1902">
        <v>2</v>
      </c>
    </row>
    <row r="1903" spans="1:8">
      <c r="A1903" t="s">
        <v>5724</v>
      </c>
      <c r="B1903" s="15">
        <v>45281</v>
      </c>
      <c r="C1903" s="15">
        <v>44927</v>
      </c>
      <c r="D1903" s="15">
        <v>45261</v>
      </c>
      <c r="E1903">
        <v>1</v>
      </c>
      <c r="F1903">
        <v>0</v>
      </c>
      <c r="G1903">
        <v>0</v>
      </c>
      <c r="H1903">
        <v>1</v>
      </c>
    </row>
    <row r="1904" spans="1:8">
      <c r="A1904" t="s">
        <v>5916</v>
      </c>
      <c r="B1904" s="15">
        <v>45281</v>
      </c>
      <c r="C1904" s="15">
        <v>44927</v>
      </c>
      <c r="D1904" s="15">
        <v>45261</v>
      </c>
      <c r="E1904">
        <v>1</v>
      </c>
      <c r="F1904">
        <v>0</v>
      </c>
      <c r="G1904">
        <v>0</v>
      </c>
      <c r="H1904">
        <v>1</v>
      </c>
    </row>
    <row r="1905" spans="1:8">
      <c r="A1905" t="s">
        <v>5722</v>
      </c>
      <c r="B1905" s="15">
        <v>45281</v>
      </c>
      <c r="C1905" s="15">
        <v>44927</v>
      </c>
      <c r="D1905" s="15">
        <v>45261</v>
      </c>
      <c r="E1905">
        <v>0</v>
      </c>
      <c r="F1905">
        <v>0</v>
      </c>
      <c r="G1905">
        <v>1</v>
      </c>
      <c r="H1905">
        <v>1</v>
      </c>
    </row>
    <row r="1906" spans="1:8">
      <c r="A1906" t="s">
        <v>82</v>
      </c>
      <c r="B1906" s="15">
        <v>45281</v>
      </c>
      <c r="C1906" s="15">
        <v>44927</v>
      </c>
      <c r="D1906" s="15">
        <v>45261</v>
      </c>
      <c r="E1906">
        <v>6</v>
      </c>
      <c r="F1906">
        <v>0</v>
      </c>
      <c r="G1906">
        <v>2</v>
      </c>
      <c r="H1906">
        <v>8</v>
      </c>
    </row>
    <row r="1907" spans="1:8">
      <c r="A1907" t="s">
        <v>166</v>
      </c>
      <c r="B1907" s="15">
        <v>45281</v>
      </c>
      <c r="C1907" s="15">
        <v>44927</v>
      </c>
      <c r="D1907" s="15">
        <v>45261</v>
      </c>
      <c r="E1907">
        <v>1</v>
      </c>
      <c r="F1907">
        <v>1</v>
      </c>
      <c r="G1907">
        <v>0</v>
      </c>
      <c r="H1907">
        <v>2</v>
      </c>
    </row>
    <row r="1908" spans="1:8">
      <c r="A1908" t="s">
        <v>86</v>
      </c>
      <c r="B1908" s="15">
        <v>45281</v>
      </c>
      <c r="C1908" s="15">
        <v>44927</v>
      </c>
      <c r="D1908" s="15">
        <v>45261</v>
      </c>
      <c r="E1908">
        <v>1</v>
      </c>
      <c r="F1908">
        <v>0</v>
      </c>
      <c r="G1908">
        <v>1</v>
      </c>
      <c r="H1908">
        <v>2</v>
      </c>
    </row>
    <row r="1909" spans="1:8">
      <c r="A1909" t="s">
        <v>5917</v>
      </c>
      <c r="B1909" s="15">
        <v>45281</v>
      </c>
      <c r="C1909" s="15">
        <v>44927</v>
      </c>
      <c r="D1909" s="15">
        <v>45261</v>
      </c>
      <c r="E1909">
        <v>0</v>
      </c>
      <c r="F1909">
        <v>1</v>
      </c>
      <c r="G1909">
        <v>0</v>
      </c>
      <c r="H1909">
        <v>1</v>
      </c>
    </row>
    <row r="1910" spans="1:8">
      <c r="A1910" t="s">
        <v>5918</v>
      </c>
      <c r="B1910" s="15">
        <v>45281</v>
      </c>
      <c r="C1910" s="15">
        <v>44927</v>
      </c>
      <c r="D1910" s="15">
        <v>45261</v>
      </c>
      <c r="E1910">
        <v>0</v>
      </c>
      <c r="F1910">
        <v>1</v>
      </c>
      <c r="G1910">
        <v>0</v>
      </c>
      <c r="H1910">
        <v>1</v>
      </c>
    </row>
    <row r="1911" spans="1:8">
      <c r="A1911" t="s">
        <v>5919</v>
      </c>
      <c r="B1911" s="15">
        <v>45281</v>
      </c>
      <c r="C1911" s="15">
        <v>44927</v>
      </c>
      <c r="D1911" s="15">
        <v>45261</v>
      </c>
      <c r="E1911">
        <v>1</v>
      </c>
      <c r="F1911">
        <v>0</v>
      </c>
      <c r="G1911">
        <v>0</v>
      </c>
      <c r="H1911">
        <v>1</v>
      </c>
    </row>
    <row r="1912" spans="1:8">
      <c r="A1912" t="s">
        <v>5920</v>
      </c>
      <c r="B1912" s="15">
        <v>45281</v>
      </c>
      <c r="C1912" s="15">
        <v>44927</v>
      </c>
      <c r="D1912" s="15">
        <v>45261</v>
      </c>
      <c r="E1912">
        <v>0</v>
      </c>
      <c r="F1912">
        <v>0</v>
      </c>
      <c r="G1912">
        <v>1</v>
      </c>
      <c r="H1912">
        <v>1</v>
      </c>
    </row>
    <row r="1913" spans="1:8">
      <c r="A1913" t="s">
        <v>5921</v>
      </c>
      <c r="B1913" s="15">
        <v>45281</v>
      </c>
      <c r="C1913" s="15">
        <v>44927</v>
      </c>
      <c r="D1913" s="15">
        <v>45261</v>
      </c>
      <c r="E1913">
        <v>0</v>
      </c>
      <c r="F1913">
        <v>0</v>
      </c>
      <c r="G1913">
        <v>1</v>
      </c>
      <c r="H1913">
        <v>1</v>
      </c>
    </row>
    <row r="1914" spans="1:8">
      <c r="A1914" t="s">
        <v>5922</v>
      </c>
      <c r="B1914" s="15">
        <v>45281</v>
      </c>
      <c r="C1914" s="15">
        <v>44927</v>
      </c>
      <c r="D1914" s="15">
        <v>45261</v>
      </c>
      <c r="E1914">
        <v>0</v>
      </c>
      <c r="F1914">
        <v>1</v>
      </c>
      <c r="G1914">
        <v>0</v>
      </c>
      <c r="H1914">
        <v>1</v>
      </c>
    </row>
    <row r="1915" spans="1:8">
      <c r="A1915" t="s">
        <v>5608</v>
      </c>
      <c r="B1915" s="15">
        <v>45281</v>
      </c>
      <c r="C1915" s="15">
        <v>44927</v>
      </c>
      <c r="D1915" s="15">
        <v>45261</v>
      </c>
      <c r="E1915">
        <v>3</v>
      </c>
      <c r="F1915">
        <v>1</v>
      </c>
      <c r="G1915">
        <v>1</v>
      </c>
      <c r="H1915">
        <v>5</v>
      </c>
    </row>
    <row r="1916" spans="1:8">
      <c r="A1916" t="s">
        <v>5923</v>
      </c>
      <c r="B1916" s="15">
        <v>45281</v>
      </c>
      <c r="C1916" s="15">
        <v>44927</v>
      </c>
      <c r="D1916" s="15">
        <v>45261</v>
      </c>
      <c r="E1916">
        <v>0</v>
      </c>
      <c r="F1916">
        <v>0</v>
      </c>
      <c r="G1916">
        <v>1</v>
      </c>
      <c r="H1916">
        <v>1</v>
      </c>
    </row>
    <row r="1917" spans="1:8">
      <c r="A1917" t="s">
        <v>5924</v>
      </c>
      <c r="B1917" s="15">
        <v>45281</v>
      </c>
      <c r="C1917" s="15">
        <v>44927</v>
      </c>
      <c r="D1917" s="15">
        <v>45261</v>
      </c>
      <c r="E1917">
        <v>1</v>
      </c>
      <c r="F1917">
        <v>0</v>
      </c>
      <c r="G1917">
        <v>0</v>
      </c>
      <c r="H1917">
        <v>1</v>
      </c>
    </row>
    <row r="1918" spans="1:8">
      <c r="A1918" t="s">
        <v>5555</v>
      </c>
      <c r="B1918" s="15">
        <v>45281</v>
      </c>
      <c r="C1918" s="15">
        <v>44927</v>
      </c>
      <c r="D1918" s="15">
        <v>45261</v>
      </c>
      <c r="E1918">
        <v>8</v>
      </c>
      <c r="F1918">
        <v>0</v>
      </c>
      <c r="G1918">
        <v>7</v>
      </c>
      <c r="H1918">
        <v>15</v>
      </c>
    </row>
    <row r="1919" spans="1:8">
      <c r="A1919" t="s">
        <v>5925</v>
      </c>
      <c r="B1919" s="15">
        <v>45281</v>
      </c>
      <c r="C1919" s="15">
        <v>44927</v>
      </c>
      <c r="D1919" s="15">
        <v>45261</v>
      </c>
      <c r="E1919">
        <v>0</v>
      </c>
      <c r="F1919">
        <v>0</v>
      </c>
      <c r="G1919">
        <v>1</v>
      </c>
      <c r="H1919">
        <v>1</v>
      </c>
    </row>
    <row r="1920" spans="1:8">
      <c r="A1920" t="s">
        <v>5926</v>
      </c>
      <c r="B1920" s="15">
        <v>45281</v>
      </c>
      <c r="C1920" s="15">
        <v>44927</v>
      </c>
      <c r="D1920" s="15">
        <v>45261</v>
      </c>
      <c r="E1920">
        <v>0</v>
      </c>
      <c r="F1920">
        <v>0</v>
      </c>
      <c r="G1920">
        <v>1</v>
      </c>
      <c r="H1920">
        <v>1</v>
      </c>
    </row>
    <row r="1921" spans="1:8">
      <c r="A1921" t="s">
        <v>5927</v>
      </c>
      <c r="B1921" s="15">
        <v>45281</v>
      </c>
      <c r="C1921" s="15">
        <v>44927</v>
      </c>
      <c r="D1921" s="15">
        <v>45261</v>
      </c>
      <c r="E1921">
        <v>1</v>
      </c>
      <c r="F1921">
        <v>0</v>
      </c>
      <c r="G1921">
        <v>0</v>
      </c>
      <c r="H1921">
        <v>1</v>
      </c>
    </row>
    <row r="1922" spans="1:8">
      <c r="A1922" t="s">
        <v>5734</v>
      </c>
      <c r="B1922" s="15">
        <v>45281</v>
      </c>
      <c r="C1922" s="15">
        <v>44927</v>
      </c>
      <c r="D1922" s="15">
        <v>45261</v>
      </c>
      <c r="E1922">
        <v>0</v>
      </c>
      <c r="F1922">
        <v>0</v>
      </c>
      <c r="G1922">
        <v>1</v>
      </c>
      <c r="H1922">
        <v>1</v>
      </c>
    </row>
    <row r="1923" spans="1:8">
      <c r="A1923" t="s">
        <v>5746</v>
      </c>
      <c r="B1923" s="15">
        <v>45281</v>
      </c>
      <c r="C1923" s="15">
        <v>44927</v>
      </c>
      <c r="D1923" s="15">
        <v>45261</v>
      </c>
      <c r="E1923">
        <v>1</v>
      </c>
      <c r="F1923">
        <v>0</v>
      </c>
      <c r="G1923">
        <v>0</v>
      </c>
      <c r="H1923">
        <v>1</v>
      </c>
    </row>
    <row r="1924" spans="1:8">
      <c r="A1924" t="s">
        <v>5928</v>
      </c>
      <c r="B1924" s="15">
        <v>45281</v>
      </c>
      <c r="C1924" s="15">
        <v>44927</v>
      </c>
      <c r="D1924" s="15">
        <v>45261</v>
      </c>
      <c r="E1924">
        <v>1</v>
      </c>
      <c r="F1924">
        <v>0</v>
      </c>
      <c r="G1924">
        <v>0</v>
      </c>
      <c r="H1924">
        <v>1</v>
      </c>
    </row>
    <row r="1925" spans="1:8">
      <c r="A1925" t="s">
        <v>5929</v>
      </c>
      <c r="B1925" s="15">
        <v>45281</v>
      </c>
      <c r="C1925" s="15">
        <v>44927</v>
      </c>
      <c r="D1925" s="15">
        <v>45261</v>
      </c>
      <c r="E1925">
        <v>0</v>
      </c>
      <c r="F1925">
        <v>0</v>
      </c>
      <c r="G1925">
        <v>1</v>
      </c>
      <c r="H1925">
        <v>1</v>
      </c>
    </row>
    <row r="1926" spans="1:8">
      <c r="A1926" t="s">
        <v>5651</v>
      </c>
      <c r="B1926" s="15">
        <v>45281</v>
      </c>
      <c r="C1926" s="15">
        <v>44927</v>
      </c>
      <c r="D1926" s="15">
        <v>45261</v>
      </c>
      <c r="E1926">
        <v>1</v>
      </c>
      <c r="F1926">
        <v>0</v>
      </c>
      <c r="G1926">
        <v>0</v>
      </c>
      <c r="H1926">
        <v>1</v>
      </c>
    </row>
    <row r="1927" spans="1:8">
      <c r="A1927" t="s">
        <v>115</v>
      </c>
      <c r="B1927" s="15">
        <v>45281</v>
      </c>
      <c r="C1927" s="15">
        <v>44927</v>
      </c>
      <c r="D1927" s="15">
        <v>45261</v>
      </c>
      <c r="E1927">
        <v>1</v>
      </c>
      <c r="F1927">
        <v>0</v>
      </c>
      <c r="G1927">
        <v>0</v>
      </c>
      <c r="H1927">
        <v>1</v>
      </c>
    </row>
    <row r="1928" spans="1:8">
      <c r="A1928" t="s">
        <v>91</v>
      </c>
      <c r="B1928" s="15">
        <v>45281</v>
      </c>
      <c r="C1928" s="15">
        <v>44927</v>
      </c>
      <c r="D1928" s="15">
        <v>45261</v>
      </c>
      <c r="E1928">
        <v>14</v>
      </c>
      <c r="F1928">
        <v>0</v>
      </c>
      <c r="G1928">
        <v>10</v>
      </c>
      <c r="H1928">
        <v>24</v>
      </c>
    </row>
    <row r="1929" spans="1:8">
      <c r="A1929" t="s">
        <v>5619</v>
      </c>
      <c r="B1929" s="15">
        <v>45281</v>
      </c>
      <c r="C1929" s="15">
        <v>44927</v>
      </c>
      <c r="D1929" s="15">
        <v>45261</v>
      </c>
      <c r="E1929">
        <v>6</v>
      </c>
      <c r="F1929">
        <v>3</v>
      </c>
      <c r="G1929">
        <v>4</v>
      </c>
      <c r="H1929">
        <v>13</v>
      </c>
    </row>
    <row r="1930" spans="1:8">
      <c r="A1930" t="s">
        <v>5623</v>
      </c>
      <c r="B1930" s="15">
        <v>45281</v>
      </c>
      <c r="C1930" s="15">
        <v>44927</v>
      </c>
      <c r="D1930" s="15">
        <v>45261</v>
      </c>
      <c r="E1930">
        <v>0</v>
      </c>
      <c r="F1930">
        <v>0</v>
      </c>
      <c r="G1930">
        <v>1</v>
      </c>
      <c r="H1930">
        <v>1</v>
      </c>
    </row>
    <row r="1931" spans="1:8">
      <c r="A1931" t="s">
        <v>139</v>
      </c>
      <c r="B1931" s="15">
        <v>45281</v>
      </c>
      <c r="C1931" s="15">
        <v>44927</v>
      </c>
      <c r="D1931" s="15">
        <v>45261</v>
      </c>
      <c r="E1931">
        <v>4</v>
      </c>
      <c r="F1931">
        <v>1</v>
      </c>
      <c r="G1931">
        <v>2</v>
      </c>
      <c r="H1931">
        <v>7</v>
      </c>
    </row>
    <row r="1932" spans="1:8">
      <c r="A1932" t="s">
        <v>5930</v>
      </c>
      <c r="B1932" s="15">
        <v>45281</v>
      </c>
      <c r="C1932" s="15">
        <v>44927</v>
      </c>
      <c r="D1932" s="15">
        <v>45261</v>
      </c>
      <c r="E1932">
        <v>0</v>
      </c>
      <c r="F1932">
        <v>0</v>
      </c>
      <c r="G1932">
        <v>1</v>
      </c>
      <c r="H1932">
        <v>1</v>
      </c>
    </row>
    <row r="1933" spans="1:8">
      <c r="A1933" t="s">
        <v>57</v>
      </c>
      <c r="B1933" s="15">
        <v>45281</v>
      </c>
      <c r="C1933" s="15">
        <v>44927</v>
      </c>
      <c r="D1933" s="15">
        <v>45261</v>
      </c>
      <c r="E1933">
        <v>4</v>
      </c>
      <c r="F1933">
        <v>1</v>
      </c>
      <c r="G1933">
        <v>3</v>
      </c>
      <c r="H1933">
        <v>8</v>
      </c>
    </row>
    <row r="1934" spans="1:8">
      <c r="A1934" t="s">
        <v>63</v>
      </c>
      <c r="B1934" s="15">
        <v>45281</v>
      </c>
      <c r="C1934" s="15">
        <v>44927</v>
      </c>
      <c r="D1934" s="15">
        <v>45261</v>
      </c>
      <c r="E1934">
        <v>0</v>
      </c>
      <c r="F1934">
        <v>0</v>
      </c>
      <c r="G1934">
        <v>1</v>
      </c>
      <c r="H1934">
        <v>1</v>
      </c>
    </row>
    <row r="1935" spans="1:8">
      <c r="A1935" t="s">
        <v>5787</v>
      </c>
      <c r="B1935" s="15">
        <v>45281</v>
      </c>
      <c r="C1935" s="15">
        <v>44927</v>
      </c>
      <c r="D1935" s="15">
        <v>45261</v>
      </c>
      <c r="E1935">
        <v>1</v>
      </c>
      <c r="F1935">
        <v>0</v>
      </c>
      <c r="G1935">
        <v>0</v>
      </c>
      <c r="H1935">
        <v>1</v>
      </c>
    </row>
    <row r="1936" spans="1:8">
      <c r="A1936" t="s">
        <v>5931</v>
      </c>
      <c r="B1936" s="15">
        <v>45281</v>
      </c>
      <c r="C1936" s="15">
        <v>44927</v>
      </c>
      <c r="D1936" s="15">
        <v>45261</v>
      </c>
      <c r="E1936">
        <v>1</v>
      </c>
      <c r="F1936">
        <v>0</v>
      </c>
      <c r="G1936">
        <v>0</v>
      </c>
      <c r="H1936">
        <v>1</v>
      </c>
    </row>
    <row r="1937" spans="1:8">
      <c r="A1937" t="s">
        <v>5932</v>
      </c>
      <c r="B1937" s="15">
        <v>45281</v>
      </c>
      <c r="C1937" s="15">
        <v>44927</v>
      </c>
      <c r="D1937" s="15">
        <v>45261</v>
      </c>
      <c r="E1937">
        <v>0</v>
      </c>
      <c r="F1937">
        <v>0</v>
      </c>
      <c r="G1937">
        <v>1</v>
      </c>
      <c r="H1937">
        <v>1</v>
      </c>
    </row>
    <row r="1938" spans="1:8">
      <c r="A1938" t="s">
        <v>5933</v>
      </c>
      <c r="B1938" s="15">
        <v>45281</v>
      </c>
      <c r="C1938" s="15">
        <v>44927</v>
      </c>
      <c r="D1938" s="15">
        <v>45261</v>
      </c>
      <c r="E1938">
        <v>0</v>
      </c>
      <c r="F1938">
        <v>0</v>
      </c>
      <c r="G1938">
        <v>1</v>
      </c>
      <c r="H1938">
        <v>1</v>
      </c>
    </row>
    <row r="1939" spans="1:8">
      <c r="A1939" t="s">
        <v>97</v>
      </c>
      <c r="B1939" s="15">
        <v>45281</v>
      </c>
      <c r="C1939" s="15">
        <v>44927</v>
      </c>
      <c r="D1939" s="15">
        <v>45261</v>
      </c>
      <c r="E1939">
        <v>9</v>
      </c>
      <c r="F1939">
        <v>0</v>
      </c>
      <c r="G1939">
        <v>6</v>
      </c>
      <c r="H1939">
        <v>15</v>
      </c>
    </row>
    <row r="1940" spans="1:8">
      <c r="A1940" t="s">
        <v>138</v>
      </c>
      <c r="B1940" s="15">
        <v>45281</v>
      </c>
      <c r="C1940" s="15">
        <v>44927</v>
      </c>
      <c r="D1940" s="15">
        <v>45261</v>
      </c>
      <c r="E1940">
        <v>0</v>
      </c>
      <c r="F1940">
        <v>1</v>
      </c>
      <c r="G1940">
        <v>0</v>
      </c>
      <c r="H1940">
        <v>1</v>
      </c>
    </row>
    <row r="1941" spans="1:8">
      <c r="A1941" t="s">
        <v>124</v>
      </c>
      <c r="B1941" s="15">
        <v>45281</v>
      </c>
      <c r="C1941" s="15">
        <v>44927</v>
      </c>
      <c r="D1941" s="15">
        <v>45261</v>
      </c>
      <c r="E1941">
        <v>3</v>
      </c>
      <c r="F1941">
        <v>4</v>
      </c>
      <c r="G1941">
        <v>6</v>
      </c>
      <c r="H1941">
        <v>13</v>
      </c>
    </row>
    <row r="1942" spans="1:8">
      <c r="A1942" t="s">
        <v>5600</v>
      </c>
      <c r="B1942" s="15">
        <v>45281</v>
      </c>
      <c r="C1942" s="15">
        <v>44927</v>
      </c>
      <c r="D1942" s="15">
        <v>45261</v>
      </c>
      <c r="E1942">
        <v>2</v>
      </c>
      <c r="F1942">
        <v>0</v>
      </c>
      <c r="G1942">
        <v>3</v>
      </c>
      <c r="H1942">
        <v>5</v>
      </c>
    </row>
    <row r="1943" spans="1:8">
      <c r="A1943" t="s">
        <v>5934</v>
      </c>
      <c r="B1943" s="15">
        <v>45281</v>
      </c>
      <c r="C1943" s="15">
        <v>44927</v>
      </c>
      <c r="D1943" s="15">
        <v>45261</v>
      </c>
      <c r="E1943">
        <v>0</v>
      </c>
      <c r="F1943">
        <v>1</v>
      </c>
      <c r="G1943">
        <v>0</v>
      </c>
      <c r="H1943">
        <v>1</v>
      </c>
    </row>
    <row r="1944" spans="1:8">
      <c r="A1944" t="s">
        <v>5935</v>
      </c>
      <c r="B1944" s="15">
        <v>45281</v>
      </c>
      <c r="C1944" s="15">
        <v>44927</v>
      </c>
      <c r="D1944" s="15">
        <v>45261</v>
      </c>
      <c r="E1944">
        <v>1</v>
      </c>
      <c r="F1944">
        <v>0</v>
      </c>
      <c r="G1944">
        <v>0</v>
      </c>
      <c r="H1944">
        <v>1</v>
      </c>
    </row>
    <row r="1945" spans="1:8">
      <c r="A1945" t="s">
        <v>73</v>
      </c>
      <c r="B1945" s="15">
        <v>45281</v>
      </c>
      <c r="C1945" s="15">
        <v>44927</v>
      </c>
      <c r="D1945" s="15">
        <v>45261</v>
      </c>
      <c r="E1945">
        <v>1</v>
      </c>
      <c r="F1945">
        <v>0</v>
      </c>
      <c r="G1945">
        <v>0</v>
      </c>
      <c r="H1945">
        <v>1</v>
      </c>
    </row>
    <row r="1946" spans="1:8">
      <c r="A1946" t="s">
        <v>5732</v>
      </c>
      <c r="B1946" s="15">
        <v>45281</v>
      </c>
      <c r="C1946" s="15">
        <v>44927</v>
      </c>
      <c r="D1946" s="15">
        <v>45261</v>
      </c>
      <c r="E1946">
        <v>1</v>
      </c>
      <c r="F1946">
        <v>0</v>
      </c>
      <c r="G1946">
        <v>0</v>
      </c>
      <c r="H1946">
        <v>1</v>
      </c>
    </row>
    <row r="1947" spans="1:8">
      <c r="A1947" t="s">
        <v>5620</v>
      </c>
      <c r="B1947" s="15">
        <v>45281</v>
      </c>
      <c r="C1947" s="15">
        <v>44927</v>
      </c>
      <c r="D1947" s="15">
        <v>45261</v>
      </c>
      <c r="E1947">
        <v>0</v>
      </c>
      <c r="F1947">
        <v>0</v>
      </c>
      <c r="G1947">
        <v>1</v>
      </c>
      <c r="H1947">
        <v>1</v>
      </c>
    </row>
    <row r="1948" spans="1:8">
      <c r="A1948" t="s">
        <v>144</v>
      </c>
      <c r="B1948" s="15">
        <v>45281</v>
      </c>
      <c r="C1948" s="15">
        <v>44927</v>
      </c>
      <c r="D1948" s="15">
        <v>45261</v>
      </c>
      <c r="E1948">
        <v>2</v>
      </c>
      <c r="F1948">
        <v>2</v>
      </c>
      <c r="G1948">
        <v>0</v>
      </c>
      <c r="H1948">
        <v>4</v>
      </c>
    </row>
    <row r="1949" spans="1:8">
      <c r="A1949" t="s">
        <v>5658</v>
      </c>
      <c r="B1949" s="15">
        <v>45281</v>
      </c>
      <c r="C1949" s="15">
        <v>44927</v>
      </c>
      <c r="D1949" s="15">
        <v>45261</v>
      </c>
      <c r="E1949">
        <v>0</v>
      </c>
      <c r="F1949">
        <v>1</v>
      </c>
      <c r="G1949">
        <v>1</v>
      </c>
      <c r="H1949">
        <v>2</v>
      </c>
    </row>
    <row r="1950" spans="1:8">
      <c r="A1950" t="s">
        <v>165</v>
      </c>
      <c r="B1950" s="15">
        <v>45281</v>
      </c>
      <c r="C1950" s="15">
        <v>44927</v>
      </c>
      <c r="D1950" s="15">
        <v>45261</v>
      </c>
      <c r="E1950">
        <v>0</v>
      </c>
      <c r="F1950">
        <v>0</v>
      </c>
      <c r="G1950">
        <v>1</v>
      </c>
      <c r="H1950">
        <v>1</v>
      </c>
    </row>
    <row r="1951" spans="1:8">
      <c r="A1951" t="s">
        <v>5649</v>
      </c>
      <c r="B1951" s="15">
        <v>45281</v>
      </c>
      <c r="C1951" s="15">
        <v>44927</v>
      </c>
      <c r="D1951" s="15">
        <v>45261</v>
      </c>
      <c r="E1951">
        <v>1</v>
      </c>
      <c r="F1951">
        <v>1</v>
      </c>
      <c r="G1951">
        <v>1</v>
      </c>
      <c r="H1951">
        <v>3</v>
      </c>
    </row>
    <row r="1952" spans="1:8">
      <c r="A1952" t="s">
        <v>5801</v>
      </c>
      <c r="B1952" s="15">
        <v>45281</v>
      </c>
      <c r="C1952" s="15">
        <v>44927</v>
      </c>
      <c r="D1952" s="15">
        <v>45261</v>
      </c>
      <c r="E1952">
        <v>1</v>
      </c>
      <c r="F1952">
        <v>0</v>
      </c>
      <c r="G1952">
        <v>0</v>
      </c>
      <c r="H1952">
        <v>1</v>
      </c>
    </row>
    <row r="1953" spans="1:8">
      <c r="A1953" t="s">
        <v>5572</v>
      </c>
      <c r="B1953" s="15">
        <v>45281</v>
      </c>
      <c r="C1953" s="15">
        <v>44927</v>
      </c>
      <c r="D1953" s="15">
        <v>45261</v>
      </c>
      <c r="E1953">
        <v>1</v>
      </c>
      <c r="F1953">
        <v>0</v>
      </c>
      <c r="G1953">
        <v>2</v>
      </c>
      <c r="H1953">
        <v>3</v>
      </c>
    </row>
    <row r="1954" spans="1:8">
      <c r="A1954" t="s">
        <v>5597</v>
      </c>
      <c r="B1954" s="15">
        <v>45281</v>
      </c>
      <c r="C1954" s="15">
        <v>44927</v>
      </c>
      <c r="D1954" s="15">
        <v>45261</v>
      </c>
      <c r="E1954">
        <v>1</v>
      </c>
      <c r="F1954">
        <v>0</v>
      </c>
      <c r="G1954">
        <v>1</v>
      </c>
      <c r="H1954">
        <v>2</v>
      </c>
    </row>
    <row r="1955" spans="1:8">
      <c r="A1955" t="s">
        <v>152</v>
      </c>
      <c r="B1955" s="15">
        <v>45281</v>
      </c>
      <c r="C1955" s="15">
        <v>44927</v>
      </c>
      <c r="D1955" s="15">
        <v>45261</v>
      </c>
      <c r="E1955">
        <v>2</v>
      </c>
      <c r="F1955">
        <v>0</v>
      </c>
      <c r="G1955">
        <v>1</v>
      </c>
      <c r="H1955">
        <v>3</v>
      </c>
    </row>
    <row r="1956" spans="1:8">
      <c r="A1956" t="s">
        <v>5665</v>
      </c>
      <c r="B1956" s="15">
        <v>45281</v>
      </c>
      <c r="C1956" s="15">
        <v>44927</v>
      </c>
      <c r="D1956" s="15">
        <v>45261</v>
      </c>
      <c r="E1956">
        <v>5</v>
      </c>
      <c r="F1956">
        <v>0</v>
      </c>
      <c r="G1956">
        <v>2</v>
      </c>
      <c r="H1956">
        <v>7</v>
      </c>
    </row>
    <row r="1957" spans="1:8">
      <c r="A1957" t="s">
        <v>68</v>
      </c>
      <c r="B1957" s="15">
        <v>45281</v>
      </c>
      <c r="C1957" s="15">
        <v>44927</v>
      </c>
      <c r="D1957" s="15">
        <v>45261</v>
      </c>
      <c r="E1957">
        <v>0</v>
      </c>
      <c r="F1957">
        <v>0</v>
      </c>
      <c r="G1957">
        <v>1</v>
      </c>
      <c r="H1957">
        <v>1</v>
      </c>
    </row>
    <row r="1958" spans="1:8">
      <c r="A1958" t="s">
        <v>5936</v>
      </c>
      <c r="B1958" s="15">
        <v>45281</v>
      </c>
      <c r="C1958" s="15">
        <v>44927</v>
      </c>
      <c r="D1958" s="15">
        <v>45261</v>
      </c>
      <c r="E1958">
        <v>1</v>
      </c>
      <c r="F1958">
        <v>0</v>
      </c>
      <c r="G1958">
        <v>0</v>
      </c>
      <c r="H1958">
        <v>1</v>
      </c>
    </row>
    <row r="1959" spans="1:8">
      <c r="A1959" t="s">
        <v>107</v>
      </c>
      <c r="B1959" s="15">
        <v>45281</v>
      </c>
      <c r="C1959" s="15">
        <v>44927</v>
      </c>
      <c r="D1959" s="15">
        <v>45261</v>
      </c>
      <c r="E1959">
        <v>0</v>
      </c>
      <c r="F1959">
        <v>1</v>
      </c>
      <c r="G1959">
        <v>0</v>
      </c>
      <c r="H1959">
        <v>1</v>
      </c>
    </row>
    <row r="1960" spans="1:8">
      <c r="A1960" t="s">
        <v>5762</v>
      </c>
      <c r="B1960" s="15">
        <v>45281</v>
      </c>
      <c r="C1960" s="15">
        <v>44927</v>
      </c>
      <c r="D1960" s="15">
        <v>45261</v>
      </c>
      <c r="E1960">
        <v>0</v>
      </c>
      <c r="F1960">
        <v>0</v>
      </c>
      <c r="G1960">
        <v>1</v>
      </c>
      <c r="H1960">
        <v>1</v>
      </c>
    </row>
    <row r="1961" spans="1:8">
      <c r="A1961" t="s">
        <v>5937</v>
      </c>
      <c r="B1961" s="15">
        <v>45281</v>
      </c>
      <c r="C1961" s="15">
        <v>44927</v>
      </c>
      <c r="D1961" s="15">
        <v>45261</v>
      </c>
      <c r="E1961">
        <v>0</v>
      </c>
      <c r="F1961">
        <v>0</v>
      </c>
      <c r="G1961">
        <v>1</v>
      </c>
      <c r="H1961">
        <v>1</v>
      </c>
    </row>
    <row r="1962" spans="1:8">
      <c r="A1962" t="s">
        <v>5938</v>
      </c>
      <c r="B1962" s="15">
        <v>45281</v>
      </c>
      <c r="C1962" s="15">
        <v>44927</v>
      </c>
      <c r="D1962" s="15">
        <v>45261</v>
      </c>
      <c r="E1962">
        <v>0</v>
      </c>
      <c r="F1962">
        <v>0</v>
      </c>
      <c r="G1962">
        <v>1</v>
      </c>
      <c r="H1962">
        <v>1</v>
      </c>
    </row>
    <row r="1963" spans="1:8">
      <c r="A1963" t="s">
        <v>5939</v>
      </c>
      <c r="B1963" s="15">
        <v>45281</v>
      </c>
      <c r="C1963" s="15">
        <v>44927</v>
      </c>
      <c r="D1963" s="15">
        <v>45261</v>
      </c>
      <c r="E1963">
        <v>1</v>
      </c>
      <c r="F1963">
        <v>0</v>
      </c>
      <c r="G1963">
        <v>0</v>
      </c>
      <c r="H1963">
        <v>1</v>
      </c>
    </row>
    <row r="1964" spans="1:8">
      <c r="A1964" t="s">
        <v>5940</v>
      </c>
      <c r="B1964" s="15">
        <v>45281</v>
      </c>
      <c r="C1964" s="15">
        <v>44927</v>
      </c>
      <c r="D1964" s="15">
        <v>45261</v>
      </c>
      <c r="E1964">
        <v>3</v>
      </c>
      <c r="F1964">
        <v>0</v>
      </c>
      <c r="G1964">
        <v>0</v>
      </c>
      <c r="H1964">
        <v>3</v>
      </c>
    </row>
    <row r="1965" spans="1:8">
      <c r="A1965" t="s">
        <v>5941</v>
      </c>
      <c r="B1965" s="15">
        <v>45281</v>
      </c>
      <c r="C1965" s="15">
        <v>44927</v>
      </c>
      <c r="D1965" s="15">
        <v>45261</v>
      </c>
      <c r="E1965">
        <v>0</v>
      </c>
      <c r="F1965">
        <v>1</v>
      </c>
      <c r="G1965">
        <v>0</v>
      </c>
      <c r="H1965">
        <v>1</v>
      </c>
    </row>
    <row r="1966" spans="1:8">
      <c r="A1966" t="s">
        <v>5942</v>
      </c>
      <c r="B1966" s="15">
        <v>45281</v>
      </c>
      <c r="C1966" s="15">
        <v>44927</v>
      </c>
      <c r="D1966" s="15">
        <v>45261</v>
      </c>
      <c r="E1966">
        <v>0</v>
      </c>
      <c r="F1966">
        <v>0</v>
      </c>
      <c r="G1966">
        <v>1</v>
      </c>
      <c r="H1966">
        <v>1</v>
      </c>
    </row>
    <row r="1967" spans="1:8">
      <c r="A1967" t="s">
        <v>5592</v>
      </c>
      <c r="B1967" s="15">
        <v>45281</v>
      </c>
      <c r="C1967" s="15">
        <v>44927</v>
      </c>
      <c r="D1967" s="15">
        <v>45261</v>
      </c>
      <c r="E1967">
        <v>2</v>
      </c>
      <c r="F1967">
        <v>0</v>
      </c>
      <c r="G1967">
        <v>2</v>
      </c>
      <c r="H1967">
        <v>4</v>
      </c>
    </row>
    <row r="1968" spans="1:8">
      <c r="A1968" t="s">
        <v>5943</v>
      </c>
      <c r="B1968" s="15">
        <v>45281</v>
      </c>
      <c r="C1968" s="15">
        <v>44927</v>
      </c>
      <c r="D1968" s="15">
        <v>45261</v>
      </c>
      <c r="E1968">
        <v>1</v>
      </c>
      <c r="F1968">
        <v>0</v>
      </c>
      <c r="G1968">
        <v>0</v>
      </c>
      <c r="H1968">
        <v>1</v>
      </c>
    </row>
    <row r="1969" spans="1:8">
      <c r="A1969" t="s">
        <v>5838</v>
      </c>
      <c r="B1969" s="15">
        <v>45281</v>
      </c>
      <c r="C1969" s="15">
        <v>44927</v>
      </c>
      <c r="D1969" s="15">
        <v>45261</v>
      </c>
      <c r="E1969">
        <v>1</v>
      </c>
      <c r="F1969">
        <v>0</v>
      </c>
      <c r="G1969">
        <v>1</v>
      </c>
      <c r="H1969">
        <v>2</v>
      </c>
    </row>
    <row r="1970" spans="1:8">
      <c r="A1970" t="s">
        <v>5644</v>
      </c>
      <c r="B1970" s="15">
        <v>45281</v>
      </c>
      <c r="C1970" s="15">
        <v>44927</v>
      </c>
      <c r="D1970" s="15">
        <v>45261</v>
      </c>
      <c r="E1970">
        <v>2</v>
      </c>
      <c r="F1970">
        <v>9</v>
      </c>
      <c r="G1970">
        <v>3</v>
      </c>
      <c r="H1970">
        <v>14</v>
      </c>
    </row>
    <row r="1971" spans="1:8">
      <c r="A1971" t="s">
        <v>5944</v>
      </c>
      <c r="B1971" s="15">
        <v>45281</v>
      </c>
      <c r="C1971" s="15">
        <v>44927</v>
      </c>
      <c r="D1971" s="15">
        <v>45261</v>
      </c>
      <c r="E1971">
        <v>0</v>
      </c>
      <c r="F1971">
        <v>0</v>
      </c>
      <c r="G1971">
        <v>1</v>
      </c>
      <c r="H1971">
        <v>1</v>
      </c>
    </row>
    <row r="1972" spans="1:8">
      <c r="A1972" t="s">
        <v>146</v>
      </c>
      <c r="B1972" s="15">
        <v>45281</v>
      </c>
      <c r="C1972" s="15">
        <v>44927</v>
      </c>
      <c r="D1972" s="15">
        <v>45261</v>
      </c>
      <c r="E1972">
        <v>1</v>
      </c>
      <c r="F1972">
        <v>5</v>
      </c>
      <c r="G1972">
        <v>4</v>
      </c>
      <c r="H1972">
        <v>10</v>
      </c>
    </row>
    <row r="1973" spans="1:8">
      <c r="A1973" t="s">
        <v>5945</v>
      </c>
      <c r="B1973" s="15">
        <v>45281</v>
      </c>
      <c r="C1973" s="15">
        <v>44927</v>
      </c>
      <c r="D1973" s="15">
        <v>45261</v>
      </c>
      <c r="E1973">
        <v>1</v>
      </c>
      <c r="F1973">
        <v>0</v>
      </c>
      <c r="G1973">
        <v>0</v>
      </c>
      <c r="H1973">
        <v>1</v>
      </c>
    </row>
    <row r="1974" spans="1:8">
      <c r="A1974" t="s">
        <v>72</v>
      </c>
      <c r="B1974" s="15">
        <v>45281</v>
      </c>
      <c r="C1974" s="15">
        <v>44927</v>
      </c>
      <c r="D1974" s="15">
        <v>45261</v>
      </c>
      <c r="E1974">
        <v>1</v>
      </c>
      <c r="F1974">
        <v>0</v>
      </c>
      <c r="G1974">
        <v>1</v>
      </c>
      <c r="H1974">
        <v>2</v>
      </c>
    </row>
    <row r="1975" spans="1:8">
      <c r="A1975" t="s">
        <v>103</v>
      </c>
      <c r="B1975" s="15">
        <v>45281</v>
      </c>
      <c r="C1975" s="15">
        <v>44927</v>
      </c>
      <c r="D1975" s="15">
        <v>45261</v>
      </c>
      <c r="E1975">
        <v>2</v>
      </c>
      <c r="F1975">
        <v>0</v>
      </c>
      <c r="G1975">
        <v>0</v>
      </c>
      <c r="H1975">
        <v>2</v>
      </c>
    </row>
    <row r="1976" spans="1:8">
      <c r="A1976" t="s">
        <v>5690</v>
      </c>
      <c r="B1976" s="15">
        <v>45281</v>
      </c>
      <c r="C1976" s="15">
        <v>44927</v>
      </c>
      <c r="D1976" s="15">
        <v>45261</v>
      </c>
      <c r="E1976">
        <v>1</v>
      </c>
      <c r="F1976">
        <v>0</v>
      </c>
      <c r="G1976">
        <v>0</v>
      </c>
      <c r="H1976">
        <v>1</v>
      </c>
    </row>
    <row r="1977" spans="1:8">
      <c r="A1977" t="s">
        <v>5946</v>
      </c>
      <c r="B1977" s="15">
        <v>45281</v>
      </c>
      <c r="C1977" s="15">
        <v>44927</v>
      </c>
      <c r="D1977" s="15">
        <v>45261</v>
      </c>
      <c r="E1977">
        <v>1</v>
      </c>
      <c r="F1977">
        <v>0</v>
      </c>
      <c r="G1977">
        <v>0</v>
      </c>
      <c r="H1977">
        <v>1</v>
      </c>
    </row>
    <row r="1978" spans="1:8">
      <c r="A1978" t="s">
        <v>132</v>
      </c>
      <c r="B1978" s="15">
        <v>45281</v>
      </c>
      <c r="C1978" s="15">
        <v>44927</v>
      </c>
      <c r="D1978" s="15">
        <v>45261</v>
      </c>
      <c r="E1978">
        <v>0</v>
      </c>
      <c r="F1978">
        <v>0</v>
      </c>
      <c r="G1978">
        <v>1</v>
      </c>
      <c r="H1978">
        <v>1</v>
      </c>
    </row>
    <row r="1979" spans="1:8">
      <c r="A1979" t="s">
        <v>5567</v>
      </c>
      <c r="B1979" s="15">
        <v>45281</v>
      </c>
      <c r="C1979" s="15">
        <v>44927</v>
      </c>
      <c r="D1979" s="15">
        <v>45261</v>
      </c>
      <c r="E1979">
        <v>2</v>
      </c>
      <c r="F1979">
        <v>0</v>
      </c>
      <c r="G1979">
        <v>0</v>
      </c>
      <c r="H1979">
        <v>2</v>
      </c>
    </row>
    <row r="1980" spans="1:8">
      <c r="A1980" t="s">
        <v>105</v>
      </c>
      <c r="B1980" s="15">
        <v>45281</v>
      </c>
      <c r="C1980" s="15">
        <v>44927</v>
      </c>
      <c r="D1980" s="15">
        <v>45261</v>
      </c>
      <c r="E1980">
        <v>1</v>
      </c>
      <c r="F1980">
        <v>0</v>
      </c>
      <c r="G1980">
        <v>0</v>
      </c>
      <c r="H1980">
        <v>1</v>
      </c>
    </row>
    <row r="1981" spans="1:8">
      <c r="A1981" t="s">
        <v>5616</v>
      </c>
      <c r="B1981" s="15">
        <v>45281</v>
      </c>
      <c r="C1981" s="15">
        <v>44927</v>
      </c>
      <c r="D1981" s="15">
        <v>45261</v>
      </c>
      <c r="E1981">
        <v>0</v>
      </c>
      <c r="F1981">
        <v>2</v>
      </c>
      <c r="G1981">
        <v>2</v>
      </c>
      <c r="H1981">
        <v>4</v>
      </c>
    </row>
    <row r="1982" spans="1:8">
      <c r="A1982" t="s">
        <v>5947</v>
      </c>
      <c r="B1982" s="15">
        <v>45281</v>
      </c>
      <c r="C1982" s="15">
        <v>44927</v>
      </c>
      <c r="D1982" s="15">
        <v>45261</v>
      </c>
      <c r="E1982">
        <v>1</v>
      </c>
      <c r="F1982">
        <v>0</v>
      </c>
      <c r="G1982">
        <v>0</v>
      </c>
      <c r="H1982">
        <v>1</v>
      </c>
    </row>
    <row r="1983" spans="1:8">
      <c r="A1983" t="s">
        <v>5698</v>
      </c>
      <c r="B1983" s="15">
        <v>45281</v>
      </c>
      <c r="C1983" s="15">
        <v>44927</v>
      </c>
      <c r="D1983" s="15">
        <v>45261</v>
      </c>
      <c r="E1983">
        <v>1</v>
      </c>
      <c r="F1983">
        <v>0</v>
      </c>
      <c r="G1983">
        <v>0</v>
      </c>
      <c r="H1983">
        <v>1</v>
      </c>
    </row>
    <row r="1984" spans="1:8">
      <c r="A1984" t="s">
        <v>5576</v>
      </c>
      <c r="B1984" s="15">
        <v>45281</v>
      </c>
      <c r="C1984" s="15">
        <v>44927</v>
      </c>
      <c r="D1984" s="15">
        <v>45261</v>
      </c>
      <c r="E1984">
        <v>5</v>
      </c>
      <c r="F1984">
        <v>0</v>
      </c>
      <c r="G1984">
        <v>0</v>
      </c>
      <c r="H1984">
        <v>5</v>
      </c>
    </row>
    <row r="1985" spans="1:8">
      <c r="A1985" t="s">
        <v>5551</v>
      </c>
      <c r="B1985" s="15">
        <v>45281</v>
      </c>
      <c r="C1985" s="15">
        <v>44927</v>
      </c>
      <c r="D1985" s="15">
        <v>45261</v>
      </c>
      <c r="E1985">
        <v>1</v>
      </c>
      <c r="F1985">
        <v>0</v>
      </c>
      <c r="G1985">
        <v>0</v>
      </c>
      <c r="H1985">
        <v>1</v>
      </c>
    </row>
    <row r="1986" spans="1:8">
      <c r="A1986" t="s">
        <v>66</v>
      </c>
      <c r="B1986" s="15">
        <v>45281</v>
      </c>
      <c r="C1986" s="15">
        <v>44927</v>
      </c>
      <c r="D1986" s="15">
        <v>45261</v>
      </c>
      <c r="E1986">
        <v>1</v>
      </c>
      <c r="F1986">
        <v>0</v>
      </c>
      <c r="G1986">
        <v>0</v>
      </c>
      <c r="H1986">
        <v>1</v>
      </c>
    </row>
    <row r="1987" spans="1:8">
      <c r="A1987" t="s">
        <v>5638</v>
      </c>
      <c r="B1987" s="15">
        <v>45281</v>
      </c>
      <c r="C1987" s="15">
        <v>44927</v>
      </c>
      <c r="D1987" s="15">
        <v>45261</v>
      </c>
      <c r="E1987">
        <v>1</v>
      </c>
      <c r="F1987">
        <v>0</v>
      </c>
      <c r="G1987">
        <v>0</v>
      </c>
      <c r="H1987">
        <v>1</v>
      </c>
    </row>
    <row r="1988" spans="1:8">
      <c r="A1988" t="s">
        <v>5948</v>
      </c>
      <c r="B1988" s="15">
        <v>45281</v>
      </c>
      <c r="C1988" s="15">
        <v>44927</v>
      </c>
      <c r="D1988" s="15">
        <v>45261</v>
      </c>
      <c r="E1988">
        <v>1</v>
      </c>
      <c r="F1988">
        <v>0</v>
      </c>
      <c r="G1988">
        <v>0</v>
      </c>
      <c r="H1988">
        <v>1</v>
      </c>
    </row>
    <row r="1989" spans="1:8">
      <c r="A1989" t="s">
        <v>5949</v>
      </c>
      <c r="B1989" s="15">
        <v>45281</v>
      </c>
      <c r="C1989" s="15">
        <v>44927</v>
      </c>
      <c r="D1989" s="15">
        <v>45261</v>
      </c>
      <c r="E1989">
        <v>1</v>
      </c>
      <c r="F1989">
        <v>0</v>
      </c>
      <c r="G1989">
        <v>0</v>
      </c>
      <c r="H1989">
        <v>1</v>
      </c>
    </row>
    <row r="1990" spans="1:8">
      <c r="A1990" t="s">
        <v>5630</v>
      </c>
      <c r="B1990" s="15">
        <v>45281</v>
      </c>
      <c r="C1990" s="15">
        <v>44927</v>
      </c>
      <c r="D1990" s="15">
        <v>45261</v>
      </c>
      <c r="E1990">
        <v>1</v>
      </c>
      <c r="F1990">
        <v>0</v>
      </c>
      <c r="G1990">
        <v>0</v>
      </c>
      <c r="H1990">
        <v>1</v>
      </c>
    </row>
    <row r="1991" spans="1:8">
      <c r="A1991" t="s">
        <v>5950</v>
      </c>
      <c r="B1991" s="15">
        <v>45281</v>
      </c>
      <c r="C1991" s="15">
        <v>44927</v>
      </c>
      <c r="D1991" s="15">
        <v>45261</v>
      </c>
      <c r="E1991">
        <v>0</v>
      </c>
      <c r="F1991">
        <v>1</v>
      </c>
      <c r="G1991">
        <v>0</v>
      </c>
      <c r="H1991">
        <v>1</v>
      </c>
    </row>
    <row r="1992" spans="1:8">
      <c r="A1992" t="s">
        <v>74</v>
      </c>
      <c r="B1992" s="15">
        <v>45281</v>
      </c>
      <c r="C1992" s="15">
        <v>44927</v>
      </c>
      <c r="D1992" s="15">
        <v>45261</v>
      </c>
      <c r="E1992">
        <v>1</v>
      </c>
      <c r="F1992">
        <v>0</v>
      </c>
      <c r="G1992">
        <v>2</v>
      </c>
      <c r="H1992">
        <v>3</v>
      </c>
    </row>
    <row r="1993" spans="1:8">
      <c r="A1993" t="s">
        <v>5951</v>
      </c>
      <c r="B1993" s="15">
        <v>45281</v>
      </c>
      <c r="C1993" s="15">
        <v>44927</v>
      </c>
      <c r="D1993" s="15">
        <v>45261</v>
      </c>
      <c r="E1993">
        <v>1</v>
      </c>
      <c r="F1993">
        <v>0</v>
      </c>
      <c r="G1993">
        <v>0</v>
      </c>
      <c r="H1993">
        <v>1</v>
      </c>
    </row>
    <row r="1994" spans="1:8">
      <c r="A1994" t="s">
        <v>5794</v>
      </c>
      <c r="B1994" s="15">
        <v>45281</v>
      </c>
      <c r="C1994" s="15">
        <v>44927</v>
      </c>
      <c r="D1994" s="15">
        <v>45261</v>
      </c>
      <c r="E1994">
        <v>0</v>
      </c>
      <c r="F1994">
        <v>1</v>
      </c>
      <c r="G1994">
        <v>0</v>
      </c>
      <c r="H1994">
        <v>1</v>
      </c>
    </row>
    <row r="1995" spans="1:8">
      <c r="A1995" t="s">
        <v>5822</v>
      </c>
      <c r="B1995" s="15">
        <v>45281</v>
      </c>
      <c r="C1995" s="15">
        <v>44927</v>
      </c>
      <c r="D1995" s="15">
        <v>45261</v>
      </c>
      <c r="E1995">
        <v>0</v>
      </c>
      <c r="F1995">
        <v>0</v>
      </c>
      <c r="G1995">
        <v>1</v>
      </c>
      <c r="H1995">
        <v>1</v>
      </c>
    </row>
    <row r="1996" spans="1:8">
      <c r="A1996" t="s">
        <v>131</v>
      </c>
      <c r="B1996" s="15">
        <v>45281</v>
      </c>
      <c r="C1996" s="15">
        <v>44927</v>
      </c>
      <c r="D1996" s="15">
        <v>45261</v>
      </c>
      <c r="E1996">
        <v>0</v>
      </c>
      <c r="F1996">
        <v>1</v>
      </c>
      <c r="G1996">
        <v>0</v>
      </c>
      <c r="H1996">
        <v>1</v>
      </c>
    </row>
    <row r="1997" spans="1:8">
      <c r="A1997" t="s">
        <v>5682</v>
      </c>
      <c r="B1997" s="15">
        <v>45281</v>
      </c>
      <c r="C1997" s="15">
        <v>44927</v>
      </c>
      <c r="D1997" s="15">
        <v>45261</v>
      </c>
      <c r="E1997">
        <v>1</v>
      </c>
      <c r="F1997">
        <v>0</v>
      </c>
      <c r="G1997">
        <v>0</v>
      </c>
      <c r="H1997">
        <v>1</v>
      </c>
    </row>
    <row r="1998" spans="1:8">
      <c r="A1998" t="s">
        <v>122</v>
      </c>
      <c r="B1998" s="15">
        <v>45281</v>
      </c>
      <c r="C1998" s="15">
        <v>44927</v>
      </c>
      <c r="D1998" s="15">
        <v>45261</v>
      </c>
      <c r="E1998">
        <v>7</v>
      </c>
      <c r="F1998">
        <v>5</v>
      </c>
      <c r="G1998">
        <v>2</v>
      </c>
      <c r="H1998">
        <v>14</v>
      </c>
    </row>
    <row r="1999" spans="1:8">
      <c r="A1999" t="s">
        <v>70</v>
      </c>
      <c r="B1999" s="15">
        <v>45281</v>
      </c>
      <c r="C1999" s="15">
        <v>44927</v>
      </c>
      <c r="D1999" s="15">
        <v>45261</v>
      </c>
      <c r="E1999">
        <v>30</v>
      </c>
      <c r="F1999">
        <v>7</v>
      </c>
      <c r="G1999">
        <v>9</v>
      </c>
      <c r="H1999">
        <v>46</v>
      </c>
    </row>
    <row r="2000" spans="1:8">
      <c r="A2000" t="s">
        <v>5814</v>
      </c>
      <c r="B2000" s="15">
        <v>45281</v>
      </c>
      <c r="C2000" s="15">
        <v>44927</v>
      </c>
      <c r="D2000" s="15">
        <v>45261</v>
      </c>
      <c r="E2000">
        <v>2</v>
      </c>
      <c r="F2000">
        <v>0</v>
      </c>
      <c r="G2000">
        <v>0</v>
      </c>
      <c r="H2000">
        <v>2</v>
      </c>
    </row>
    <row r="2001" spans="1:8">
      <c r="A2001" t="s">
        <v>5952</v>
      </c>
      <c r="B2001" s="15">
        <v>45281</v>
      </c>
      <c r="C2001" s="15">
        <v>44927</v>
      </c>
      <c r="D2001" s="15">
        <v>45261</v>
      </c>
      <c r="E2001">
        <v>1</v>
      </c>
      <c r="F2001">
        <v>0</v>
      </c>
      <c r="G2001">
        <v>0</v>
      </c>
      <c r="H2001">
        <v>1</v>
      </c>
    </row>
    <row r="2002" spans="1:8">
      <c r="A2002" t="s">
        <v>5594</v>
      </c>
      <c r="B2002" s="15">
        <v>45281</v>
      </c>
      <c r="C2002" s="15">
        <v>44927</v>
      </c>
      <c r="D2002" s="15">
        <v>45261</v>
      </c>
      <c r="E2002">
        <v>0</v>
      </c>
      <c r="F2002">
        <v>0</v>
      </c>
      <c r="G2002">
        <v>1</v>
      </c>
      <c r="H2002">
        <v>1</v>
      </c>
    </row>
    <row r="2003" spans="1:8">
      <c r="A2003" t="s">
        <v>5953</v>
      </c>
      <c r="B2003" s="15">
        <v>45281</v>
      </c>
      <c r="C2003" s="15">
        <v>44927</v>
      </c>
      <c r="D2003" s="15">
        <v>45261</v>
      </c>
      <c r="E2003">
        <v>1</v>
      </c>
      <c r="F2003">
        <v>0</v>
      </c>
      <c r="G2003">
        <v>0</v>
      </c>
      <c r="H2003">
        <v>1</v>
      </c>
    </row>
    <row r="2004" spans="1:8">
      <c r="A2004" t="s">
        <v>5568</v>
      </c>
      <c r="B2004" s="15">
        <v>45281</v>
      </c>
      <c r="C2004" s="15">
        <v>44927</v>
      </c>
      <c r="D2004" s="15">
        <v>45261</v>
      </c>
      <c r="E2004">
        <v>1</v>
      </c>
      <c r="F2004">
        <v>0</v>
      </c>
      <c r="G2004">
        <v>1</v>
      </c>
      <c r="H2004">
        <v>2</v>
      </c>
    </row>
    <row r="2005" spans="1:8">
      <c r="A2005" t="s">
        <v>5954</v>
      </c>
      <c r="B2005" s="15">
        <v>45281</v>
      </c>
      <c r="C2005" s="15">
        <v>44927</v>
      </c>
      <c r="D2005" s="15">
        <v>45261</v>
      </c>
      <c r="E2005">
        <v>1</v>
      </c>
      <c r="F2005">
        <v>0</v>
      </c>
      <c r="G2005">
        <v>0</v>
      </c>
      <c r="H2005">
        <v>1</v>
      </c>
    </row>
    <row r="2006" spans="1:8">
      <c r="A2006" t="s">
        <v>5636</v>
      </c>
      <c r="B2006" s="15">
        <v>45281</v>
      </c>
      <c r="C2006" s="15">
        <v>44927</v>
      </c>
      <c r="D2006" s="15">
        <v>45261</v>
      </c>
      <c r="E2006">
        <v>1</v>
      </c>
      <c r="F2006">
        <v>0</v>
      </c>
      <c r="G2006">
        <v>0</v>
      </c>
      <c r="H2006">
        <v>1</v>
      </c>
    </row>
    <row r="2007" spans="1:8">
      <c r="A2007" t="s">
        <v>5554</v>
      </c>
      <c r="B2007" s="15">
        <v>45281</v>
      </c>
      <c r="C2007" s="15">
        <v>44927</v>
      </c>
      <c r="D2007" s="15">
        <v>45261</v>
      </c>
      <c r="E2007">
        <v>3</v>
      </c>
      <c r="F2007">
        <v>1</v>
      </c>
      <c r="G2007">
        <v>1</v>
      </c>
      <c r="H2007">
        <v>5</v>
      </c>
    </row>
    <row r="2008" spans="1:8">
      <c r="A2008" t="s">
        <v>5569</v>
      </c>
      <c r="B2008" s="15">
        <v>45281</v>
      </c>
      <c r="C2008" s="15">
        <v>44927</v>
      </c>
      <c r="D2008" s="15">
        <v>45261</v>
      </c>
      <c r="E2008">
        <v>1</v>
      </c>
      <c r="F2008">
        <v>0</v>
      </c>
      <c r="G2008">
        <v>0</v>
      </c>
      <c r="H2008">
        <v>1</v>
      </c>
    </row>
    <row r="2009" spans="1:8">
      <c r="A2009" t="s">
        <v>59</v>
      </c>
      <c r="B2009" s="15">
        <v>45281</v>
      </c>
      <c r="C2009" s="15">
        <v>44927</v>
      </c>
      <c r="D2009" s="15">
        <v>45261</v>
      </c>
      <c r="E2009">
        <v>15</v>
      </c>
      <c r="F2009">
        <v>0</v>
      </c>
      <c r="G2009">
        <v>2</v>
      </c>
      <c r="H2009">
        <v>17</v>
      </c>
    </row>
    <row r="2010" spans="1:8">
      <c r="A2010" t="s">
        <v>5955</v>
      </c>
      <c r="B2010" s="15">
        <v>45281</v>
      </c>
      <c r="C2010" s="15">
        <v>44927</v>
      </c>
      <c r="D2010" s="15">
        <v>45261</v>
      </c>
      <c r="E2010">
        <v>0</v>
      </c>
      <c r="F2010">
        <v>0</v>
      </c>
      <c r="G2010">
        <v>1</v>
      </c>
      <c r="H2010">
        <v>1</v>
      </c>
    </row>
    <row r="2011" spans="1:8">
      <c r="A2011" t="s">
        <v>5956</v>
      </c>
      <c r="B2011" s="15">
        <v>45281</v>
      </c>
      <c r="C2011" s="15">
        <v>44927</v>
      </c>
      <c r="D2011" s="15">
        <v>45261</v>
      </c>
      <c r="E2011">
        <v>1</v>
      </c>
      <c r="F2011">
        <v>0</v>
      </c>
      <c r="G2011">
        <v>0</v>
      </c>
      <c r="H2011">
        <v>1</v>
      </c>
    </row>
    <row r="2012" spans="1:8">
      <c r="A2012" t="s">
        <v>5957</v>
      </c>
      <c r="B2012" s="15">
        <v>45281</v>
      </c>
      <c r="C2012" s="15">
        <v>44927</v>
      </c>
      <c r="D2012" s="15">
        <v>45261</v>
      </c>
      <c r="E2012">
        <v>1</v>
      </c>
      <c r="F2012">
        <v>0</v>
      </c>
      <c r="G2012">
        <v>0</v>
      </c>
      <c r="H2012">
        <v>1</v>
      </c>
    </row>
    <row r="2013" spans="1:8">
      <c r="A2013" t="s">
        <v>5773</v>
      </c>
      <c r="B2013" s="15">
        <v>45281</v>
      </c>
      <c r="C2013" s="15">
        <v>44927</v>
      </c>
      <c r="D2013" s="15">
        <v>45261</v>
      </c>
      <c r="E2013">
        <v>0</v>
      </c>
      <c r="F2013">
        <v>1</v>
      </c>
      <c r="G2013">
        <v>0</v>
      </c>
      <c r="H2013">
        <v>1</v>
      </c>
    </row>
    <row r="2014" spans="1:8">
      <c r="A2014" t="s">
        <v>111</v>
      </c>
      <c r="B2014" s="15">
        <v>45281</v>
      </c>
      <c r="C2014" s="15">
        <v>44927</v>
      </c>
      <c r="D2014" s="15">
        <v>45261</v>
      </c>
      <c r="E2014">
        <v>1</v>
      </c>
      <c r="F2014">
        <v>0</v>
      </c>
      <c r="G2014">
        <v>1</v>
      </c>
      <c r="H2014">
        <v>2</v>
      </c>
    </row>
    <row r="2015" spans="1:8">
      <c r="A2015" t="s">
        <v>5681</v>
      </c>
      <c r="B2015" s="15">
        <v>45281</v>
      </c>
      <c r="C2015" s="15">
        <v>44927</v>
      </c>
      <c r="D2015" s="15">
        <v>45261</v>
      </c>
      <c r="E2015">
        <v>1</v>
      </c>
      <c r="F2015">
        <v>1</v>
      </c>
      <c r="G2015">
        <v>0</v>
      </c>
      <c r="H2015">
        <v>2</v>
      </c>
    </row>
    <row r="2016" spans="1:8">
      <c r="A2016" t="s">
        <v>5958</v>
      </c>
      <c r="B2016" s="15">
        <v>45281</v>
      </c>
      <c r="C2016" s="15">
        <v>44927</v>
      </c>
      <c r="D2016" s="15">
        <v>45261</v>
      </c>
      <c r="E2016">
        <v>0</v>
      </c>
      <c r="F2016">
        <v>1</v>
      </c>
      <c r="G2016">
        <v>0</v>
      </c>
      <c r="H2016">
        <v>1</v>
      </c>
    </row>
    <row r="2017" spans="1:8">
      <c r="A2017" t="s">
        <v>5777</v>
      </c>
      <c r="B2017" s="15">
        <v>45281</v>
      </c>
      <c r="C2017" s="15">
        <v>44927</v>
      </c>
      <c r="D2017" s="15">
        <v>45261</v>
      </c>
      <c r="E2017">
        <v>0</v>
      </c>
      <c r="F2017">
        <v>0</v>
      </c>
      <c r="G2017">
        <v>1</v>
      </c>
      <c r="H2017">
        <v>1</v>
      </c>
    </row>
    <row r="2018" spans="1:8">
      <c r="A2018" t="s">
        <v>5757</v>
      </c>
      <c r="B2018" s="15">
        <v>45281</v>
      </c>
      <c r="C2018" s="15">
        <v>44927</v>
      </c>
      <c r="D2018" s="15">
        <v>45261</v>
      </c>
      <c r="E2018">
        <v>0</v>
      </c>
      <c r="F2018">
        <v>0</v>
      </c>
      <c r="G2018">
        <v>1</v>
      </c>
      <c r="H2018">
        <v>1</v>
      </c>
    </row>
    <row r="2019" spans="1:8">
      <c r="A2019" t="s">
        <v>94</v>
      </c>
      <c r="B2019" s="15">
        <v>45281</v>
      </c>
      <c r="C2019" s="15">
        <v>44927</v>
      </c>
      <c r="D2019" s="15">
        <v>45261</v>
      </c>
      <c r="E2019">
        <v>3</v>
      </c>
      <c r="F2019">
        <v>3</v>
      </c>
      <c r="G2019">
        <v>3</v>
      </c>
      <c r="H2019">
        <v>9</v>
      </c>
    </row>
    <row r="2020" spans="1:8">
      <c r="A2020" t="s">
        <v>79</v>
      </c>
      <c r="B2020" s="15">
        <v>45281</v>
      </c>
      <c r="C2020" s="15">
        <v>44927</v>
      </c>
      <c r="D2020" s="15">
        <v>45261</v>
      </c>
      <c r="E2020">
        <v>23</v>
      </c>
      <c r="F2020">
        <v>6</v>
      </c>
      <c r="G2020">
        <v>17</v>
      </c>
      <c r="H2020">
        <v>46</v>
      </c>
    </row>
    <row r="2021" spans="1:8">
      <c r="A2021" t="s">
        <v>5959</v>
      </c>
      <c r="B2021" s="15">
        <v>45281</v>
      </c>
      <c r="C2021" s="15">
        <v>44927</v>
      </c>
      <c r="D2021" s="15">
        <v>45261</v>
      </c>
      <c r="E2021">
        <v>1</v>
      </c>
      <c r="F2021">
        <v>0</v>
      </c>
      <c r="G2021">
        <v>0</v>
      </c>
      <c r="H2021">
        <v>1</v>
      </c>
    </row>
    <row r="2022" spans="1:8">
      <c r="A2022" t="s">
        <v>5643</v>
      </c>
      <c r="B2022" s="15">
        <v>45281</v>
      </c>
      <c r="C2022" s="15">
        <v>44927</v>
      </c>
      <c r="D2022" s="15">
        <v>45261</v>
      </c>
      <c r="E2022">
        <v>0</v>
      </c>
      <c r="F2022">
        <v>1</v>
      </c>
      <c r="G2022">
        <v>0</v>
      </c>
      <c r="H2022">
        <v>1</v>
      </c>
    </row>
    <row r="2023" spans="1:8">
      <c r="A2023" t="s">
        <v>5960</v>
      </c>
      <c r="B2023" s="15">
        <v>45281</v>
      </c>
      <c r="C2023" s="15">
        <v>44927</v>
      </c>
      <c r="D2023" s="15">
        <v>45261</v>
      </c>
      <c r="E2023">
        <v>0</v>
      </c>
      <c r="F2023">
        <v>0</v>
      </c>
      <c r="G2023">
        <v>1</v>
      </c>
      <c r="H2023">
        <v>1</v>
      </c>
    </row>
    <row r="2024" spans="1:8">
      <c r="A2024" t="s">
        <v>5961</v>
      </c>
      <c r="B2024" s="15">
        <v>45281</v>
      </c>
      <c r="C2024" s="15">
        <v>44927</v>
      </c>
      <c r="D2024" s="15">
        <v>45261</v>
      </c>
      <c r="E2024">
        <v>0</v>
      </c>
      <c r="F2024">
        <v>0</v>
      </c>
      <c r="G2024">
        <v>1</v>
      </c>
      <c r="H2024">
        <v>1</v>
      </c>
    </row>
    <row r="2025" spans="1:8">
      <c r="A2025" t="s">
        <v>5962</v>
      </c>
      <c r="B2025" s="15">
        <v>45281</v>
      </c>
      <c r="C2025" s="15">
        <v>44927</v>
      </c>
      <c r="D2025" s="15">
        <v>45261</v>
      </c>
      <c r="E2025">
        <v>0</v>
      </c>
      <c r="F2025">
        <v>1</v>
      </c>
      <c r="G2025">
        <v>1</v>
      </c>
      <c r="H2025">
        <v>2</v>
      </c>
    </row>
    <row r="2026" spans="1:8">
      <c r="A2026" t="s">
        <v>5963</v>
      </c>
      <c r="B2026" s="15">
        <v>45281</v>
      </c>
      <c r="C2026" s="15">
        <v>44927</v>
      </c>
      <c r="D2026" s="15">
        <v>45261</v>
      </c>
      <c r="E2026">
        <v>0</v>
      </c>
      <c r="F2026">
        <v>1</v>
      </c>
      <c r="G2026">
        <v>0</v>
      </c>
      <c r="H2026">
        <v>1</v>
      </c>
    </row>
    <row r="2027" spans="1:8">
      <c r="A2027" t="s">
        <v>5668</v>
      </c>
      <c r="B2027" s="15">
        <v>45281</v>
      </c>
      <c r="C2027" s="15">
        <v>44927</v>
      </c>
      <c r="D2027" s="15">
        <v>45261</v>
      </c>
      <c r="E2027">
        <v>1</v>
      </c>
      <c r="F2027">
        <v>0</v>
      </c>
      <c r="G2027">
        <v>1</v>
      </c>
      <c r="H2027">
        <v>2</v>
      </c>
    </row>
    <row r="2028" spans="1:8">
      <c r="A2028" t="s">
        <v>109</v>
      </c>
      <c r="B2028" s="15">
        <v>45281</v>
      </c>
      <c r="C2028" s="15">
        <v>44927</v>
      </c>
      <c r="D2028" s="15">
        <v>45261</v>
      </c>
      <c r="E2028">
        <v>0</v>
      </c>
      <c r="F2028">
        <v>1</v>
      </c>
      <c r="G2028">
        <v>0</v>
      </c>
      <c r="H2028">
        <v>1</v>
      </c>
    </row>
    <row r="2029" spans="1:8">
      <c r="A2029" t="s">
        <v>5701</v>
      </c>
      <c r="B2029" s="15">
        <v>45281</v>
      </c>
      <c r="C2029" s="15">
        <v>44927</v>
      </c>
      <c r="D2029" s="15">
        <v>45261</v>
      </c>
      <c r="E2029">
        <v>0</v>
      </c>
      <c r="F2029">
        <v>0</v>
      </c>
      <c r="G2029">
        <v>2</v>
      </c>
      <c r="H2029">
        <v>2</v>
      </c>
    </row>
    <row r="2030" spans="1:8">
      <c r="A2030" t="s">
        <v>5964</v>
      </c>
      <c r="B2030" s="15">
        <v>45281</v>
      </c>
      <c r="C2030" s="15">
        <v>44927</v>
      </c>
      <c r="D2030" s="15">
        <v>45261</v>
      </c>
      <c r="E2030">
        <v>1</v>
      </c>
      <c r="F2030">
        <v>0</v>
      </c>
      <c r="G2030">
        <v>0</v>
      </c>
      <c r="H2030">
        <v>1</v>
      </c>
    </row>
    <row r="2031" spans="1:8">
      <c r="A2031" t="s">
        <v>5965</v>
      </c>
      <c r="B2031" s="15">
        <v>45281</v>
      </c>
      <c r="C2031" s="15">
        <v>44927</v>
      </c>
      <c r="D2031" s="15">
        <v>45261</v>
      </c>
      <c r="E2031">
        <v>0</v>
      </c>
      <c r="F2031">
        <v>0</v>
      </c>
      <c r="G2031">
        <v>1</v>
      </c>
      <c r="H2031">
        <v>1</v>
      </c>
    </row>
    <row r="2032" spans="1:8">
      <c r="A2032" t="s">
        <v>127</v>
      </c>
      <c r="B2032" s="15">
        <v>45281</v>
      </c>
      <c r="C2032" s="15">
        <v>44927</v>
      </c>
      <c r="D2032" s="15">
        <v>45261</v>
      </c>
      <c r="E2032">
        <v>2</v>
      </c>
      <c r="F2032">
        <v>1</v>
      </c>
      <c r="G2032">
        <v>2</v>
      </c>
      <c r="H2032">
        <v>5</v>
      </c>
    </row>
    <row r="2033" spans="1:8">
      <c r="A2033" t="s">
        <v>5966</v>
      </c>
      <c r="B2033" s="15">
        <v>45281</v>
      </c>
      <c r="C2033" s="15">
        <v>44927</v>
      </c>
      <c r="D2033" s="15">
        <v>45261</v>
      </c>
      <c r="E2033">
        <v>0</v>
      </c>
      <c r="F2033">
        <v>0</v>
      </c>
      <c r="G2033">
        <v>1</v>
      </c>
      <c r="H2033">
        <v>1</v>
      </c>
    </row>
    <row r="2034" spans="1:8">
      <c r="A2034" t="s">
        <v>5640</v>
      </c>
      <c r="B2034" s="15">
        <v>45281</v>
      </c>
      <c r="C2034" s="15">
        <v>44927</v>
      </c>
      <c r="D2034" s="15">
        <v>45261</v>
      </c>
      <c r="E2034">
        <v>0</v>
      </c>
      <c r="F2034">
        <v>0</v>
      </c>
      <c r="G2034">
        <v>2</v>
      </c>
      <c r="H2034">
        <v>2</v>
      </c>
    </row>
    <row r="2035" spans="1:8">
      <c r="A2035" t="s">
        <v>137</v>
      </c>
      <c r="B2035" s="15">
        <v>45281</v>
      </c>
      <c r="C2035" s="15">
        <v>44927</v>
      </c>
      <c r="D2035" s="15">
        <v>45261</v>
      </c>
      <c r="E2035">
        <v>5</v>
      </c>
      <c r="F2035">
        <v>7</v>
      </c>
      <c r="G2035">
        <v>7</v>
      </c>
      <c r="H2035">
        <v>19</v>
      </c>
    </row>
    <row r="2036" spans="1:8">
      <c r="A2036" t="s">
        <v>5708</v>
      </c>
      <c r="B2036" s="15">
        <v>45281</v>
      </c>
      <c r="C2036" s="15">
        <v>44927</v>
      </c>
      <c r="D2036" s="15">
        <v>45261</v>
      </c>
      <c r="E2036">
        <v>0</v>
      </c>
      <c r="F2036">
        <v>0</v>
      </c>
      <c r="G2036">
        <v>1</v>
      </c>
      <c r="H2036">
        <v>1</v>
      </c>
    </row>
    <row r="2037" spans="1:8">
      <c r="A2037" t="s">
        <v>5967</v>
      </c>
      <c r="B2037" s="15">
        <v>45281</v>
      </c>
      <c r="C2037" s="15">
        <v>44927</v>
      </c>
      <c r="D2037" s="15">
        <v>45261</v>
      </c>
      <c r="E2037">
        <v>1</v>
      </c>
      <c r="F2037">
        <v>0</v>
      </c>
      <c r="G2037">
        <v>0</v>
      </c>
      <c r="H2037">
        <v>1</v>
      </c>
    </row>
    <row r="2038" spans="1:8">
      <c r="A2038" t="s">
        <v>81</v>
      </c>
      <c r="B2038" s="15">
        <v>45281</v>
      </c>
      <c r="C2038" s="15">
        <v>44927</v>
      </c>
      <c r="D2038" s="15">
        <v>45261</v>
      </c>
      <c r="E2038">
        <v>2</v>
      </c>
      <c r="F2038">
        <v>0</v>
      </c>
      <c r="G2038">
        <v>0</v>
      </c>
      <c r="H2038">
        <v>2</v>
      </c>
    </row>
    <row r="2039" spans="1:8">
      <c r="A2039" t="s">
        <v>5968</v>
      </c>
      <c r="B2039" s="15">
        <v>45281</v>
      </c>
      <c r="C2039" s="15">
        <v>44927</v>
      </c>
      <c r="D2039" s="15">
        <v>45261</v>
      </c>
      <c r="E2039">
        <v>1</v>
      </c>
      <c r="F2039">
        <v>0</v>
      </c>
      <c r="G2039">
        <v>0</v>
      </c>
      <c r="H2039">
        <v>1</v>
      </c>
    </row>
    <row r="2040" spans="1:8">
      <c r="A2040" t="s">
        <v>5715</v>
      </c>
      <c r="B2040" s="15">
        <v>45281</v>
      </c>
      <c r="C2040" s="15">
        <v>44927</v>
      </c>
      <c r="D2040" s="15">
        <v>45261</v>
      </c>
      <c r="E2040">
        <v>0</v>
      </c>
      <c r="F2040">
        <v>0</v>
      </c>
      <c r="G2040">
        <v>1</v>
      </c>
      <c r="H2040">
        <v>1</v>
      </c>
    </row>
    <row r="2041" spans="1:8">
      <c r="A2041" t="s">
        <v>5617</v>
      </c>
      <c r="B2041" s="15">
        <v>45281</v>
      </c>
      <c r="C2041" s="15">
        <v>44927</v>
      </c>
      <c r="D2041" s="15">
        <v>45261</v>
      </c>
      <c r="E2041">
        <v>0</v>
      </c>
      <c r="F2041">
        <v>1</v>
      </c>
      <c r="G2041">
        <v>0</v>
      </c>
      <c r="H2041">
        <v>1</v>
      </c>
    </row>
    <row r="2042" spans="1:8">
      <c r="A2042" t="s">
        <v>110</v>
      </c>
      <c r="B2042" s="15">
        <v>45281</v>
      </c>
      <c r="C2042" s="15">
        <v>44927</v>
      </c>
      <c r="D2042" s="15">
        <v>45261</v>
      </c>
      <c r="E2042">
        <v>3</v>
      </c>
      <c r="F2042">
        <v>0</v>
      </c>
      <c r="G2042">
        <v>6</v>
      </c>
      <c r="H2042">
        <v>9</v>
      </c>
    </row>
    <row r="2043" spans="1:8">
      <c r="A2043" t="s">
        <v>5969</v>
      </c>
      <c r="B2043" s="15">
        <v>45281</v>
      </c>
      <c r="C2043" s="15">
        <v>44927</v>
      </c>
      <c r="D2043" s="15">
        <v>45261</v>
      </c>
      <c r="E2043">
        <v>0</v>
      </c>
      <c r="F2043">
        <v>0</v>
      </c>
      <c r="G2043">
        <v>1</v>
      </c>
      <c r="H2043">
        <v>1</v>
      </c>
    </row>
    <row r="2044" spans="1:8">
      <c r="A2044" t="s">
        <v>5624</v>
      </c>
      <c r="B2044" s="15">
        <v>45281</v>
      </c>
      <c r="C2044" s="15">
        <v>44927</v>
      </c>
      <c r="D2044" s="15">
        <v>45261</v>
      </c>
      <c r="E2044">
        <v>1</v>
      </c>
      <c r="F2044">
        <v>1</v>
      </c>
      <c r="G2044">
        <v>2</v>
      </c>
      <c r="H2044">
        <v>4</v>
      </c>
    </row>
    <row r="2045" spans="1:8">
      <c r="A2045" t="s">
        <v>163</v>
      </c>
      <c r="B2045" s="15">
        <v>45281</v>
      </c>
      <c r="C2045" s="15">
        <v>44927</v>
      </c>
      <c r="D2045" s="15">
        <v>45261</v>
      </c>
      <c r="E2045">
        <v>2</v>
      </c>
      <c r="F2045">
        <v>0</v>
      </c>
      <c r="G2045">
        <v>0</v>
      </c>
      <c r="H2045">
        <v>2</v>
      </c>
    </row>
    <row r="2046" spans="1:8">
      <c r="A2046" t="s">
        <v>5970</v>
      </c>
      <c r="B2046" s="15">
        <v>45281</v>
      </c>
      <c r="C2046" s="15">
        <v>44927</v>
      </c>
      <c r="D2046" s="15">
        <v>45261</v>
      </c>
      <c r="E2046">
        <v>0</v>
      </c>
      <c r="F2046">
        <v>1</v>
      </c>
      <c r="G2046">
        <v>0</v>
      </c>
      <c r="H2046">
        <v>1</v>
      </c>
    </row>
    <row r="2047" spans="1:8">
      <c r="A2047" t="s">
        <v>5971</v>
      </c>
      <c r="B2047" s="15">
        <v>45281</v>
      </c>
      <c r="C2047" s="15">
        <v>44927</v>
      </c>
      <c r="D2047" s="15">
        <v>45261</v>
      </c>
      <c r="E2047">
        <v>0</v>
      </c>
      <c r="F2047">
        <v>0</v>
      </c>
      <c r="G2047">
        <v>1</v>
      </c>
      <c r="H2047">
        <v>1</v>
      </c>
    </row>
    <row r="2048" spans="1:8">
      <c r="A2048" t="s">
        <v>113</v>
      </c>
      <c r="B2048" s="15">
        <v>45281</v>
      </c>
      <c r="C2048" s="15">
        <v>44927</v>
      </c>
      <c r="D2048" s="15">
        <v>45261</v>
      </c>
      <c r="E2048">
        <v>0</v>
      </c>
      <c r="F2048">
        <v>0</v>
      </c>
      <c r="G2048">
        <v>2</v>
      </c>
      <c r="H2048">
        <v>2</v>
      </c>
    </row>
    <row r="2049" spans="1:8">
      <c r="A2049" t="s">
        <v>5972</v>
      </c>
      <c r="B2049" s="15">
        <v>45281</v>
      </c>
      <c r="C2049" s="15">
        <v>44927</v>
      </c>
      <c r="D2049" s="15">
        <v>45261</v>
      </c>
      <c r="E2049">
        <v>1</v>
      </c>
      <c r="F2049">
        <v>0</v>
      </c>
      <c r="G2049">
        <v>0</v>
      </c>
      <c r="H2049">
        <v>1</v>
      </c>
    </row>
    <row r="2050" spans="1:8">
      <c r="A2050" t="s">
        <v>5973</v>
      </c>
      <c r="B2050" s="15">
        <v>45281</v>
      </c>
      <c r="C2050" s="15">
        <v>44927</v>
      </c>
      <c r="D2050" s="15">
        <v>45261</v>
      </c>
      <c r="E2050">
        <v>1</v>
      </c>
      <c r="F2050">
        <v>0</v>
      </c>
      <c r="G2050">
        <v>0</v>
      </c>
      <c r="H2050">
        <v>1</v>
      </c>
    </row>
    <row r="2051" spans="1:8">
      <c r="A2051" t="s">
        <v>130</v>
      </c>
      <c r="B2051" s="15">
        <v>45281</v>
      </c>
      <c r="C2051" s="15">
        <v>44927</v>
      </c>
      <c r="D2051" s="15">
        <v>45261</v>
      </c>
      <c r="E2051">
        <v>0</v>
      </c>
      <c r="F2051">
        <v>0</v>
      </c>
      <c r="G2051">
        <v>5</v>
      </c>
      <c r="H2051">
        <v>5</v>
      </c>
    </row>
    <row r="2052" spans="1:8">
      <c r="A2052" t="s">
        <v>5740</v>
      </c>
      <c r="B2052" s="15">
        <v>45281</v>
      </c>
      <c r="C2052" s="15">
        <v>44927</v>
      </c>
      <c r="D2052" s="15">
        <v>45261</v>
      </c>
      <c r="E2052">
        <v>0</v>
      </c>
      <c r="F2052">
        <v>0</v>
      </c>
      <c r="G2052">
        <v>1</v>
      </c>
      <c r="H2052">
        <v>1</v>
      </c>
    </row>
    <row r="2053" spans="1:8">
      <c r="A2053" t="s">
        <v>61</v>
      </c>
      <c r="B2053" s="15">
        <v>45281</v>
      </c>
      <c r="C2053" s="15">
        <v>44927</v>
      </c>
      <c r="D2053" s="15">
        <v>45261</v>
      </c>
      <c r="E2053">
        <v>22</v>
      </c>
      <c r="F2053">
        <v>1</v>
      </c>
      <c r="G2053">
        <v>24</v>
      </c>
      <c r="H2053">
        <v>47</v>
      </c>
    </row>
    <row r="2054" spans="1:8">
      <c r="A2054" t="s">
        <v>150</v>
      </c>
      <c r="B2054" s="15">
        <v>45281</v>
      </c>
      <c r="C2054" s="15">
        <v>44927</v>
      </c>
      <c r="D2054" s="15">
        <v>45261</v>
      </c>
      <c r="E2054">
        <v>1</v>
      </c>
      <c r="F2054">
        <v>0</v>
      </c>
      <c r="G2054">
        <v>0</v>
      </c>
      <c r="H2054">
        <v>1</v>
      </c>
    </row>
    <row r="2055" spans="1:8">
      <c r="A2055" t="s">
        <v>155</v>
      </c>
      <c r="B2055" s="15">
        <v>45281</v>
      </c>
      <c r="C2055" s="15">
        <v>44927</v>
      </c>
      <c r="D2055" s="15">
        <v>45261</v>
      </c>
      <c r="E2055">
        <v>2</v>
      </c>
      <c r="F2055">
        <v>0</v>
      </c>
      <c r="G2055">
        <v>1</v>
      </c>
      <c r="H2055">
        <v>3</v>
      </c>
    </row>
    <row r="2056" spans="1:8">
      <c r="A2056" t="s">
        <v>5699</v>
      </c>
      <c r="B2056" s="15">
        <v>45281</v>
      </c>
      <c r="C2056" s="15">
        <v>44927</v>
      </c>
      <c r="D2056" s="15">
        <v>45261</v>
      </c>
      <c r="E2056">
        <v>0</v>
      </c>
      <c r="F2056">
        <v>0</v>
      </c>
      <c r="G2056">
        <v>1</v>
      </c>
      <c r="H2056">
        <v>1</v>
      </c>
    </row>
    <row r="2057" spans="1:8">
      <c r="A2057" t="s">
        <v>5629</v>
      </c>
      <c r="B2057" s="15">
        <v>45281</v>
      </c>
      <c r="C2057" s="15">
        <v>44927</v>
      </c>
      <c r="D2057" s="15">
        <v>45261</v>
      </c>
      <c r="E2057">
        <v>1</v>
      </c>
      <c r="F2057">
        <v>1</v>
      </c>
      <c r="G2057">
        <v>0</v>
      </c>
      <c r="H2057">
        <v>2</v>
      </c>
    </row>
    <row r="2058" spans="1:8">
      <c r="A2058" t="s">
        <v>5974</v>
      </c>
      <c r="B2058" s="15">
        <v>45281</v>
      </c>
      <c r="C2058" s="15">
        <v>44927</v>
      </c>
      <c r="D2058" s="15">
        <v>45261</v>
      </c>
      <c r="E2058">
        <v>0</v>
      </c>
      <c r="F2058">
        <v>0</v>
      </c>
      <c r="G2058">
        <v>1</v>
      </c>
      <c r="H2058">
        <v>1</v>
      </c>
    </row>
    <row r="2059" spans="1:8">
      <c r="A2059" t="s">
        <v>5975</v>
      </c>
      <c r="B2059" s="15">
        <v>45281</v>
      </c>
      <c r="C2059" s="15">
        <v>44927</v>
      </c>
      <c r="D2059" s="15">
        <v>45261</v>
      </c>
      <c r="E2059">
        <v>0</v>
      </c>
      <c r="F2059">
        <v>1</v>
      </c>
      <c r="G2059">
        <v>0</v>
      </c>
      <c r="H2059">
        <v>1</v>
      </c>
    </row>
    <row r="2060" spans="1:8">
      <c r="A2060" t="s">
        <v>5976</v>
      </c>
      <c r="B2060" s="15">
        <v>45281</v>
      </c>
      <c r="C2060" s="15">
        <v>44927</v>
      </c>
      <c r="D2060" s="15">
        <v>45261</v>
      </c>
      <c r="E2060">
        <v>1</v>
      </c>
      <c r="F2060">
        <v>0</v>
      </c>
      <c r="G2060">
        <v>0</v>
      </c>
      <c r="H2060">
        <v>1</v>
      </c>
    </row>
    <row r="2061" spans="1:8">
      <c r="A2061" t="s">
        <v>5736</v>
      </c>
      <c r="B2061" s="15">
        <v>45281</v>
      </c>
      <c r="C2061" s="15">
        <v>44927</v>
      </c>
      <c r="D2061" s="15">
        <v>45261</v>
      </c>
      <c r="E2061">
        <v>1</v>
      </c>
      <c r="F2061">
        <v>0</v>
      </c>
      <c r="G2061">
        <v>0</v>
      </c>
      <c r="H2061">
        <v>1</v>
      </c>
    </row>
    <row r="2062" spans="1:8">
      <c r="A2062" t="s">
        <v>5977</v>
      </c>
      <c r="B2062" s="15">
        <v>45281</v>
      </c>
      <c r="C2062" s="15">
        <v>44927</v>
      </c>
      <c r="D2062" s="15">
        <v>45261</v>
      </c>
      <c r="E2062">
        <v>1</v>
      </c>
      <c r="F2062">
        <v>0</v>
      </c>
      <c r="G2062">
        <v>0</v>
      </c>
      <c r="H2062">
        <v>1</v>
      </c>
    </row>
    <row r="2063" spans="1:8">
      <c r="A2063" t="s">
        <v>5978</v>
      </c>
      <c r="B2063" s="15">
        <v>45281</v>
      </c>
      <c r="C2063" s="15">
        <v>44927</v>
      </c>
      <c r="D2063" s="15">
        <v>45261</v>
      </c>
      <c r="E2063">
        <v>0</v>
      </c>
      <c r="F2063">
        <v>0</v>
      </c>
      <c r="G2063">
        <v>1</v>
      </c>
      <c r="H2063">
        <v>1</v>
      </c>
    </row>
    <row r="2064" spans="1:8">
      <c r="A2064" t="s">
        <v>5979</v>
      </c>
      <c r="B2064" s="15">
        <v>45281</v>
      </c>
      <c r="C2064" s="15">
        <v>44927</v>
      </c>
      <c r="D2064" s="15">
        <v>45261</v>
      </c>
      <c r="E2064">
        <v>0</v>
      </c>
      <c r="F2064">
        <v>0</v>
      </c>
      <c r="G2064">
        <v>1</v>
      </c>
      <c r="H2064">
        <v>1</v>
      </c>
    </row>
    <row r="2065" spans="1:8">
      <c r="A2065" t="s">
        <v>5980</v>
      </c>
      <c r="B2065" s="15">
        <v>45281</v>
      </c>
      <c r="C2065" s="15">
        <v>44927</v>
      </c>
      <c r="D2065" s="15">
        <v>45261</v>
      </c>
      <c r="E2065">
        <v>2</v>
      </c>
      <c r="F2065">
        <v>0</v>
      </c>
      <c r="G2065">
        <v>0</v>
      </c>
      <c r="H2065">
        <v>2</v>
      </c>
    </row>
    <row r="2066" spans="1:8">
      <c r="A2066" t="s">
        <v>5559</v>
      </c>
      <c r="B2066" s="15">
        <v>45281</v>
      </c>
      <c r="C2066" s="15">
        <v>44927</v>
      </c>
      <c r="D2066" s="15">
        <v>45261</v>
      </c>
      <c r="E2066">
        <v>0</v>
      </c>
      <c r="F2066">
        <v>1</v>
      </c>
      <c r="G2066">
        <v>0</v>
      </c>
      <c r="H2066">
        <v>1</v>
      </c>
    </row>
    <row r="2067" spans="1:8">
      <c r="A2067" t="s">
        <v>5780</v>
      </c>
      <c r="B2067" s="15">
        <v>45281</v>
      </c>
      <c r="C2067" s="15">
        <v>44927</v>
      </c>
      <c r="D2067" s="15">
        <v>45261</v>
      </c>
      <c r="E2067">
        <v>1</v>
      </c>
      <c r="F2067">
        <v>0</v>
      </c>
      <c r="G2067">
        <v>0</v>
      </c>
      <c r="H2067">
        <v>1</v>
      </c>
    </row>
    <row r="2068" spans="1:8">
      <c r="A2068" t="s">
        <v>5558</v>
      </c>
      <c r="B2068" s="15">
        <v>45281</v>
      </c>
      <c r="C2068" s="15">
        <v>44927</v>
      </c>
      <c r="D2068" s="15">
        <v>45261</v>
      </c>
      <c r="E2068">
        <v>0</v>
      </c>
      <c r="F2068">
        <v>0</v>
      </c>
      <c r="G2068">
        <v>3</v>
      </c>
      <c r="H2068">
        <v>3</v>
      </c>
    </row>
    <row r="2069" spans="1:8">
      <c r="A2069" t="s">
        <v>5981</v>
      </c>
      <c r="B2069" s="15">
        <v>45281</v>
      </c>
      <c r="C2069" s="15">
        <v>44927</v>
      </c>
      <c r="D2069" s="15">
        <v>45261</v>
      </c>
      <c r="E2069">
        <v>1</v>
      </c>
      <c r="F2069">
        <v>0</v>
      </c>
      <c r="G2069">
        <v>0</v>
      </c>
      <c r="H2069">
        <v>1</v>
      </c>
    </row>
    <row r="2070" spans="1:8">
      <c r="A2070" t="s">
        <v>5982</v>
      </c>
      <c r="B2070" s="15">
        <v>45281</v>
      </c>
      <c r="C2070" s="15">
        <v>44927</v>
      </c>
      <c r="D2070" s="15">
        <v>45261</v>
      </c>
      <c r="E2070">
        <v>0</v>
      </c>
      <c r="F2070">
        <v>1</v>
      </c>
      <c r="G2070">
        <v>0</v>
      </c>
      <c r="H2070">
        <v>1</v>
      </c>
    </row>
    <row r="2071" spans="1:8">
      <c r="A2071" t="s">
        <v>5772</v>
      </c>
      <c r="B2071" s="15">
        <v>45281</v>
      </c>
      <c r="C2071" s="15">
        <v>44927</v>
      </c>
      <c r="D2071" s="15">
        <v>45261</v>
      </c>
      <c r="E2071">
        <v>1</v>
      </c>
      <c r="F2071">
        <v>0</v>
      </c>
      <c r="G2071">
        <v>0</v>
      </c>
      <c r="H2071">
        <v>1</v>
      </c>
    </row>
    <row r="2072" spans="1:8">
      <c r="A2072" t="s">
        <v>5661</v>
      </c>
      <c r="B2072" s="15">
        <v>45281</v>
      </c>
      <c r="C2072" s="15">
        <v>44927</v>
      </c>
      <c r="D2072" s="15">
        <v>45261</v>
      </c>
      <c r="E2072">
        <v>1</v>
      </c>
      <c r="F2072">
        <v>1</v>
      </c>
      <c r="G2072">
        <v>0</v>
      </c>
      <c r="H2072">
        <v>2</v>
      </c>
    </row>
    <row r="2073" spans="1:8">
      <c r="A2073" t="s">
        <v>5983</v>
      </c>
      <c r="B2073" s="15">
        <v>45281</v>
      </c>
      <c r="C2073" s="15">
        <v>44927</v>
      </c>
      <c r="D2073" s="15">
        <v>45261</v>
      </c>
      <c r="E2073">
        <v>1</v>
      </c>
      <c r="F2073">
        <v>0</v>
      </c>
      <c r="G2073">
        <v>0</v>
      </c>
      <c r="H2073">
        <v>1</v>
      </c>
    </row>
    <row r="2074" spans="1:8">
      <c r="A2074" t="s">
        <v>5563</v>
      </c>
      <c r="B2074" s="15">
        <v>45281</v>
      </c>
      <c r="C2074" s="15">
        <v>44927</v>
      </c>
      <c r="D2074" s="15">
        <v>45261</v>
      </c>
      <c r="E2074">
        <v>0</v>
      </c>
      <c r="F2074">
        <v>0</v>
      </c>
      <c r="G2074">
        <v>1</v>
      </c>
      <c r="H2074">
        <v>1</v>
      </c>
    </row>
    <row r="2075" spans="1:8">
      <c r="A2075" t="s">
        <v>121</v>
      </c>
      <c r="B2075" s="15">
        <v>45281</v>
      </c>
      <c r="C2075" s="15">
        <v>44927</v>
      </c>
      <c r="D2075" s="15">
        <v>45261</v>
      </c>
      <c r="E2075">
        <v>9</v>
      </c>
      <c r="F2075">
        <v>0</v>
      </c>
      <c r="G2075">
        <v>8</v>
      </c>
      <c r="H2075">
        <v>17</v>
      </c>
    </row>
    <row r="2076" spans="1:8">
      <c r="A2076" t="s">
        <v>120</v>
      </c>
      <c r="B2076" s="15">
        <v>45281</v>
      </c>
      <c r="C2076" s="15">
        <v>44927</v>
      </c>
      <c r="D2076" s="15">
        <v>45261</v>
      </c>
      <c r="E2076">
        <v>0</v>
      </c>
      <c r="F2076">
        <v>1</v>
      </c>
      <c r="G2076">
        <v>1</v>
      </c>
      <c r="H2076">
        <v>2</v>
      </c>
    </row>
    <row r="2077" spans="1:8">
      <c r="A2077" t="s">
        <v>5823</v>
      </c>
      <c r="B2077" s="15">
        <v>45281</v>
      </c>
      <c r="C2077" s="15">
        <v>44927</v>
      </c>
      <c r="D2077" s="15">
        <v>45261</v>
      </c>
      <c r="E2077">
        <v>0</v>
      </c>
      <c r="F2077">
        <v>1</v>
      </c>
      <c r="G2077">
        <v>0</v>
      </c>
      <c r="H2077">
        <v>1</v>
      </c>
    </row>
    <row r="2078" spans="1:8">
      <c r="A2078" t="s">
        <v>5579</v>
      </c>
      <c r="B2078" s="15">
        <v>45281</v>
      </c>
      <c r="C2078" s="15">
        <v>44927</v>
      </c>
      <c r="D2078" s="15">
        <v>45261</v>
      </c>
      <c r="E2078">
        <v>0</v>
      </c>
      <c r="F2078">
        <v>1</v>
      </c>
      <c r="G2078">
        <v>0</v>
      </c>
      <c r="H2078">
        <v>1</v>
      </c>
    </row>
    <row r="2079" spans="1:8">
      <c r="A2079" t="s">
        <v>5984</v>
      </c>
      <c r="B2079" s="15">
        <v>45281</v>
      </c>
      <c r="C2079" s="15">
        <v>44927</v>
      </c>
      <c r="D2079" s="15">
        <v>45261</v>
      </c>
      <c r="E2079">
        <v>0</v>
      </c>
      <c r="F2079">
        <v>0</v>
      </c>
      <c r="G2079">
        <v>1</v>
      </c>
      <c r="H2079">
        <v>1</v>
      </c>
    </row>
    <row r="2080" spans="1:8">
      <c r="A2080" t="s">
        <v>5811</v>
      </c>
      <c r="B2080" s="15">
        <v>45281</v>
      </c>
      <c r="C2080" s="15">
        <v>44927</v>
      </c>
      <c r="D2080" s="15">
        <v>45261</v>
      </c>
      <c r="E2080">
        <v>1</v>
      </c>
      <c r="F2080">
        <v>0</v>
      </c>
      <c r="G2080">
        <v>0</v>
      </c>
      <c r="H2080">
        <v>1</v>
      </c>
    </row>
    <row r="2081" spans="1:8">
      <c r="A2081" t="s">
        <v>78</v>
      </c>
      <c r="B2081" s="15">
        <v>45281</v>
      </c>
      <c r="C2081" s="15">
        <v>44927</v>
      </c>
      <c r="D2081" s="15">
        <v>45261</v>
      </c>
      <c r="E2081">
        <v>18</v>
      </c>
      <c r="F2081">
        <v>0</v>
      </c>
      <c r="G2081">
        <v>8</v>
      </c>
      <c r="H2081">
        <v>26</v>
      </c>
    </row>
    <row r="2082" spans="1:8">
      <c r="A2082" t="s">
        <v>5751</v>
      </c>
      <c r="B2082" s="15">
        <v>45281</v>
      </c>
      <c r="C2082" s="15">
        <v>44927</v>
      </c>
      <c r="D2082" s="15">
        <v>45261</v>
      </c>
      <c r="E2082">
        <v>1</v>
      </c>
      <c r="F2082">
        <v>0</v>
      </c>
      <c r="G2082">
        <v>0</v>
      </c>
      <c r="H2082">
        <v>1</v>
      </c>
    </row>
    <row r="2083" spans="1:8">
      <c r="A2083" t="s">
        <v>5674</v>
      </c>
      <c r="B2083" s="15">
        <v>45281</v>
      </c>
      <c r="C2083" s="15">
        <v>44927</v>
      </c>
      <c r="D2083" s="15">
        <v>45261</v>
      </c>
      <c r="E2083">
        <v>0</v>
      </c>
      <c r="F2083">
        <v>0</v>
      </c>
      <c r="G2083">
        <v>1</v>
      </c>
      <c r="H2083">
        <v>1</v>
      </c>
    </row>
    <row r="2084" spans="1:8">
      <c r="A2084" t="s">
        <v>117</v>
      </c>
      <c r="B2084" s="15">
        <v>45281</v>
      </c>
      <c r="C2084" s="15">
        <v>44927</v>
      </c>
      <c r="D2084" s="15">
        <v>45261</v>
      </c>
      <c r="E2084">
        <v>2</v>
      </c>
      <c r="F2084">
        <v>1</v>
      </c>
      <c r="G2084">
        <v>1</v>
      </c>
      <c r="H2084">
        <v>4</v>
      </c>
    </row>
    <row r="2085" spans="1:8">
      <c r="A2085" t="s">
        <v>100</v>
      </c>
      <c r="B2085" s="15">
        <v>45281</v>
      </c>
      <c r="C2085" s="15">
        <v>44927</v>
      </c>
      <c r="D2085" s="15">
        <v>45261</v>
      </c>
      <c r="E2085">
        <v>2</v>
      </c>
      <c r="F2085">
        <v>0</v>
      </c>
      <c r="G2085">
        <v>0</v>
      </c>
      <c r="H2085">
        <v>2</v>
      </c>
    </row>
    <row r="2086" spans="1:8">
      <c r="A2086" t="s">
        <v>5985</v>
      </c>
      <c r="B2086" s="15">
        <v>45281</v>
      </c>
      <c r="C2086" s="15">
        <v>44927</v>
      </c>
      <c r="D2086" s="15">
        <v>45261</v>
      </c>
      <c r="E2086">
        <v>0</v>
      </c>
      <c r="F2086">
        <v>0</v>
      </c>
      <c r="G2086">
        <v>1</v>
      </c>
      <c r="H2086">
        <v>1</v>
      </c>
    </row>
    <row r="2087" spans="1:8">
      <c r="A2087" t="s">
        <v>5986</v>
      </c>
      <c r="B2087" s="15">
        <v>45281</v>
      </c>
      <c r="C2087" s="15">
        <v>44927</v>
      </c>
      <c r="D2087" s="15">
        <v>45261</v>
      </c>
      <c r="E2087">
        <v>0</v>
      </c>
      <c r="F2087">
        <v>0</v>
      </c>
      <c r="G2087">
        <v>1</v>
      </c>
      <c r="H2087">
        <v>1</v>
      </c>
    </row>
    <row r="2088" spans="1:8">
      <c r="A2088" t="s">
        <v>5987</v>
      </c>
      <c r="B2088" s="15">
        <v>45281</v>
      </c>
      <c r="C2088" s="15">
        <v>44927</v>
      </c>
      <c r="D2088" s="15">
        <v>45261</v>
      </c>
      <c r="E2088">
        <v>1</v>
      </c>
      <c r="F2088">
        <v>0</v>
      </c>
      <c r="G2088">
        <v>0</v>
      </c>
      <c r="H2088">
        <v>1</v>
      </c>
    </row>
    <row r="2089" spans="1:8">
      <c r="A2089" t="s">
        <v>5593</v>
      </c>
      <c r="B2089" s="15">
        <v>45281</v>
      </c>
      <c r="C2089" s="15">
        <v>44927</v>
      </c>
      <c r="D2089" s="15">
        <v>45261</v>
      </c>
      <c r="E2089">
        <v>1</v>
      </c>
      <c r="F2089">
        <v>0</v>
      </c>
      <c r="G2089">
        <v>2</v>
      </c>
      <c r="H2089">
        <v>3</v>
      </c>
    </row>
    <row r="2090" spans="1:8">
      <c r="A2090" t="s">
        <v>5988</v>
      </c>
      <c r="B2090" s="15">
        <v>45281</v>
      </c>
      <c r="C2090" s="15">
        <v>44927</v>
      </c>
      <c r="D2090" s="15">
        <v>45261</v>
      </c>
      <c r="E2090">
        <v>0</v>
      </c>
      <c r="F2090">
        <v>0</v>
      </c>
      <c r="G2090">
        <v>1</v>
      </c>
      <c r="H2090">
        <v>1</v>
      </c>
    </row>
    <row r="2091" spans="1:8">
      <c r="A2091" t="s">
        <v>145</v>
      </c>
      <c r="B2091" s="15">
        <v>45281</v>
      </c>
      <c r="C2091" s="15">
        <v>44927</v>
      </c>
      <c r="D2091" s="15">
        <v>45261</v>
      </c>
      <c r="E2091">
        <v>2</v>
      </c>
      <c r="F2091">
        <v>1</v>
      </c>
      <c r="G2091">
        <v>0</v>
      </c>
      <c r="H2091">
        <v>3</v>
      </c>
    </row>
    <row r="2092" spans="1:8">
      <c r="A2092" t="s">
        <v>5706</v>
      </c>
      <c r="B2092" s="15">
        <v>45281</v>
      </c>
      <c r="C2092" s="15">
        <v>44927</v>
      </c>
      <c r="D2092" s="15">
        <v>45261</v>
      </c>
      <c r="E2092">
        <v>1</v>
      </c>
      <c r="F2092">
        <v>0</v>
      </c>
      <c r="G2092">
        <v>0</v>
      </c>
      <c r="H2092">
        <v>1</v>
      </c>
    </row>
    <row r="2093" spans="1:8">
      <c r="A2093" t="s">
        <v>5637</v>
      </c>
      <c r="B2093" s="15">
        <v>45281</v>
      </c>
      <c r="C2093" s="15">
        <v>44927</v>
      </c>
      <c r="D2093" s="15">
        <v>45261</v>
      </c>
      <c r="E2093">
        <v>0</v>
      </c>
      <c r="F2093">
        <v>2</v>
      </c>
      <c r="G2093">
        <v>0</v>
      </c>
      <c r="H2093">
        <v>2</v>
      </c>
    </row>
    <row r="2094" spans="1:8">
      <c r="A2094" t="s">
        <v>5989</v>
      </c>
      <c r="B2094" s="15">
        <v>45281</v>
      </c>
      <c r="C2094" s="15">
        <v>44927</v>
      </c>
      <c r="D2094" s="15">
        <v>45261</v>
      </c>
      <c r="E2094">
        <v>1</v>
      </c>
      <c r="F2094">
        <v>0</v>
      </c>
      <c r="G2094">
        <v>0</v>
      </c>
      <c r="H2094">
        <v>1</v>
      </c>
    </row>
    <row r="2095" spans="1:8">
      <c r="A2095" t="s">
        <v>5725</v>
      </c>
      <c r="B2095" s="15">
        <v>45281</v>
      </c>
      <c r="C2095" s="15">
        <v>44927</v>
      </c>
      <c r="D2095" s="15">
        <v>45261</v>
      </c>
      <c r="E2095">
        <v>1</v>
      </c>
      <c r="F2095">
        <v>0</v>
      </c>
      <c r="G2095">
        <v>0</v>
      </c>
      <c r="H2095">
        <v>1</v>
      </c>
    </row>
    <row r="2096" spans="1:8">
      <c r="A2096" t="s">
        <v>5646</v>
      </c>
      <c r="B2096" s="15">
        <v>45281</v>
      </c>
      <c r="C2096" s="15">
        <v>44927</v>
      </c>
      <c r="D2096" s="15">
        <v>45261</v>
      </c>
      <c r="E2096">
        <v>0</v>
      </c>
      <c r="F2096">
        <v>0</v>
      </c>
      <c r="G2096">
        <v>1</v>
      </c>
      <c r="H2096">
        <v>1</v>
      </c>
    </row>
    <row r="2097" spans="1:8">
      <c r="A2097" t="s">
        <v>5990</v>
      </c>
      <c r="B2097" s="15">
        <v>45281</v>
      </c>
      <c r="C2097" s="15">
        <v>44927</v>
      </c>
      <c r="D2097" s="15">
        <v>45261</v>
      </c>
      <c r="E2097">
        <v>0</v>
      </c>
      <c r="F2097">
        <v>0</v>
      </c>
      <c r="G2097">
        <v>1</v>
      </c>
      <c r="H2097">
        <v>1</v>
      </c>
    </row>
    <row r="2098" spans="1:8">
      <c r="A2098" t="s">
        <v>5991</v>
      </c>
      <c r="B2098" s="15">
        <v>45281</v>
      </c>
      <c r="C2098" s="15">
        <v>44927</v>
      </c>
      <c r="D2098" s="15">
        <v>45261</v>
      </c>
      <c r="E2098">
        <v>1</v>
      </c>
      <c r="F2098">
        <v>0</v>
      </c>
      <c r="G2098">
        <v>0</v>
      </c>
      <c r="H2098">
        <v>1</v>
      </c>
    </row>
    <row r="2099" spans="1:8">
      <c r="A2099" t="s">
        <v>5992</v>
      </c>
      <c r="B2099" s="15">
        <v>45281</v>
      </c>
      <c r="C2099" s="15">
        <v>44927</v>
      </c>
      <c r="D2099" s="15">
        <v>45261</v>
      </c>
      <c r="E2099">
        <v>1</v>
      </c>
      <c r="F2099">
        <v>0</v>
      </c>
      <c r="G2099">
        <v>0</v>
      </c>
      <c r="H2099">
        <v>1</v>
      </c>
    </row>
    <row r="2100" spans="1:8">
      <c r="A2100" t="s">
        <v>5993</v>
      </c>
      <c r="B2100" s="15">
        <v>45281</v>
      </c>
      <c r="C2100" s="15">
        <v>44927</v>
      </c>
      <c r="D2100" s="15">
        <v>45261</v>
      </c>
      <c r="E2100">
        <v>0</v>
      </c>
      <c r="F2100">
        <v>0</v>
      </c>
      <c r="G2100">
        <v>1</v>
      </c>
      <c r="H2100">
        <v>1</v>
      </c>
    </row>
    <row r="2101" spans="1:8">
      <c r="A2101" t="s">
        <v>5994</v>
      </c>
      <c r="B2101" s="15">
        <v>45281</v>
      </c>
      <c r="C2101" s="15">
        <v>44927</v>
      </c>
      <c r="D2101" s="15">
        <v>45261</v>
      </c>
      <c r="E2101">
        <v>0</v>
      </c>
      <c r="F2101">
        <v>0</v>
      </c>
      <c r="G2101">
        <v>1</v>
      </c>
      <c r="H2101">
        <v>1</v>
      </c>
    </row>
    <row r="2102" spans="1:8">
      <c r="A2102" t="s">
        <v>5798</v>
      </c>
      <c r="B2102" s="15">
        <v>45281</v>
      </c>
      <c r="C2102" s="15">
        <v>44927</v>
      </c>
      <c r="D2102" s="15">
        <v>45261</v>
      </c>
      <c r="E2102">
        <v>0</v>
      </c>
      <c r="F2102">
        <v>0</v>
      </c>
      <c r="G2102">
        <v>1</v>
      </c>
      <c r="H2102">
        <v>1</v>
      </c>
    </row>
    <row r="2103" spans="1:8">
      <c r="A2103" t="s">
        <v>5726</v>
      </c>
      <c r="B2103" s="15">
        <v>45281</v>
      </c>
      <c r="C2103" s="15">
        <v>44927</v>
      </c>
      <c r="D2103" s="15">
        <v>45261</v>
      </c>
      <c r="E2103">
        <v>1</v>
      </c>
      <c r="F2103">
        <v>0</v>
      </c>
      <c r="G2103">
        <v>0</v>
      </c>
      <c r="H2103">
        <v>1</v>
      </c>
    </row>
    <row r="2104" spans="1:8">
      <c r="A2104" t="s">
        <v>5666</v>
      </c>
      <c r="B2104" s="15">
        <v>45281</v>
      </c>
      <c r="C2104" s="15">
        <v>44927</v>
      </c>
      <c r="D2104" s="15">
        <v>45261</v>
      </c>
      <c r="E2104">
        <v>2</v>
      </c>
      <c r="F2104">
        <v>0</v>
      </c>
      <c r="G2104">
        <v>1</v>
      </c>
      <c r="H2104">
        <v>3</v>
      </c>
    </row>
    <row r="2105" spans="1:8">
      <c r="A2105" t="s">
        <v>5632</v>
      </c>
      <c r="B2105" s="15">
        <v>45281</v>
      </c>
      <c r="C2105" s="15">
        <v>44927</v>
      </c>
      <c r="D2105" s="15">
        <v>45261</v>
      </c>
      <c r="E2105">
        <v>0</v>
      </c>
      <c r="F2105">
        <v>1</v>
      </c>
      <c r="G2105">
        <v>0</v>
      </c>
      <c r="H2105">
        <v>1</v>
      </c>
    </row>
    <row r="2106" spans="1:8">
      <c r="A2106" t="s">
        <v>69</v>
      </c>
      <c r="B2106" s="15">
        <v>45281</v>
      </c>
      <c r="C2106" s="15">
        <v>44927</v>
      </c>
      <c r="D2106" s="15">
        <v>45261</v>
      </c>
      <c r="E2106">
        <v>8</v>
      </c>
      <c r="F2106">
        <v>4</v>
      </c>
      <c r="G2106">
        <v>6</v>
      </c>
      <c r="H2106">
        <v>18</v>
      </c>
    </row>
    <row r="2107" spans="1:8">
      <c r="A2107" t="s">
        <v>159</v>
      </c>
      <c r="B2107" s="15">
        <v>45281</v>
      </c>
      <c r="C2107" s="15">
        <v>44927</v>
      </c>
      <c r="D2107" s="15">
        <v>45261</v>
      </c>
      <c r="E2107">
        <v>9</v>
      </c>
      <c r="F2107">
        <v>2</v>
      </c>
      <c r="G2107">
        <v>3</v>
      </c>
      <c r="H2107">
        <v>14</v>
      </c>
    </row>
    <row r="2108" spans="1:8">
      <c r="A2108" t="s">
        <v>55</v>
      </c>
      <c r="B2108" s="15">
        <v>45281</v>
      </c>
      <c r="C2108" s="15">
        <v>44927</v>
      </c>
      <c r="D2108" s="15">
        <v>45261</v>
      </c>
      <c r="E2108">
        <v>28</v>
      </c>
      <c r="F2108">
        <v>25</v>
      </c>
      <c r="G2108">
        <v>41</v>
      </c>
      <c r="H2108">
        <v>94</v>
      </c>
    </row>
    <row r="2109" spans="1:8">
      <c r="A2109" t="s">
        <v>5784</v>
      </c>
      <c r="B2109" s="15">
        <v>45281</v>
      </c>
      <c r="C2109" s="15">
        <v>44927</v>
      </c>
      <c r="D2109" s="15">
        <v>45261</v>
      </c>
      <c r="E2109">
        <v>0</v>
      </c>
      <c r="F2109">
        <v>0</v>
      </c>
      <c r="G2109">
        <v>2</v>
      </c>
      <c r="H2109">
        <v>2</v>
      </c>
    </row>
    <row r="2110" spans="1:8">
      <c r="A2110" t="s">
        <v>5560</v>
      </c>
      <c r="B2110" s="15">
        <v>45281</v>
      </c>
      <c r="C2110" s="15">
        <v>44927</v>
      </c>
      <c r="D2110" s="15">
        <v>45261</v>
      </c>
      <c r="E2110">
        <v>1</v>
      </c>
      <c r="F2110">
        <v>1</v>
      </c>
      <c r="G2110">
        <v>3</v>
      </c>
      <c r="H2110">
        <v>5</v>
      </c>
    </row>
    <row r="2111" spans="1:8">
      <c r="A2111" t="s">
        <v>5995</v>
      </c>
      <c r="B2111" s="15">
        <v>45281</v>
      </c>
      <c r="C2111" s="15">
        <v>44927</v>
      </c>
      <c r="D2111" s="15">
        <v>45261</v>
      </c>
      <c r="E2111">
        <v>0</v>
      </c>
      <c r="F2111">
        <v>0</v>
      </c>
      <c r="G2111">
        <v>1</v>
      </c>
      <c r="H2111">
        <v>1</v>
      </c>
    </row>
    <row r="2112" spans="1:8">
      <c r="A2112" t="s">
        <v>5561</v>
      </c>
      <c r="B2112" s="15">
        <v>45281</v>
      </c>
      <c r="C2112" s="15">
        <v>44927</v>
      </c>
      <c r="D2112" s="15">
        <v>45261</v>
      </c>
      <c r="E2112">
        <v>0</v>
      </c>
      <c r="F2112">
        <v>1</v>
      </c>
      <c r="G2112">
        <v>0</v>
      </c>
      <c r="H2112">
        <v>1</v>
      </c>
    </row>
    <row r="2113" spans="1:8">
      <c r="A2113" t="s">
        <v>5996</v>
      </c>
      <c r="B2113" s="15">
        <v>45281</v>
      </c>
      <c r="C2113" s="15">
        <v>44927</v>
      </c>
      <c r="D2113" s="15">
        <v>45261</v>
      </c>
      <c r="E2113">
        <v>0</v>
      </c>
      <c r="F2113">
        <v>1</v>
      </c>
      <c r="G2113">
        <v>0</v>
      </c>
      <c r="H2113">
        <v>1</v>
      </c>
    </row>
    <row r="2114" spans="1:8">
      <c r="A2114" t="s">
        <v>125</v>
      </c>
      <c r="B2114" s="15">
        <v>45281</v>
      </c>
      <c r="C2114" s="15">
        <v>44927</v>
      </c>
      <c r="D2114" s="15">
        <v>45261</v>
      </c>
      <c r="E2114">
        <v>0</v>
      </c>
      <c r="F2114">
        <v>1</v>
      </c>
      <c r="G2114">
        <v>0</v>
      </c>
      <c r="H2114">
        <v>1</v>
      </c>
    </row>
    <row r="2115" spans="1:8">
      <c r="A2115" t="s">
        <v>5631</v>
      </c>
      <c r="B2115" s="15">
        <v>45281</v>
      </c>
      <c r="C2115" s="15">
        <v>44927</v>
      </c>
      <c r="D2115" s="15">
        <v>45261</v>
      </c>
      <c r="E2115">
        <v>1</v>
      </c>
      <c r="F2115">
        <v>0</v>
      </c>
      <c r="G2115">
        <v>2</v>
      </c>
      <c r="H2115">
        <v>3</v>
      </c>
    </row>
    <row r="2116" spans="1:8">
      <c r="A2116" t="s">
        <v>5582</v>
      </c>
      <c r="B2116" s="15">
        <v>45281</v>
      </c>
      <c r="C2116" s="15">
        <v>44927</v>
      </c>
      <c r="D2116" s="15">
        <v>45261</v>
      </c>
      <c r="E2116">
        <v>3</v>
      </c>
      <c r="F2116">
        <v>0</v>
      </c>
      <c r="G2116">
        <v>1</v>
      </c>
      <c r="H2116">
        <v>4</v>
      </c>
    </row>
    <row r="2117" spans="1:8">
      <c r="A2117" t="s">
        <v>5615</v>
      </c>
      <c r="B2117" s="15">
        <v>45281</v>
      </c>
      <c r="C2117" s="15">
        <v>44927</v>
      </c>
      <c r="D2117" s="15">
        <v>45261</v>
      </c>
      <c r="E2117">
        <v>1</v>
      </c>
      <c r="F2117">
        <v>0</v>
      </c>
      <c r="G2117">
        <v>0</v>
      </c>
      <c r="H2117">
        <v>1</v>
      </c>
    </row>
    <row r="2118" spans="1:8">
      <c r="A2118" t="s">
        <v>5997</v>
      </c>
      <c r="B2118" s="15">
        <v>45281</v>
      </c>
      <c r="C2118" s="15">
        <v>44927</v>
      </c>
      <c r="D2118" s="15">
        <v>45261</v>
      </c>
      <c r="E2118">
        <v>1</v>
      </c>
      <c r="F2118">
        <v>0</v>
      </c>
      <c r="G2118">
        <v>0</v>
      </c>
      <c r="H2118">
        <v>1</v>
      </c>
    </row>
    <row r="2119" spans="1:8">
      <c r="A2119" t="s">
        <v>104</v>
      </c>
      <c r="B2119" s="15">
        <v>45281</v>
      </c>
      <c r="C2119" s="15">
        <v>44927</v>
      </c>
      <c r="D2119" s="15">
        <v>45261</v>
      </c>
      <c r="E2119">
        <v>1</v>
      </c>
      <c r="F2119">
        <v>0</v>
      </c>
      <c r="G2119">
        <v>0</v>
      </c>
      <c r="H2119">
        <v>1</v>
      </c>
    </row>
    <row r="2120" spans="1:8">
      <c r="A2120" t="s">
        <v>119</v>
      </c>
      <c r="B2120" s="15">
        <v>45281</v>
      </c>
      <c r="C2120" s="15">
        <v>44927</v>
      </c>
      <c r="D2120" s="15">
        <v>45261</v>
      </c>
      <c r="E2120">
        <v>1</v>
      </c>
      <c r="F2120">
        <v>0</v>
      </c>
      <c r="G2120">
        <v>0</v>
      </c>
      <c r="H2120">
        <v>1</v>
      </c>
    </row>
    <row r="2121" spans="1:8">
      <c r="A2121" t="s">
        <v>5998</v>
      </c>
      <c r="B2121" s="15">
        <v>45281</v>
      </c>
      <c r="C2121" s="15">
        <v>44927</v>
      </c>
      <c r="D2121" s="15">
        <v>45261</v>
      </c>
      <c r="E2121">
        <v>0</v>
      </c>
      <c r="F2121">
        <v>0</v>
      </c>
      <c r="G2121">
        <v>1</v>
      </c>
      <c r="H2121">
        <v>1</v>
      </c>
    </row>
    <row r="2122" spans="1:8">
      <c r="A2122" t="s">
        <v>5550</v>
      </c>
      <c r="B2122" s="15">
        <v>45281</v>
      </c>
      <c r="C2122" s="15">
        <v>44927</v>
      </c>
      <c r="D2122" s="15">
        <v>45261</v>
      </c>
      <c r="E2122">
        <v>1</v>
      </c>
      <c r="F2122">
        <v>0</v>
      </c>
      <c r="G2122">
        <v>2</v>
      </c>
      <c r="H2122">
        <v>3</v>
      </c>
    </row>
    <row r="2123" spans="1:8">
      <c r="A2123" t="s">
        <v>5999</v>
      </c>
      <c r="B2123" s="15">
        <v>45281</v>
      </c>
      <c r="C2123" s="15">
        <v>44927</v>
      </c>
      <c r="D2123" s="15">
        <v>45261</v>
      </c>
      <c r="E2123">
        <v>0</v>
      </c>
      <c r="F2123">
        <v>0</v>
      </c>
      <c r="G2123">
        <v>1</v>
      </c>
      <c r="H2123">
        <v>1</v>
      </c>
    </row>
    <row r="2124" spans="1:8">
      <c r="A2124" t="s">
        <v>5645</v>
      </c>
      <c r="B2124" s="15">
        <v>45281</v>
      </c>
      <c r="C2124" s="15">
        <v>44927</v>
      </c>
      <c r="D2124" s="15">
        <v>45261</v>
      </c>
      <c r="E2124">
        <v>0</v>
      </c>
      <c r="F2124">
        <v>0</v>
      </c>
      <c r="G2124">
        <v>2</v>
      </c>
      <c r="H2124">
        <v>2</v>
      </c>
    </row>
    <row r="2125" spans="1:8">
      <c r="A2125" t="s">
        <v>122</v>
      </c>
      <c r="B2125" s="15">
        <v>45312</v>
      </c>
      <c r="C2125" s="15">
        <v>45292</v>
      </c>
      <c r="D2125" s="15">
        <v>45292</v>
      </c>
      <c r="E2125">
        <v>0</v>
      </c>
      <c r="F2125">
        <v>1</v>
      </c>
      <c r="G2125">
        <v>1</v>
      </c>
      <c r="H2125">
        <v>2</v>
      </c>
    </row>
    <row r="2126" spans="1:8">
      <c r="A2126" t="s">
        <v>137</v>
      </c>
      <c r="B2126" s="15">
        <v>45312</v>
      </c>
      <c r="C2126" s="15">
        <v>45292</v>
      </c>
      <c r="D2126" s="15">
        <v>45292</v>
      </c>
      <c r="E2126">
        <v>1</v>
      </c>
      <c r="F2126">
        <v>0</v>
      </c>
      <c r="G2126">
        <v>0</v>
      </c>
      <c r="H2126">
        <v>1</v>
      </c>
    </row>
    <row r="2127" spans="1:8">
      <c r="A2127" t="s">
        <v>5630</v>
      </c>
      <c r="B2127" s="15">
        <v>45312</v>
      </c>
      <c r="C2127" s="15">
        <v>45292</v>
      </c>
      <c r="D2127" s="15">
        <v>45292</v>
      </c>
      <c r="E2127">
        <v>0</v>
      </c>
      <c r="F2127">
        <v>0</v>
      </c>
      <c r="G2127">
        <v>1</v>
      </c>
      <c r="H2127">
        <v>1</v>
      </c>
    </row>
    <row r="2128" spans="1:8">
      <c r="A2128" t="s">
        <v>5593</v>
      </c>
      <c r="B2128" s="15">
        <v>45312</v>
      </c>
      <c r="C2128" s="15">
        <v>45292</v>
      </c>
      <c r="D2128" s="15">
        <v>45292</v>
      </c>
      <c r="E2128">
        <v>0</v>
      </c>
      <c r="F2128">
        <v>1</v>
      </c>
      <c r="G2128">
        <v>1</v>
      </c>
      <c r="H2128">
        <v>2</v>
      </c>
    </row>
    <row r="2129" spans="1:8">
      <c r="A2129" t="s">
        <v>5588</v>
      </c>
      <c r="B2129" s="15">
        <v>45312</v>
      </c>
      <c r="C2129" s="15">
        <v>45292</v>
      </c>
      <c r="D2129" s="15">
        <v>45292</v>
      </c>
      <c r="E2129">
        <v>0</v>
      </c>
      <c r="F2129">
        <v>1</v>
      </c>
      <c r="G2129">
        <v>0</v>
      </c>
      <c r="H2129">
        <v>1</v>
      </c>
    </row>
    <row r="2130" spans="1:8">
      <c r="A2130" t="s">
        <v>5633</v>
      </c>
      <c r="B2130" s="15">
        <v>45312</v>
      </c>
      <c r="C2130" s="15">
        <v>45292</v>
      </c>
      <c r="D2130" s="15">
        <v>45292</v>
      </c>
      <c r="E2130">
        <v>0</v>
      </c>
      <c r="F2130">
        <v>1</v>
      </c>
      <c r="G2130">
        <v>0</v>
      </c>
      <c r="H2130">
        <v>1</v>
      </c>
    </row>
    <row r="2131" spans="1:8">
      <c r="A2131" t="s">
        <v>6000</v>
      </c>
      <c r="B2131" s="15">
        <v>45312</v>
      </c>
      <c r="C2131" s="15">
        <v>45292</v>
      </c>
      <c r="D2131" s="15">
        <v>45292</v>
      </c>
      <c r="E2131">
        <v>0</v>
      </c>
      <c r="F2131">
        <v>1</v>
      </c>
      <c r="G2131">
        <v>0</v>
      </c>
      <c r="H2131">
        <v>1</v>
      </c>
    </row>
    <row r="2132" spans="1:8">
      <c r="A2132" t="s">
        <v>5665</v>
      </c>
      <c r="B2132" s="15">
        <v>45312</v>
      </c>
      <c r="C2132" s="15">
        <v>45292</v>
      </c>
      <c r="D2132" s="15">
        <v>45292</v>
      </c>
      <c r="E2132">
        <v>1</v>
      </c>
      <c r="F2132">
        <v>0</v>
      </c>
      <c r="G2132">
        <v>0</v>
      </c>
      <c r="H2132">
        <v>1</v>
      </c>
    </row>
    <row r="2133" spans="1:8">
      <c r="A2133" t="s">
        <v>5571</v>
      </c>
      <c r="B2133" s="15">
        <v>45312</v>
      </c>
      <c r="C2133" s="15">
        <v>45292</v>
      </c>
      <c r="D2133" s="15">
        <v>45292</v>
      </c>
      <c r="E2133">
        <v>1</v>
      </c>
      <c r="F2133">
        <v>0</v>
      </c>
      <c r="G2133">
        <v>0</v>
      </c>
      <c r="H2133">
        <v>1</v>
      </c>
    </row>
    <row r="2134" spans="1:8">
      <c r="A2134" t="s">
        <v>159</v>
      </c>
      <c r="B2134" s="15">
        <v>45312</v>
      </c>
      <c r="C2134" s="15">
        <v>45292</v>
      </c>
      <c r="D2134" s="15">
        <v>45292</v>
      </c>
      <c r="E2134">
        <v>1</v>
      </c>
      <c r="F2134">
        <v>0</v>
      </c>
      <c r="G2134">
        <v>0</v>
      </c>
      <c r="H2134">
        <v>1</v>
      </c>
    </row>
    <row r="2135" spans="1:8">
      <c r="A2135" t="s">
        <v>130</v>
      </c>
      <c r="B2135" s="15">
        <v>45312</v>
      </c>
      <c r="C2135" s="15">
        <v>45292</v>
      </c>
      <c r="D2135" s="15">
        <v>45292</v>
      </c>
      <c r="E2135">
        <v>0</v>
      </c>
      <c r="F2135">
        <v>0</v>
      </c>
      <c r="G2135">
        <v>1</v>
      </c>
      <c r="H2135">
        <v>1</v>
      </c>
    </row>
    <row r="2136" spans="1:8">
      <c r="A2136" t="s">
        <v>5679</v>
      </c>
      <c r="B2136" s="15">
        <v>45312</v>
      </c>
      <c r="C2136" s="15">
        <v>45292</v>
      </c>
      <c r="D2136" s="15">
        <v>45292</v>
      </c>
      <c r="E2136">
        <v>1</v>
      </c>
      <c r="F2136">
        <v>0</v>
      </c>
      <c r="G2136">
        <v>0</v>
      </c>
      <c r="H2136">
        <v>1</v>
      </c>
    </row>
    <row r="2137" spans="1:8">
      <c r="A2137" t="s">
        <v>76</v>
      </c>
      <c r="B2137" s="15">
        <v>45312</v>
      </c>
      <c r="C2137" s="15">
        <v>45292</v>
      </c>
      <c r="D2137" s="15">
        <v>45292</v>
      </c>
      <c r="E2137">
        <v>0</v>
      </c>
      <c r="F2137">
        <v>0</v>
      </c>
      <c r="G2137">
        <v>1</v>
      </c>
      <c r="H2137">
        <v>1</v>
      </c>
    </row>
    <row r="2138" spans="1:8">
      <c r="A2138" t="s">
        <v>6001</v>
      </c>
      <c r="B2138" s="15">
        <v>45312</v>
      </c>
      <c r="C2138" s="15">
        <v>45292</v>
      </c>
      <c r="D2138" s="15">
        <v>45292</v>
      </c>
      <c r="E2138">
        <v>1</v>
      </c>
      <c r="F2138">
        <v>0</v>
      </c>
      <c r="G2138">
        <v>0</v>
      </c>
      <c r="H2138">
        <v>1</v>
      </c>
    </row>
    <row r="2139" spans="1:8">
      <c r="A2139" t="s">
        <v>5704</v>
      </c>
      <c r="B2139" s="15">
        <v>45312</v>
      </c>
      <c r="C2139" s="15">
        <v>45292</v>
      </c>
      <c r="D2139" s="15">
        <v>45292</v>
      </c>
      <c r="E2139">
        <v>1</v>
      </c>
      <c r="F2139">
        <v>0</v>
      </c>
      <c r="G2139">
        <v>0</v>
      </c>
      <c r="H2139">
        <v>1</v>
      </c>
    </row>
    <row r="2140" spans="1:8">
      <c r="A2140" t="s">
        <v>5552</v>
      </c>
      <c r="B2140" s="15">
        <v>45312</v>
      </c>
      <c r="C2140" s="15">
        <v>45292</v>
      </c>
      <c r="D2140" s="15">
        <v>45292</v>
      </c>
      <c r="E2140">
        <v>1</v>
      </c>
      <c r="F2140">
        <v>1</v>
      </c>
      <c r="G2140">
        <v>0</v>
      </c>
      <c r="H2140">
        <v>2</v>
      </c>
    </row>
    <row r="2141" spans="1:8">
      <c r="A2141" t="s">
        <v>5811</v>
      </c>
      <c r="B2141" s="15">
        <v>45312</v>
      </c>
      <c r="C2141" s="15">
        <v>45292</v>
      </c>
      <c r="D2141" s="15">
        <v>45292</v>
      </c>
      <c r="E2141">
        <v>1</v>
      </c>
      <c r="F2141">
        <v>0</v>
      </c>
      <c r="G2141">
        <v>0</v>
      </c>
      <c r="H2141">
        <v>1</v>
      </c>
    </row>
    <row r="2142" spans="1:8">
      <c r="A2142" t="s">
        <v>147</v>
      </c>
      <c r="B2142" s="15">
        <v>45312</v>
      </c>
      <c r="C2142" s="15">
        <v>45292</v>
      </c>
      <c r="D2142" s="15">
        <v>45292</v>
      </c>
      <c r="E2142">
        <v>1</v>
      </c>
      <c r="F2142">
        <v>0</v>
      </c>
      <c r="G2142">
        <v>0</v>
      </c>
      <c r="H2142">
        <v>1</v>
      </c>
    </row>
    <row r="2143" spans="1:8">
      <c r="A2143" t="s">
        <v>165</v>
      </c>
      <c r="B2143" s="15">
        <v>45312</v>
      </c>
      <c r="C2143" s="15">
        <v>45292</v>
      </c>
      <c r="D2143" s="15">
        <v>45292</v>
      </c>
      <c r="E2143">
        <v>0</v>
      </c>
      <c r="F2143">
        <v>1</v>
      </c>
      <c r="G2143">
        <v>0</v>
      </c>
      <c r="H2143">
        <v>1</v>
      </c>
    </row>
    <row r="2144" spans="1:8">
      <c r="A2144" t="s">
        <v>70</v>
      </c>
      <c r="B2144" s="15">
        <v>45312</v>
      </c>
      <c r="C2144" s="15">
        <v>45292</v>
      </c>
      <c r="D2144" s="15">
        <v>45292</v>
      </c>
      <c r="E2144">
        <v>2</v>
      </c>
      <c r="F2144">
        <v>0</v>
      </c>
      <c r="G2144">
        <v>0</v>
      </c>
      <c r="H2144">
        <v>2</v>
      </c>
    </row>
    <row r="2145" spans="1:8">
      <c r="A2145" t="s">
        <v>5553</v>
      </c>
      <c r="B2145" s="15">
        <v>45312</v>
      </c>
      <c r="C2145" s="15">
        <v>45292</v>
      </c>
      <c r="D2145" s="15">
        <v>45292</v>
      </c>
      <c r="E2145">
        <v>1</v>
      </c>
      <c r="F2145">
        <v>0</v>
      </c>
      <c r="G2145">
        <v>0</v>
      </c>
      <c r="H2145">
        <v>1</v>
      </c>
    </row>
    <row r="2146" spans="1:8">
      <c r="A2146" t="s">
        <v>86</v>
      </c>
      <c r="B2146" s="15">
        <v>45312</v>
      </c>
      <c r="C2146" s="15">
        <v>45292</v>
      </c>
      <c r="D2146" s="15">
        <v>45292</v>
      </c>
      <c r="E2146">
        <v>1</v>
      </c>
      <c r="F2146">
        <v>0</v>
      </c>
      <c r="G2146">
        <v>0</v>
      </c>
      <c r="H2146">
        <v>1</v>
      </c>
    </row>
    <row r="2147" spans="1:8">
      <c r="A2147" t="s">
        <v>5590</v>
      </c>
      <c r="B2147" s="15">
        <v>45312</v>
      </c>
      <c r="C2147" s="15">
        <v>45292</v>
      </c>
      <c r="D2147" s="15">
        <v>45292</v>
      </c>
      <c r="E2147">
        <v>1</v>
      </c>
      <c r="F2147">
        <v>0</v>
      </c>
      <c r="G2147">
        <v>0</v>
      </c>
      <c r="H2147">
        <v>1</v>
      </c>
    </row>
    <row r="2148" spans="1:8">
      <c r="A2148" t="s">
        <v>121</v>
      </c>
      <c r="B2148" s="15">
        <v>45312</v>
      </c>
      <c r="C2148" s="15">
        <v>45292</v>
      </c>
      <c r="D2148" s="15">
        <v>45292</v>
      </c>
      <c r="E2148">
        <v>0</v>
      </c>
      <c r="F2148">
        <v>0</v>
      </c>
      <c r="G2148">
        <v>1</v>
      </c>
      <c r="H2148">
        <v>1</v>
      </c>
    </row>
    <row r="2149" spans="1:8">
      <c r="A2149" t="s">
        <v>55</v>
      </c>
      <c r="B2149" s="15">
        <v>45312</v>
      </c>
      <c r="C2149" s="15">
        <v>45292</v>
      </c>
      <c r="D2149" s="15">
        <v>45292</v>
      </c>
      <c r="E2149">
        <v>7</v>
      </c>
      <c r="F2149">
        <v>5</v>
      </c>
      <c r="G2149">
        <v>6</v>
      </c>
      <c r="H2149">
        <v>18</v>
      </c>
    </row>
    <row r="2150" spans="1:8">
      <c r="A2150" t="s">
        <v>5669</v>
      </c>
      <c r="B2150" s="15">
        <v>45312</v>
      </c>
      <c r="C2150" s="15">
        <v>45292</v>
      </c>
      <c r="D2150" s="15">
        <v>45292</v>
      </c>
      <c r="E2150">
        <v>0</v>
      </c>
      <c r="F2150">
        <v>0</v>
      </c>
      <c r="G2150">
        <v>2</v>
      </c>
      <c r="H2150">
        <v>2</v>
      </c>
    </row>
    <row r="2151" spans="1:8">
      <c r="A2151" t="s">
        <v>61</v>
      </c>
      <c r="B2151" s="15">
        <v>45312</v>
      </c>
      <c r="C2151" s="15">
        <v>45292</v>
      </c>
      <c r="D2151" s="15">
        <v>45292</v>
      </c>
      <c r="E2151">
        <v>3</v>
      </c>
      <c r="F2151">
        <v>0</v>
      </c>
      <c r="G2151">
        <v>2</v>
      </c>
      <c r="H2151">
        <v>5</v>
      </c>
    </row>
    <row r="2152" spans="1:8">
      <c r="A2152" t="s">
        <v>97</v>
      </c>
      <c r="B2152" s="15">
        <v>45312</v>
      </c>
      <c r="C2152" s="15">
        <v>45292</v>
      </c>
      <c r="D2152" s="15">
        <v>45292</v>
      </c>
      <c r="E2152">
        <v>1</v>
      </c>
      <c r="F2152">
        <v>0</v>
      </c>
      <c r="G2152">
        <v>1</v>
      </c>
      <c r="H2152">
        <v>2</v>
      </c>
    </row>
    <row r="2153" spans="1:8">
      <c r="A2153" t="s">
        <v>5624</v>
      </c>
      <c r="B2153" s="15">
        <v>45312</v>
      </c>
      <c r="C2153" s="15">
        <v>45292</v>
      </c>
      <c r="D2153" s="15">
        <v>45292</v>
      </c>
      <c r="E2153">
        <v>1</v>
      </c>
      <c r="F2153">
        <v>0</v>
      </c>
      <c r="G2153">
        <v>0</v>
      </c>
      <c r="H2153">
        <v>1</v>
      </c>
    </row>
    <row r="2154" spans="1:8">
      <c r="A2154" t="s">
        <v>82</v>
      </c>
      <c r="B2154" s="15">
        <v>45312</v>
      </c>
      <c r="C2154" s="15">
        <v>45292</v>
      </c>
      <c r="D2154" s="15">
        <v>45292</v>
      </c>
      <c r="E2154">
        <v>1</v>
      </c>
      <c r="F2154">
        <v>0</v>
      </c>
      <c r="G2154">
        <v>0</v>
      </c>
      <c r="H2154">
        <v>1</v>
      </c>
    </row>
    <row r="2155" spans="1:8">
      <c r="A2155" t="s">
        <v>5626</v>
      </c>
      <c r="B2155" s="15">
        <v>45312</v>
      </c>
      <c r="C2155" s="15">
        <v>45292</v>
      </c>
      <c r="D2155" s="15">
        <v>45292</v>
      </c>
      <c r="E2155">
        <v>0</v>
      </c>
      <c r="F2155">
        <v>0</v>
      </c>
      <c r="G2155">
        <v>1</v>
      </c>
      <c r="H2155">
        <v>1</v>
      </c>
    </row>
    <row r="2156" spans="1:8">
      <c r="A2156" t="s">
        <v>94</v>
      </c>
      <c r="B2156" s="15">
        <v>45312</v>
      </c>
      <c r="C2156" s="15">
        <v>45292</v>
      </c>
      <c r="D2156" s="15">
        <v>45292</v>
      </c>
      <c r="E2156">
        <v>1</v>
      </c>
      <c r="F2156">
        <v>0</v>
      </c>
      <c r="G2156">
        <v>0</v>
      </c>
      <c r="H2156">
        <v>1</v>
      </c>
    </row>
    <row r="2157" spans="1:8">
      <c r="A2157" t="s">
        <v>107</v>
      </c>
      <c r="B2157" s="15">
        <v>45312</v>
      </c>
      <c r="C2157" s="15">
        <v>45292</v>
      </c>
      <c r="D2157" s="15">
        <v>45292</v>
      </c>
      <c r="E2157">
        <v>1</v>
      </c>
      <c r="F2157">
        <v>0</v>
      </c>
      <c r="G2157">
        <v>0</v>
      </c>
      <c r="H2157">
        <v>1</v>
      </c>
    </row>
    <row r="2158" spans="1:8">
      <c r="A2158" t="s">
        <v>6002</v>
      </c>
      <c r="B2158" s="15">
        <v>45312</v>
      </c>
      <c r="C2158" s="15">
        <v>45292</v>
      </c>
      <c r="D2158" s="15">
        <v>45292</v>
      </c>
      <c r="E2158">
        <v>0</v>
      </c>
      <c r="F2158">
        <v>1</v>
      </c>
      <c r="G2158">
        <v>0</v>
      </c>
      <c r="H2158">
        <v>1</v>
      </c>
    </row>
    <row r="2159" spans="1:8">
      <c r="A2159" t="s">
        <v>85</v>
      </c>
      <c r="B2159" s="15">
        <v>45312</v>
      </c>
      <c r="C2159" s="15">
        <v>45292</v>
      </c>
      <c r="D2159" s="15">
        <v>45292</v>
      </c>
      <c r="E2159">
        <v>2</v>
      </c>
      <c r="F2159">
        <v>0</v>
      </c>
      <c r="G2159">
        <v>3</v>
      </c>
      <c r="H2159">
        <v>5</v>
      </c>
    </row>
    <row r="2160" spans="1:8">
      <c r="A2160" t="s">
        <v>57</v>
      </c>
      <c r="B2160" s="15">
        <v>45312</v>
      </c>
      <c r="C2160" s="15">
        <v>45292</v>
      </c>
      <c r="D2160" s="15">
        <v>45292</v>
      </c>
      <c r="E2160">
        <v>2</v>
      </c>
      <c r="F2160">
        <v>0</v>
      </c>
      <c r="G2160">
        <v>0</v>
      </c>
      <c r="H2160">
        <v>2</v>
      </c>
    </row>
    <row r="2161" spans="1:8">
      <c r="A2161" t="s">
        <v>5654</v>
      </c>
      <c r="B2161" s="15">
        <v>45312</v>
      </c>
      <c r="C2161" s="15">
        <v>45292</v>
      </c>
      <c r="D2161" s="15">
        <v>45292</v>
      </c>
      <c r="E2161">
        <v>0</v>
      </c>
      <c r="F2161">
        <v>1</v>
      </c>
      <c r="G2161">
        <v>0</v>
      </c>
      <c r="H2161">
        <v>1</v>
      </c>
    </row>
    <row r="2162" spans="1:8">
      <c r="A2162" t="s">
        <v>63</v>
      </c>
      <c r="B2162" s="15">
        <v>45312</v>
      </c>
      <c r="C2162" s="15">
        <v>45292</v>
      </c>
      <c r="D2162" s="15">
        <v>45292</v>
      </c>
      <c r="E2162">
        <v>0</v>
      </c>
      <c r="F2162">
        <v>0</v>
      </c>
      <c r="G2162">
        <v>1</v>
      </c>
      <c r="H2162">
        <v>1</v>
      </c>
    </row>
    <row r="2163" spans="1:8">
      <c r="A2163" t="s">
        <v>118</v>
      </c>
      <c r="B2163" s="15">
        <v>45312</v>
      </c>
      <c r="C2163" s="15">
        <v>45292</v>
      </c>
      <c r="D2163" s="15">
        <v>45292</v>
      </c>
      <c r="E2163">
        <v>0</v>
      </c>
      <c r="F2163">
        <v>0</v>
      </c>
      <c r="G2163">
        <v>1</v>
      </c>
      <c r="H2163">
        <v>1</v>
      </c>
    </row>
    <row r="2164" spans="1:8">
      <c r="A2164" t="s">
        <v>69</v>
      </c>
      <c r="B2164" s="15">
        <v>45312</v>
      </c>
      <c r="C2164" s="15">
        <v>45292</v>
      </c>
      <c r="D2164" s="15">
        <v>45292</v>
      </c>
      <c r="E2164">
        <v>0</v>
      </c>
      <c r="F2164">
        <v>1</v>
      </c>
      <c r="G2164">
        <v>0</v>
      </c>
      <c r="H2164">
        <v>1</v>
      </c>
    </row>
    <row r="2165" spans="1:8">
      <c r="A2165" t="s">
        <v>77</v>
      </c>
      <c r="B2165" s="15">
        <v>45312</v>
      </c>
      <c r="C2165" s="15">
        <v>45292</v>
      </c>
      <c r="D2165" s="15">
        <v>45292</v>
      </c>
      <c r="E2165">
        <v>1</v>
      </c>
      <c r="F2165">
        <v>0</v>
      </c>
      <c r="G2165">
        <v>1</v>
      </c>
      <c r="H2165">
        <v>2</v>
      </c>
    </row>
    <row r="2166" spans="1:8">
      <c r="A2166" t="s">
        <v>110</v>
      </c>
      <c r="B2166" s="15">
        <v>45312</v>
      </c>
      <c r="C2166" s="15">
        <v>45292</v>
      </c>
      <c r="D2166" s="15">
        <v>45292</v>
      </c>
      <c r="E2166">
        <v>0</v>
      </c>
      <c r="F2166">
        <v>0</v>
      </c>
      <c r="G2166">
        <v>1</v>
      </c>
      <c r="H2166">
        <v>1</v>
      </c>
    </row>
    <row r="2167" spans="1:8">
      <c r="A2167" t="s">
        <v>58</v>
      </c>
      <c r="B2167" s="15">
        <v>45312</v>
      </c>
      <c r="C2167" s="15">
        <v>45292</v>
      </c>
      <c r="D2167" s="15">
        <v>45292</v>
      </c>
      <c r="E2167">
        <v>4</v>
      </c>
      <c r="F2167">
        <v>0</v>
      </c>
      <c r="G2167">
        <v>4</v>
      </c>
      <c r="H2167">
        <v>8</v>
      </c>
    </row>
    <row r="2168" spans="1:8">
      <c r="A2168" t="s">
        <v>6003</v>
      </c>
      <c r="B2168" s="15">
        <v>45312</v>
      </c>
      <c r="C2168" s="15">
        <v>45292</v>
      </c>
      <c r="D2168" s="15">
        <v>45292</v>
      </c>
      <c r="E2168">
        <v>1</v>
      </c>
      <c r="F2168">
        <v>0</v>
      </c>
      <c r="G2168">
        <v>0</v>
      </c>
      <c r="H2168">
        <v>1</v>
      </c>
    </row>
    <row r="2169" spans="1:8">
      <c r="A2169" t="s">
        <v>5737</v>
      </c>
      <c r="B2169" s="15">
        <v>45312</v>
      </c>
      <c r="C2169" s="15">
        <v>45292</v>
      </c>
      <c r="D2169" s="15">
        <v>45292</v>
      </c>
      <c r="E2169">
        <v>0</v>
      </c>
      <c r="F2169">
        <v>0</v>
      </c>
      <c r="G2169">
        <v>1</v>
      </c>
      <c r="H2169">
        <v>1</v>
      </c>
    </row>
    <row r="2170" spans="1:8">
      <c r="A2170" t="s">
        <v>65</v>
      </c>
      <c r="B2170" s="15">
        <v>45312</v>
      </c>
      <c r="C2170" s="15">
        <v>45292</v>
      </c>
      <c r="D2170" s="15">
        <v>45292</v>
      </c>
      <c r="E2170">
        <v>0</v>
      </c>
      <c r="F2170">
        <v>0</v>
      </c>
      <c r="G2170">
        <v>1</v>
      </c>
      <c r="H2170">
        <v>1</v>
      </c>
    </row>
    <row r="2171" spans="1:8">
      <c r="A2171" t="s">
        <v>101</v>
      </c>
      <c r="B2171" s="15">
        <v>45312</v>
      </c>
      <c r="C2171" s="15">
        <v>45292</v>
      </c>
      <c r="D2171" s="15">
        <v>45292</v>
      </c>
      <c r="E2171">
        <v>0</v>
      </c>
      <c r="F2171">
        <v>0</v>
      </c>
      <c r="G2171">
        <v>1</v>
      </c>
      <c r="H2171">
        <v>1</v>
      </c>
    </row>
    <row r="2172" spans="1:8">
      <c r="A2172" t="s">
        <v>6004</v>
      </c>
      <c r="B2172" s="15">
        <v>45312</v>
      </c>
      <c r="C2172" s="15">
        <v>45292</v>
      </c>
      <c r="D2172" s="15">
        <v>45292</v>
      </c>
      <c r="E2172">
        <v>0</v>
      </c>
      <c r="F2172">
        <v>0</v>
      </c>
      <c r="G2172">
        <v>1</v>
      </c>
      <c r="H2172">
        <v>1</v>
      </c>
    </row>
    <row r="2173" spans="1:8">
      <c r="A2173" t="s">
        <v>5713</v>
      </c>
      <c r="B2173" s="15">
        <v>45312</v>
      </c>
      <c r="C2173" s="15">
        <v>45292</v>
      </c>
      <c r="D2173" s="15">
        <v>45292</v>
      </c>
      <c r="E2173">
        <v>0</v>
      </c>
      <c r="F2173">
        <v>0</v>
      </c>
      <c r="G2173">
        <v>1</v>
      </c>
      <c r="H2173">
        <v>1</v>
      </c>
    </row>
    <row r="2174" spans="1:8">
      <c r="A2174" t="s">
        <v>59</v>
      </c>
      <c r="B2174" s="15">
        <v>45312</v>
      </c>
      <c r="C2174" s="15">
        <v>45292</v>
      </c>
      <c r="D2174" s="15">
        <v>45292</v>
      </c>
      <c r="E2174">
        <v>1</v>
      </c>
      <c r="F2174">
        <v>0</v>
      </c>
      <c r="G2174">
        <v>0</v>
      </c>
      <c r="H2174">
        <v>1</v>
      </c>
    </row>
    <row r="2175" spans="1:8">
      <c r="A2175" t="s">
        <v>6005</v>
      </c>
      <c r="B2175" s="15">
        <v>45312</v>
      </c>
      <c r="C2175" s="15">
        <v>45292</v>
      </c>
      <c r="D2175" s="15">
        <v>45292</v>
      </c>
      <c r="E2175">
        <v>0</v>
      </c>
      <c r="F2175">
        <v>0</v>
      </c>
      <c r="G2175">
        <v>1</v>
      </c>
      <c r="H2175">
        <v>1</v>
      </c>
    </row>
    <row r="2176" spans="1:8">
      <c r="A2176" t="s">
        <v>6006</v>
      </c>
      <c r="B2176" s="15">
        <v>45312</v>
      </c>
      <c r="C2176" s="15">
        <v>45292</v>
      </c>
      <c r="D2176" s="15">
        <v>45292</v>
      </c>
      <c r="E2176">
        <v>1</v>
      </c>
      <c r="F2176">
        <v>0</v>
      </c>
      <c r="G2176">
        <v>0</v>
      </c>
      <c r="H2176">
        <v>1</v>
      </c>
    </row>
    <row r="2177" spans="1:8">
      <c r="A2177" t="s">
        <v>146</v>
      </c>
      <c r="B2177" s="15">
        <v>45312</v>
      </c>
      <c r="C2177" s="15">
        <v>45292</v>
      </c>
      <c r="D2177" s="15">
        <v>45292</v>
      </c>
      <c r="E2177">
        <v>0</v>
      </c>
      <c r="F2177">
        <v>2</v>
      </c>
      <c r="G2177">
        <v>1</v>
      </c>
      <c r="H2177">
        <v>3</v>
      </c>
    </row>
    <row r="2178" spans="1:8">
      <c r="A2178" t="s">
        <v>78</v>
      </c>
      <c r="B2178" s="15">
        <v>45312</v>
      </c>
      <c r="C2178" s="15">
        <v>45292</v>
      </c>
      <c r="D2178" s="15">
        <v>45292</v>
      </c>
      <c r="E2178">
        <v>2</v>
      </c>
      <c r="F2178">
        <v>0</v>
      </c>
      <c r="G2178">
        <v>0</v>
      </c>
      <c r="H2178">
        <v>2</v>
      </c>
    </row>
    <row r="2179" spans="1:8">
      <c r="A2179" t="s">
        <v>5662</v>
      </c>
      <c r="B2179" s="15">
        <v>45312</v>
      </c>
      <c r="C2179" s="15">
        <v>45292</v>
      </c>
      <c r="D2179" s="15">
        <v>45292</v>
      </c>
      <c r="E2179">
        <v>1</v>
      </c>
      <c r="F2179">
        <v>0</v>
      </c>
      <c r="G2179">
        <v>0</v>
      </c>
      <c r="H2179">
        <v>1</v>
      </c>
    </row>
    <row r="2180" spans="1:8">
      <c r="A2180" t="s">
        <v>5592</v>
      </c>
      <c r="B2180" s="15">
        <v>45312</v>
      </c>
      <c r="C2180" s="15">
        <v>45292</v>
      </c>
      <c r="D2180" s="15">
        <v>45292</v>
      </c>
      <c r="E2180">
        <v>1</v>
      </c>
      <c r="F2180">
        <v>0</v>
      </c>
      <c r="G2180">
        <v>0</v>
      </c>
      <c r="H2180">
        <v>1</v>
      </c>
    </row>
    <row r="2181" spans="1:8">
      <c r="A2181" t="s">
        <v>6007</v>
      </c>
      <c r="B2181" s="15">
        <v>45312</v>
      </c>
      <c r="C2181" s="15">
        <v>45292</v>
      </c>
      <c r="D2181" s="15">
        <v>45292</v>
      </c>
      <c r="E2181">
        <v>1</v>
      </c>
      <c r="F2181">
        <v>0</v>
      </c>
      <c r="G2181">
        <v>0</v>
      </c>
      <c r="H2181">
        <v>1</v>
      </c>
    </row>
    <row r="2182" spans="1:8">
      <c r="A2182" t="s">
        <v>5754</v>
      </c>
      <c r="B2182" s="15">
        <v>45312</v>
      </c>
      <c r="C2182" s="15">
        <v>45292</v>
      </c>
      <c r="D2182" s="15">
        <v>45292</v>
      </c>
      <c r="E2182">
        <v>1</v>
      </c>
      <c r="F2182">
        <v>0</v>
      </c>
      <c r="G2182">
        <v>0</v>
      </c>
      <c r="H2182">
        <v>1</v>
      </c>
    </row>
    <row r="2183" spans="1:8">
      <c r="A2183" t="s">
        <v>5555</v>
      </c>
      <c r="B2183" s="15">
        <v>45312</v>
      </c>
      <c r="C2183" s="15">
        <v>45292</v>
      </c>
      <c r="D2183" s="15">
        <v>45292</v>
      </c>
      <c r="E2183">
        <v>0</v>
      </c>
      <c r="F2183">
        <v>0</v>
      </c>
      <c r="G2183">
        <v>2</v>
      </c>
      <c r="H2183">
        <v>2</v>
      </c>
    </row>
    <row r="2184" spans="1:8">
      <c r="A2184" t="s">
        <v>138</v>
      </c>
      <c r="B2184" s="15">
        <v>45312</v>
      </c>
      <c r="C2184" s="15">
        <v>45292</v>
      </c>
      <c r="D2184" s="15">
        <v>45292</v>
      </c>
      <c r="E2184">
        <v>0</v>
      </c>
      <c r="F2184">
        <v>1</v>
      </c>
      <c r="G2184">
        <v>0</v>
      </c>
      <c r="H2184">
        <v>1</v>
      </c>
    </row>
    <row r="2185" spans="1:8">
      <c r="A2185" t="s">
        <v>5557</v>
      </c>
      <c r="B2185" s="15">
        <v>45312</v>
      </c>
      <c r="C2185" s="15">
        <v>45292</v>
      </c>
      <c r="D2185" s="15">
        <v>45292</v>
      </c>
      <c r="E2185">
        <v>1</v>
      </c>
      <c r="F2185">
        <v>0</v>
      </c>
      <c r="G2185">
        <v>0</v>
      </c>
      <c r="H2185">
        <v>1</v>
      </c>
    </row>
    <row r="2186" spans="1:8">
      <c r="A2186" t="s">
        <v>6008</v>
      </c>
      <c r="B2186" s="15">
        <v>45312</v>
      </c>
      <c r="C2186" s="15">
        <v>45292</v>
      </c>
      <c r="D2186" s="15">
        <v>45292</v>
      </c>
      <c r="E2186">
        <v>1</v>
      </c>
      <c r="F2186">
        <v>0</v>
      </c>
      <c r="G2186">
        <v>0</v>
      </c>
      <c r="H2186">
        <v>1</v>
      </c>
    </row>
    <row r="2187" spans="1:8">
      <c r="A2187" t="s">
        <v>5637</v>
      </c>
      <c r="B2187" s="15">
        <v>45312</v>
      </c>
      <c r="C2187" s="15">
        <v>45292</v>
      </c>
      <c r="D2187" s="15">
        <v>45292</v>
      </c>
      <c r="E2187">
        <v>0</v>
      </c>
      <c r="F2187">
        <v>0</v>
      </c>
      <c r="G2187">
        <v>1</v>
      </c>
      <c r="H2187">
        <v>1</v>
      </c>
    </row>
    <row r="2188" spans="1:8">
      <c r="A2188" t="s">
        <v>100</v>
      </c>
      <c r="B2188" s="15">
        <v>45312</v>
      </c>
      <c r="C2188" s="15">
        <v>45292</v>
      </c>
      <c r="D2188" s="15">
        <v>45292</v>
      </c>
      <c r="E2188">
        <v>1</v>
      </c>
      <c r="F2188">
        <v>0</v>
      </c>
      <c r="G2188">
        <v>0</v>
      </c>
      <c r="H2188">
        <v>1</v>
      </c>
    </row>
    <row r="2189" spans="1:8">
      <c r="A2189" t="s">
        <v>5600</v>
      </c>
      <c r="B2189" s="15">
        <v>45312</v>
      </c>
      <c r="C2189" s="15">
        <v>45292</v>
      </c>
      <c r="D2189" s="15">
        <v>45292</v>
      </c>
      <c r="E2189">
        <v>0</v>
      </c>
      <c r="F2189">
        <v>0</v>
      </c>
      <c r="G2189">
        <v>1</v>
      </c>
      <c r="H2189">
        <v>1</v>
      </c>
    </row>
    <row r="2190" spans="1:8">
      <c r="A2190" t="s">
        <v>79</v>
      </c>
      <c r="B2190" s="15">
        <v>45312</v>
      </c>
      <c r="C2190" s="15">
        <v>45292</v>
      </c>
      <c r="D2190" s="15">
        <v>45292</v>
      </c>
      <c r="E2190">
        <v>3</v>
      </c>
      <c r="F2190">
        <v>1</v>
      </c>
      <c r="G2190">
        <v>2</v>
      </c>
      <c r="H2190">
        <v>6</v>
      </c>
    </row>
    <row r="2191" spans="1:8">
      <c r="A2191" t="s">
        <v>6009</v>
      </c>
      <c r="B2191" s="15">
        <v>45312</v>
      </c>
      <c r="C2191" s="15">
        <v>45292</v>
      </c>
      <c r="D2191" s="15">
        <v>45292</v>
      </c>
      <c r="E2191">
        <v>1</v>
      </c>
      <c r="F2191">
        <v>0</v>
      </c>
      <c r="G2191">
        <v>0</v>
      </c>
      <c r="H2191">
        <v>1</v>
      </c>
    </row>
    <row r="2192" spans="1:8">
      <c r="A2192" t="s">
        <v>5608</v>
      </c>
      <c r="B2192" s="15">
        <v>45312</v>
      </c>
      <c r="C2192" s="15">
        <v>45292</v>
      </c>
      <c r="D2192" s="15">
        <v>45292</v>
      </c>
      <c r="E2192">
        <v>1</v>
      </c>
      <c r="F2192">
        <v>0</v>
      </c>
      <c r="G2192">
        <v>0</v>
      </c>
      <c r="H2192">
        <v>1</v>
      </c>
    </row>
    <row r="2193" spans="1:8">
      <c r="A2193" t="s">
        <v>5602</v>
      </c>
      <c r="B2193" s="15">
        <v>45343</v>
      </c>
      <c r="C2193" s="15">
        <v>45292</v>
      </c>
      <c r="D2193" s="15">
        <v>45323</v>
      </c>
      <c r="E2193">
        <v>1</v>
      </c>
      <c r="F2193">
        <v>0</v>
      </c>
      <c r="G2193">
        <v>0</v>
      </c>
      <c r="H2193">
        <v>1</v>
      </c>
    </row>
    <row r="2194" spans="1:8">
      <c r="A2194" t="s">
        <v>80</v>
      </c>
      <c r="B2194" s="15">
        <v>45343</v>
      </c>
      <c r="C2194" s="15">
        <v>45292</v>
      </c>
      <c r="D2194" s="15">
        <v>45323</v>
      </c>
      <c r="E2194">
        <v>1</v>
      </c>
      <c r="F2194">
        <v>1</v>
      </c>
      <c r="G2194">
        <v>1</v>
      </c>
      <c r="H2194">
        <v>3</v>
      </c>
    </row>
    <row r="2195" spans="1:8">
      <c r="A2195" t="s">
        <v>121</v>
      </c>
      <c r="B2195" s="15">
        <v>45343</v>
      </c>
      <c r="C2195" s="15">
        <v>45292</v>
      </c>
      <c r="D2195" s="15">
        <v>45323</v>
      </c>
      <c r="E2195">
        <v>2</v>
      </c>
      <c r="F2195">
        <v>0</v>
      </c>
      <c r="G2195">
        <v>0</v>
      </c>
      <c r="H2195">
        <v>2</v>
      </c>
    </row>
    <row r="2196" spans="1:8">
      <c r="A2196" t="s">
        <v>83</v>
      </c>
      <c r="B2196" s="15">
        <v>45343</v>
      </c>
      <c r="C2196" s="15">
        <v>45292</v>
      </c>
      <c r="D2196" s="15">
        <v>45323</v>
      </c>
      <c r="E2196">
        <v>1</v>
      </c>
      <c r="F2196">
        <v>0</v>
      </c>
      <c r="G2196">
        <v>0</v>
      </c>
      <c r="H2196">
        <v>1</v>
      </c>
    </row>
    <row r="2197" spans="1:8">
      <c r="A2197" t="s">
        <v>5613</v>
      </c>
      <c r="B2197" s="15">
        <v>45343</v>
      </c>
      <c r="C2197" s="15">
        <v>45292</v>
      </c>
      <c r="D2197" s="15">
        <v>45323</v>
      </c>
      <c r="E2197">
        <v>1</v>
      </c>
      <c r="F2197">
        <v>0</v>
      </c>
      <c r="G2197">
        <v>0</v>
      </c>
      <c r="H2197">
        <v>1</v>
      </c>
    </row>
    <row r="2198" spans="1:8">
      <c r="A2198" t="s">
        <v>5617</v>
      </c>
      <c r="B2198" s="15">
        <v>45343</v>
      </c>
      <c r="C2198" s="15">
        <v>45292</v>
      </c>
      <c r="D2198" s="15">
        <v>45323</v>
      </c>
      <c r="E2198">
        <v>1</v>
      </c>
      <c r="F2198">
        <v>0</v>
      </c>
      <c r="G2198">
        <v>0</v>
      </c>
      <c r="H2198">
        <v>1</v>
      </c>
    </row>
    <row r="2199" spans="1:8">
      <c r="A2199" t="s">
        <v>5560</v>
      </c>
      <c r="B2199" s="15">
        <v>45343</v>
      </c>
      <c r="C2199" s="15">
        <v>45292</v>
      </c>
      <c r="D2199" s="15">
        <v>45323</v>
      </c>
      <c r="E2199">
        <v>0</v>
      </c>
      <c r="F2199">
        <v>0</v>
      </c>
      <c r="G2199">
        <v>1</v>
      </c>
      <c r="H2199">
        <v>1</v>
      </c>
    </row>
    <row r="2200" spans="1:8">
      <c r="A2200" t="s">
        <v>5644</v>
      </c>
      <c r="B2200" s="15">
        <v>45343</v>
      </c>
      <c r="C2200" s="15">
        <v>45292</v>
      </c>
      <c r="D2200" s="15">
        <v>45323</v>
      </c>
      <c r="E2200">
        <v>1</v>
      </c>
      <c r="F2200">
        <v>0</v>
      </c>
      <c r="G2200">
        <v>0</v>
      </c>
      <c r="H2200">
        <v>1</v>
      </c>
    </row>
    <row r="2201" spans="1:8">
      <c r="A2201" t="s">
        <v>6010</v>
      </c>
      <c r="B2201" s="15">
        <v>45343</v>
      </c>
      <c r="C2201" s="15">
        <v>45292</v>
      </c>
      <c r="D2201" s="15">
        <v>45323</v>
      </c>
      <c r="E2201">
        <v>0</v>
      </c>
      <c r="F2201">
        <v>0</v>
      </c>
      <c r="G2201">
        <v>1</v>
      </c>
      <c r="H2201">
        <v>1</v>
      </c>
    </row>
    <row r="2202" spans="1:8">
      <c r="A2202" t="s">
        <v>166</v>
      </c>
      <c r="B2202" s="15">
        <v>45343</v>
      </c>
      <c r="C2202" s="15">
        <v>45292</v>
      </c>
      <c r="D2202" s="15">
        <v>45323</v>
      </c>
      <c r="E2202">
        <v>1</v>
      </c>
      <c r="F2202">
        <v>0</v>
      </c>
      <c r="G2202">
        <v>0</v>
      </c>
      <c r="H2202">
        <v>1</v>
      </c>
    </row>
    <row r="2203" spans="1:8">
      <c r="A2203" t="s">
        <v>6011</v>
      </c>
      <c r="B2203" s="15">
        <v>45343</v>
      </c>
      <c r="C2203" s="15">
        <v>45292</v>
      </c>
      <c r="D2203" s="15">
        <v>45323</v>
      </c>
      <c r="E2203">
        <v>0</v>
      </c>
      <c r="F2203">
        <v>1</v>
      </c>
      <c r="G2203">
        <v>0</v>
      </c>
      <c r="H2203">
        <v>1</v>
      </c>
    </row>
    <row r="2204" spans="1:8">
      <c r="A2204" t="s">
        <v>76</v>
      </c>
      <c r="B2204" s="15">
        <v>45343</v>
      </c>
      <c r="C2204" s="15">
        <v>45292</v>
      </c>
      <c r="D2204" s="15">
        <v>45323</v>
      </c>
      <c r="E2204">
        <v>0</v>
      </c>
      <c r="F2204">
        <v>1</v>
      </c>
      <c r="G2204">
        <v>1</v>
      </c>
      <c r="H2204">
        <v>2</v>
      </c>
    </row>
    <row r="2205" spans="1:8">
      <c r="A2205" t="s">
        <v>6012</v>
      </c>
      <c r="B2205" s="15">
        <v>45343</v>
      </c>
      <c r="C2205" s="15">
        <v>45292</v>
      </c>
      <c r="D2205" s="15">
        <v>45323</v>
      </c>
      <c r="E2205">
        <v>1</v>
      </c>
      <c r="F2205">
        <v>0</v>
      </c>
      <c r="G2205">
        <v>0</v>
      </c>
      <c r="H2205">
        <v>1</v>
      </c>
    </row>
    <row r="2206" spans="1:8">
      <c r="A2206" t="s">
        <v>6013</v>
      </c>
      <c r="B2206" s="15">
        <v>45343</v>
      </c>
      <c r="C2206" s="15">
        <v>45292</v>
      </c>
      <c r="D2206" s="15">
        <v>45323</v>
      </c>
      <c r="E2206">
        <v>0</v>
      </c>
      <c r="F2206">
        <v>0</v>
      </c>
      <c r="G2206">
        <v>1</v>
      </c>
      <c r="H2206">
        <v>1</v>
      </c>
    </row>
    <row r="2207" spans="1:8">
      <c r="A2207" t="s">
        <v>5680</v>
      </c>
      <c r="B2207" s="15">
        <v>45343</v>
      </c>
      <c r="C2207" s="15">
        <v>45292</v>
      </c>
      <c r="D2207" s="15">
        <v>45323</v>
      </c>
      <c r="E2207">
        <v>0</v>
      </c>
      <c r="F2207">
        <v>1</v>
      </c>
      <c r="G2207">
        <v>0</v>
      </c>
      <c r="H2207">
        <v>1</v>
      </c>
    </row>
    <row r="2208" spans="1:8">
      <c r="A2208" t="s">
        <v>137</v>
      </c>
      <c r="B2208" s="15">
        <v>45343</v>
      </c>
      <c r="C2208" s="15">
        <v>45292</v>
      </c>
      <c r="D2208" s="15">
        <v>45323</v>
      </c>
      <c r="E2208">
        <v>1</v>
      </c>
      <c r="F2208">
        <v>0</v>
      </c>
      <c r="G2208">
        <v>0</v>
      </c>
      <c r="H2208">
        <v>1</v>
      </c>
    </row>
    <row r="2209" spans="1:8">
      <c r="A2209" t="s">
        <v>127</v>
      </c>
      <c r="B2209" s="15">
        <v>45343</v>
      </c>
      <c r="C2209" s="15">
        <v>45292</v>
      </c>
      <c r="D2209" s="15">
        <v>45323</v>
      </c>
      <c r="E2209">
        <v>1</v>
      </c>
      <c r="F2209">
        <v>1</v>
      </c>
      <c r="G2209">
        <v>0</v>
      </c>
      <c r="H2209">
        <v>2</v>
      </c>
    </row>
    <row r="2210" spans="1:8">
      <c r="A2210" t="s">
        <v>70</v>
      </c>
      <c r="B2210" s="15">
        <v>45343</v>
      </c>
      <c r="C2210" s="15">
        <v>45292</v>
      </c>
      <c r="D2210" s="15">
        <v>45323</v>
      </c>
      <c r="E2210">
        <v>3</v>
      </c>
      <c r="F2210">
        <v>0</v>
      </c>
      <c r="G2210">
        <v>0</v>
      </c>
      <c r="H2210">
        <v>3</v>
      </c>
    </row>
    <row r="2211" spans="1:8">
      <c r="A2211" t="s">
        <v>6014</v>
      </c>
      <c r="B2211" s="15">
        <v>45343</v>
      </c>
      <c r="C2211" s="15">
        <v>45292</v>
      </c>
      <c r="D2211" s="15">
        <v>45323</v>
      </c>
      <c r="E2211">
        <v>1</v>
      </c>
      <c r="F2211">
        <v>0</v>
      </c>
      <c r="G2211">
        <v>0</v>
      </c>
      <c r="H2211">
        <v>1</v>
      </c>
    </row>
    <row r="2212" spans="1:8">
      <c r="A2212" t="s">
        <v>5565</v>
      </c>
      <c r="B2212" s="15">
        <v>45343</v>
      </c>
      <c r="C2212" s="15">
        <v>45292</v>
      </c>
      <c r="D2212" s="15">
        <v>45323</v>
      </c>
      <c r="E2212">
        <v>0</v>
      </c>
      <c r="F2212">
        <v>1</v>
      </c>
      <c r="G2212">
        <v>0</v>
      </c>
      <c r="H2212">
        <v>1</v>
      </c>
    </row>
    <row r="2213" spans="1:8">
      <c r="A2213" t="s">
        <v>155</v>
      </c>
      <c r="B2213" s="15">
        <v>45343</v>
      </c>
      <c r="C2213" s="15">
        <v>45292</v>
      </c>
      <c r="D2213" s="15">
        <v>45323</v>
      </c>
      <c r="E2213">
        <v>1</v>
      </c>
      <c r="F2213">
        <v>0</v>
      </c>
      <c r="G2213">
        <v>0</v>
      </c>
      <c r="H2213">
        <v>1</v>
      </c>
    </row>
    <row r="2214" spans="1:8">
      <c r="A2214" t="s">
        <v>79</v>
      </c>
      <c r="B2214" s="15">
        <v>45343</v>
      </c>
      <c r="C2214" s="15">
        <v>45292</v>
      </c>
      <c r="D2214" s="15">
        <v>45323</v>
      </c>
      <c r="E2214">
        <v>2</v>
      </c>
      <c r="F2214">
        <v>0</v>
      </c>
      <c r="G2214">
        <v>0</v>
      </c>
      <c r="H2214">
        <v>2</v>
      </c>
    </row>
    <row r="2215" spans="1:8">
      <c r="A2215" t="s">
        <v>5735</v>
      </c>
      <c r="B2215" s="15">
        <v>45343</v>
      </c>
      <c r="C2215" s="15">
        <v>45292</v>
      </c>
      <c r="D2215" s="15">
        <v>45323</v>
      </c>
      <c r="E2215">
        <v>0</v>
      </c>
      <c r="F2215">
        <v>1</v>
      </c>
      <c r="G2215">
        <v>0</v>
      </c>
      <c r="H2215">
        <v>1</v>
      </c>
    </row>
    <row r="2216" spans="1:8">
      <c r="A2216" t="s">
        <v>55</v>
      </c>
      <c r="B2216" s="15">
        <v>45343</v>
      </c>
      <c r="C2216" s="15">
        <v>45292</v>
      </c>
      <c r="D2216" s="15">
        <v>45323</v>
      </c>
      <c r="E2216">
        <v>0</v>
      </c>
      <c r="F2216">
        <v>3</v>
      </c>
      <c r="G2216">
        <v>1</v>
      </c>
      <c r="H2216">
        <v>4</v>
      </c>
    </row>
    <row r="2217" spans="1:8">
      <c r="A2217" t="s">
        <v>58</v>
      </c>
      <c r="B2217" s="15">
        <v>45343</v>
      </c>
      <c r="C2217" s="15">
        <v>45292</v>
      </c>
      <c r="D2217" s="15">
        <v>45323</v>
      </c>
      <c r="E2217">
        <v>3</v>
      </c>
      <c r="F2217">
        <v>1</v>
      </c>
      <c r="G2217">
        <v>3</v>
      </c>
      <c r="H2217">
        <v>7</v>
      </c>
    </row>
    <row r="2218" spans="1:8">
      <c r="A2218" t="s">
        <v>6015</v>
      </c>
      <c r="B2218" s="15">
        <v>45343</v>
      </c>
      <c r="C2218" s="15">
        <v>45292</v>
      </c>
      <c r="D2218" s="15">
        <v>45323</v>
      </c>
      <c r="E2218">
        <v>0</v>
      </c>
      <c r="F2218">
        <v>1</v>
      </c>
      <c r="G2218">
        <v>0</v>
      </c>
      <c r="H2218">
        <v>1</v>
      </c>
    </row>
    <row r="2219" spans="1:8">
      <c r="A2219" t="s">
        <v>6016</v>
      </c>
      <c r="B2219" s="15">
        <v>45343</v>
      </c>
      <c r="C2219" s="15">
        <v>45292</v>
      </c>
      <c r="D2219" s="15">
        <v>45323</v>
      </c>
      <c r="E2219">
        <v>0</v>
      </c>
      <c r="F2219">
        <v>1</v>
      </c>
      <c r="G2219">
        <v>0</v>
      </c>
      <c r="H2219">
        <v>1</v>
      </c>
    </row>
    <row r="2220" spans="1:8">
      <c r="A2220" t="s">
        <v>6017</v>
      </c>
      <c r="B2220" s="15">
        <v>45343</v>
      </c>
      <c r="C2220" s="15">
        <v>45292</v>
      </c>
      <c r="D2220" s="15">
        <v>45323</v>
      </c>
      <c r="E2220">
        <v>1</v>
      </c>
      <c r="F2220">
        <v>0</v>
      </c>
      <c r="G2220">
        <v>0</v>
      </c>
      <c r="H2220">
        <v>1</v>
      </c>
    </row>
    <row r="2221" spans="1:8">
      <c r="A2221" t="s">
        <v>5763</v>
      </c>
      <c r="B2221" s="15">
        <v>45343</v>
      </c>
      <c r="C2221" s="15">
        <v>45292</v>
      </c>
      <c r="D2221" s="15">
        <v>45323</v>
      </c>
      <c r="E2221">
        <v>0</v>
      </c>
      <c r="F2221">
        <v>1</v>
      </c>
      <c r="G2221">
        <v>0</v>
      </c>
      <c r="H2221">
        <v>1</v>
      </c>
    </row>
    <row r="2222" spans="1:8">
      <c r="A2222" t="s">
        <v>5641</v>
      </c>
      <c r="B2222" s="15">
        <v>45343</v>
      </c>
      <c r="C2222" s="15">
        <v>45292</v>
      </c>
      <c r="D2222" s="15">
        <v>45323</v>
      </c>
      <c r="E2222">
        <v>1</v>
      </c>
      <c r="F2222">
        <v>0</v>
      </c>
      <c r="G2222">
        <v>0</v>
      </c>
      <c r="H2222">
        <v>1</v>
      </c>
    </row>
    <row r="2223" spans="1:8">
      <c r="A2223" t="s">
        <v>66</v>
      </c>
      <c r="B2223" s="15">
        <v>45343</v>
      </c>
      <c r="C2223" s="15">
        <v>45292</v>
      </c>
      <c r="D2223" s="15">
        <v>45323</v>
      </c>
      <c r="E2223">
        <v>0</v>
      </c>
      <c r="F2223">
        <v>1</v>
      </c>
      <c r="G2223">
        <v>0</v>
      </c>
      <c r="H2223">
        <v>1</v>
      </c>
    </row>
    <row r="2224" spans="1:8">
      <c r="A2224" t="s">
        <v>6018</v>
      </c>
      <c r="B2224" s="15">
        <v>45343</v>
      </c>
      <c r="C2224" s="15">
        <v>45292</v>
      </c>
      <c r="D2224" s="15">
        <v>45323</v>
      </c>
      <c r="E2224">
        <v>0</v>
      </c>
      <c r="F2224">
        <v>0</v>
      </c>
      <c r="G2224">
        <v>1</v>
      </c>
      <c r="H2224">
        <v>1</v>
      </c>
    </row>
    <row r="2225" spans="1:8">
      <c r="A2225" t="s">
        <v>5584</v>
      </c>
      <c r="B2225" s="15">
        <v>45343</v>
      </c>
      <c r="C2225" s="15">
        <v>45292</v>
      </c>
      <c r="D2225" s="15">
        <v>45323</v>
      </c>
      <c r="E2225">
        <v>0</v>
      </c>
      <c r="F2225">
        <v>1</v>
      </c>
      <c r="G2225">
        <v>0</v>
      </c>
      <c r="H2225">
        <v>1</v>
      </c>
    </row>
    <row r="2226" spans="1:8">
      <c r="A2226" t="s">
        <v>132</v>
      </c>
      <c r="B2226" s="15">
        <v>45343</v>
      </c>
      <c r="C2226" s="15">
        <v>45292</v>
      </c>
      <c r="D2226" s="15">
        <v>45323</v>
      </c>
      <c r="E2226">
        <v>1</v>
      </c>
      <c r="F2226">
        <v>0</v>
      </c>
      <c r="G2226">
        <v>0</v>
      </c>
      <c r="H2226">
        <v>1</v>
      </c>
    </row>
    <row r="2227" spans="1:8">
      <c r="A2227" t="s">
        <v>6019</v>
      </c>
      <c r="B2227" s="15">
        <v>45343</v>
      </c>
      <c r="C2227" s="15">
        <v>45292</v>
      </c>
      <c r="D2227" s="15">
        <v>45323</v>
      </c>
      <c r="E2227">
        <v>0</v>
      </c>
      <c r="F2227">
        <v>0</v>
      </c>
      <c r="G2227">
        <v>1</v>
      </c>
      <c r="H2227">
        <v>1</v>
      </c>
    </row>
    <row r="2228" spans="1:8">
      <c r="A2228" t="s">
        <v>85</v>
      </c>
      <c r="B2228" s="15">
        <v>45343</v>
      </c>
      <c r="C2228" s="15">
        <v>45292</v>
      </c>
      <c r="D2228" s="15">
        <v>45323</v>
      </c>
      <c r="E2228">
        <v>0</v>
      </c>
      <c r="F2228">
        <v>0</v>
      </c>
      <c r="G2228">
        <v>2</v>
      </c>
      <c r="H2228">
        <v>2</v>
      </c>
    </row>
    <row r="2229" spans="1:8">
      <c r="A2229" t="s">
        <v>91</v>
      </c>
      <c r="B2229" s="15">
        <v>45343</v>
      </c>
      <c r="C2229" s="15">
        <v>45292</v>
      </c>
      <c r="D2229" s="15">
        <v>45323</v>
      </c>
      <c r="E2229">
        <v>2</v>
      </c>
      <c r="F2229">
        <v>0</v>
      </c>
      <c r="G2229">
        <v>0</v>
      </c>
      <c r="H2229">
        <v>2</v>
      </c>
    </row>
    <row r="2230" spans="1:8">
      <c r="A2230" t="s">
        <v>75</v>
      </c>
      <c r="B2230" s="15">
        <v>45343</v>
      </c>
      <c r="C2230" s="15">
        <v>45292</v>
      </c>
      <c r="D2230" s="15">
        <v>45323</v>
      </c>
      <c r="E2230">
        <v>0</v>
      </c>
      <c r="F2230">
        <v>1</v>
      </c>
      <c r="G2230">
        <v>0</v>
      </c>
      <c r="H2230">
        <v>1</v>
      </c>
    </row>
    <row r="2231" spans="1:8">
      <c r="A2231" t="s">
        <v>129</v>
      </c>
      <c r="B2231" s="15">
        <v>45343</v>
      </c>
      <c r="C2231" s="15">
        <v>45292</v>
      </c>
      <c r="D2231" s="15">
        <v>45323</v>
      </c>
      <c r="E2231">
        <v>1</v>
      </c>
      <c r="F2231">
        <v>0</v>
      </c>
      <c r="G2231">
        <v>0</v>
      </c>
      <c r="H2231">
        <v>1</v>
      </c>
    </row>
    <row r="2232" spans="1:8">
      <c r="A2232" t="s">
        <v>61</v>
      </c>
      <c r="B2232" s="15">
        <v>45343</v>
      </c>
      <c r="C2232" s="15">
        <v>45292</v>
      </c>
      <c r="D2232" s="15">
        <v>45323</v>
      </c>
      <c r="E2232">
        <v>2</v>
      </c>
      <c r="F2232">
        <v>0</v>
      </c>
      <c r="G2232">
        <v>1</v>
      </c>
      <c r="H2232">
        <v>3</v>
      </c>
    </row>
    <row r="2233" spans="1:8">
      <c r="A2233" t="s">
        <v>6020</v>
      </c>
      <c r="B2233" s="15">
        <v>45343</v>
      </c>
      <c r="C2233" s="15">
        <v>45292</v>
      </c>
      <c r="D2233" s="15">
        <v>45323</v>
      </c>
      <c r="E2233">
        <v>0</v>
      </c>
      <c r="F2233">
        <v>1</v>
      </c>
      <c r="G2233">
        <v>0</v>
      </c>
      <c r="H2233">
        <v>1</v>
      </c>
    </row>
    <row r="2234" spans="1:8">
      <c r="A2234" t="s">
        <v>78</v>
      </c>
      <c r="B2234" s="15">
        <v>45343</v>
      </c>
      <c r="C2234" s="15">
        <v>45292</v>
      </c>
      <c r="D2234" s="15">
        <v>45323</v>
      </c>
      <c r="E2234">
        <v>3</v>
      </c>
      <c r="F2234">
        <v>0</v>
      </c>
      <c r="G2234">
        <v>0</v>
      </c>
      <c r="H2234">
        <v>3</v>
      </c>
    </row>
    <row r="2235" spans="1:8">
      <c r="A2235" t="s">
        <v>147</v>
      </c>
      <c r="B2235" s="15">
        <v>45343</v>
      </c>
      <c r="C2235" s="15">
        <v>45292</v>
      </c>
      <c r="D2235" s="15">
        <v>45323</v>
      </c>
      <c r="E2235">
        <v>2</v>
      </c>
      <c r="F2235">
        <v>0</v>
      </c>
      <c r="G2235">
        <v>0</v>
      </c>
      <c r="H2235">
        <v>2</v>
      </c>
    </row>
    <row r="2236" spans="1:8">
      <c r="A2236" t="s">
        <v>5598</v>
      </c>
      <c r="B2236" s="15">
        <v>45343</v>
      </c>
      <c r="C2236" s="15">
        <v>45292</v>
      </c>
      <c r="D2236" s="15">
        <v>45323</v>
      </c>
      <c r="E2236">
        <v>1</v>
      </c>
      <c r="F2236">
        <v>0</v>
      </c>
      <c r="G2236">
        <v>0</v>
      </c>
      <c r="H2236">
        <v>1</v>
      </c>
    </row>
    <row r="2237" spans="1:8">
      <c r="A2237" t="s">
        <v>5748</v>
      </c>
      <c r="B2237" s="15">
        <v>45343</v>
      </c>
      <c r="C2237" s="15">
        <v>45292</v>
      </c>
      <c r="D2237" s="15">
        <v>45323</v>
      </c>
      <c r="E2237">
        <v>1</v>
      </c>
      <c r="F2237">
        <v>0</v>
      </c>
      <c r="G2237">
        <v>0</v>
      </c>
      <c r="H2237">
        <v>1</v>
      </c>
    </row>
    <row r="2238" spans="1:8">
      <c r="A2238" t="s">
        <v>5728</v>
      </c>
      <c r="B2238" s="15">
        <v>45343</v>
      </c>
      <c r="C2238" s="15">
        <v>45292</v>
      </c>
      <c r="D2238" s="15">
        <v>45323</v>
      </c>
      <c r="E2238">
        <v>1</v>
      </c>
      <c r="F2238">
        <v>0</v>
      </c>
      <c r="G2238">
        <v>0</v>
      </c>
      <c r="H2238">
        <v>1</v>
      </c>
    </row>
    <row r="2239" spans="1:8">
      <c r="A2239" t="s">
        <v>131</v>
      </c>
      <c r="B2239" s="15">
        <v>45343</v>
      </c>
      <c r="C2239" s="15">
        <v>45292</v>
      </c>
      <c r="D2239" s="15">
        <v>45323</v>
      </c>
      <c r="E2239">
        <v>1</v>
      </c>
      <c r="F2239">
        <v>0</v>
      </c>
      <c r="G2239">
        <v>0</v>
      </c>
      <c r="H2239">
        <v>1</v>
      </c>
    </row>
    <row r="2240" spans="1:8">
      <c r="A2240" t="s">
        <v>6021</v>
      </c>
      <c r="B2240" s="15">
        <v>45343</v>
      </c>
      <c r="C2240" s="15">
        <v>45292</v>
      </c>
      <c r="D2240" s="15">
        <v>45323</v>
      </c>
      <c r="E2240">
        <v>0</v>
      </c>
      <c r="F2240">
        <v>0</v>
      </c>
      <c r="G2240">
        <v>1</v>
      </c>
      <c r="H2240">
        <v>1</v>
      </c>
    </row>
    <row r="2241" spans="1:8">
      <c r="A2241" t="s">
        <v>6022</v>
      </c>
      <c r="B2241" s="15">
        <v>45343</v>
      </c>
      <c r="C2241" s="15">
        <v>45292</v>
      </c>
      <c r="D2241" s="15">
        <v>45323</v>
      </c>
      <c r="E2241">
        <v>1</v>
      </c>
      <c r="F2241">
        <v>0</v>
      </c>
      <c r="G2241">
        <v>0</v>
      </c>
      <c r="H2241">
        <v>1</v>
      </c>
    </row>
    <row r="2242" spans="1:8">
      <c r="A2242" t="s">
        <v>90</v>
      </c>
      <c r="B2242" s="15">
        <v>45343</v>
      </c>
      <c r="C2242" s="15">
        <v>45292</v>
      </c>
      <c r="D2242" s="15">
        <v>45323</v>
      </c>
      <c r="E2242">
        <v>1</v>
      </c>
      <c r="F2242">
        <v>0</v>
      </c>
      <c r="G2242">
        <v>1</v>
      </c>
      <c r="H2242">
        <v>2</v>
      </c>
    </row>
    <row r="2243" spans="1:8">
      <c r="A2243" t="s">
        <v>59</v>
      </c>
      <c r="B2243" s="15">
        <v>45343</v>
      </c>
      <c r="C2243" s="15">
        <v>45292</v>
      </c>
      <c r="D2243" s="15">
        <v>45323</v>
      </c>
      <c r="E2243">
        <v>0</v>
      </c>
      <c r="F2243">
        <v>1</v>
      </c>
      <c r="G2243">
        <v>0</v>
      </c>
      <c r="H2243">
        <v>1</v>
      </c>
    </row>
    <row r="2244" spans="1:8">
      <c r="A2244" t="s">
        <v>6023</v>
      </c>
      <c r="B2244" s="15">
        <v>45343</v>
      </c>
      <c r="C2244" s="15">
        <v>45292</v>
      </c>
      <c r="D2244" s="15">
        <v>45323</v>
      </c>
      <c r="E2244">
        <v>0</v>
      </c>
      <c r="F2244">
        <v>1</v>
      </c>
      <c r="G2244">
        <v>0</v>
      </c>
      <c r="H2244">
        <v>1</v>
      </c>
    </row>
    <row r="2245" spans="1:8">
      <c r="A2245" t="s">
        <v>6024</v>
      </c>
      <c r="B2245" s="15">
        <v>45343</v>
      </c>
      <c r="C2245" s="15">
        <v>45292</v>
      </c>
      <c r="D2245" s="15">
        <v>45323</v>
      </c>
      <c r="E2245">
        <v>1</v>
      </c>
      <c r="F2245">
        <v>0</v>
      </c>
      <c r="G2245">
        <v>0</v>
      </c>
      <c r="H2245">
        <v>1</v>
      </c>
    </row>
    <row r="2246" spans="1:8">
      <c r="A2246" t="s">
        <v>57</v>
      </c>
      <c r="B2246" s="15">
        <v>45343</v>
      </c>
      <c r="C2246" s="15">
        <v>45292</v>
      </c>
      <c r="D2246" s="15">
        <v>45323</v>
      </c>
      <c r="E2246">
        <v>1</v>
      </c>
      <c r="F2246">
        <v>0</v>
      </c>
      <c r="G2246">
        <v>0</v>
      </c>
      <c r="H2246">
        <v>1</v>
      </c>
    </row>
    <row r="2247" spans="1:8">
      <c r="A2247" t="s">
        <v>77</v>
      </c>
      <c r="B2247" s="15">
        <v>45372</v>
      </c>
      <c r="C2247" s="15">
        <v>45292</v>
      </c>
      <c r="D2247" s="15">
        <v>45352</v>
      </c>
      <c r="E2247">
        <v>0</v>
      </c>
      <c r="F2247">
        <v>2</v>
      </c>
      <c r="G2247">
        <v>1</v>
      </c>
      <c r="H2247">
        <v>3</v>
      </c>
    </row>
    <row r="2248" spans="1:8">
      <c r="A2248" t="s">
        <v>6025</v>
      </c>
      <c r="B2248" s="15">
        <v>45372</v>
      </c>
      <c r="C2248" s="15">
        <v>45292</v>
      </c>
      <c r="D2248" s="15">
        <v>45352</v>
      </c>
      <c r="E2248">
        <v>0</v>
      </c>
      <c r="F2248">
        <v>1</v>
      </c>
      <c r="G2248">
        <v>0</v>
      </c>
      <c r="H2248">
        <v>1</v>
      </c>
    </row>
    <row r="2249" spans="1:8">
      <c r="A2249" t="s">
        <v>5784</v>
      </c>
      <c r="B2249" s="15">
        <v>45372</v>
      </c>
      <c r="C2249" s="15">
        <v>45292</v>
      </c>
      <c r="D2249" s="15">
        <v>45352</v>
      </c>
      <c r="E2249">
        <v>0</v>
      </c>
      <c r="F2249">
        <v>0</v>
      </c>
      <c r="G2249">
        <v>1</v>
      </c>
      <c r="H2249">
        <v>1</v>
      </c>
    </row>
    <row r="2250" spans="1:8">
      <c r="A2250" t="s">
        <v>58</v>
      </c>
      <c r="B2250" s="15">
        <v>45372</v>
      </c>
      <c r="C2250" s="15">
        <v>45292</v>
      </c>
      <c r="D2250" s="15">
        <v>45352</v>
      </c>
      <c r="E2250">
        <v>5</v>
      </c>
      <c r="F2250">
        <v>0</v>
      </c>
      <c r="G2250">
        <v>7</v>
      </c>
      <c r="H2250">
        <v>12</v>
      </c>
    </row>
    <row r="2251" spans="1:8">
      <c r="A2251" t="s">
        <v>57</v>
      </c>
      <c r="B2251" s="15">
        <v>45372</v>
      </c>
      <c r="C2251" s="15">
        <v>45292</v>
      </c>
      <c r="D2251" s="15">
        <v>45352</v>
      </c>
      <c r="E2251">
        <v>1</v>
      </c>
      <c r="F2251">
        <v>0</v>
      </c>
      <c r="G2251">
        <v>0</v>
      </c>
      <c r="H2251">
        <v>1</v>
      </c>
    </row>
    <row r="2252" spans="1:8">
      <c r="A2252" t="s">
        <v>6026</v>
      </c>
      <c r="B2252" s="15">
        <v>45372</v>
      </c>
      <c r="C2252" s="15">
        <v>45292</v>
      </c>
      <c r="D2252" s="15">
        <v>45352</v>
      </c>
      <c r="E2252">
        <v>0</v>
      </c>
      <c r="F2252">
        <v>0</v>
      </c>
      <c r="G2252">
        <v>1</v>
      </c>
      <c r="H2252">
        <v>1</v>
      </c>
    </row>
    <row r="2253" spans="1:8">
      <c r="A2253" t="s">
        <v>65</v>
      </c>
      <c r="B2253" s="15">
        <v>45372</v>
      </c>
      <c r="C2253" s="15">
        <v>45292</v>
      </c>
      <c r="D2253" s="15">
        <v>45352</v>
      </c>
      <c r="E2253">
        <v>0</v>
      </c>
      <c r="F2253">
        <v>0</v>
      </c>
      <c r="G2253">
        <v>1</v>
      </c>
      <c r="H2253">
        <v>1</v>
      </c>
    </row>
    <row r="2254" spans="1:8">
      <c r="A2254" t="s">
        <v>5730</v>
      </c>
      <c r="B2254" s="15">
        <v>45372</v>
      </c>
      <c r="C2254" s="15">
        <v>45292</v>
      </c>
      <c r="D2254" s="15">
        <v>45352</v>
      </c>
      <c r="E2254">
        <v>0</v>
      </c>
      <c r="F2254">
        <v>0</v>
      </c>
      <c r="G2254">
        <v>1</v>
      </c>
      <c r="H2254">
        <v>1</v>
      </c>
    </row>
    <row r="2255" spans="1:8">
      <c r="A2255" t="s">
        <v>5769</v>
      </c>
      <c r="B2255" s="15">
        <v>45372</v>
      </c>
      <c r="C2255" s="15">
        <v>45292</v>
      </c>
      <c r="D2255" s="15">
        <v>45352</v>
      </c>
      <c r="E2255">
        <v>0</v>
      </c>
      <c r="F2255">
        <v>1</v>
      </c>
      <c r="G2255">
        <v>0</v>
      </c>
      <c r="H2255">
        <v>1</v>
      </c>
    </row>
    <row r="2256" spans="1:8">
      <c r="A2256" t="s">
        <v>5641</v>
      </c>
      <c r="B2256" s="15">
        <v>45372</v>
      </c>
      <c r="C2256" s="15">
        <v>45292</v>
      </c>
      <c r="D2256" s="15">
        <v>45352</v>
      </c>
      <c r="E2256">
        <v>1</v>
      </c>
      <c r="F2256">
        <v>0</v>
      </c>
      <c r="G2256">
        <v>1</v>
      </c>
      <c r="H2256">
        <v>2</v>
      </c>
    </row>
    <row r="2257" spans="1:8">
      <c r="A2257" t="s">
        <v>55</v>
      </c>
      <c r="B2257" s="15">
        <v>45372</v>
      </c>
      <c r="C2257" s="15">
        <v>45292</v>
      </c>
      <c r="D2257" s="15">
        <v>45352</v>
      </c>
      <c r="E2257">
        <v>1</v>
      </c>
      <c r="F2257">
        <v>2</v>
      </c>
      <c r="G2257">
        <v>4</v>
      </c>
      <c r="H2257">
        <v>7</v>
      </c>
    </row>
    <row r="2258" spans="1:8">
      <c r="A2258" t="s">
        <v>5710</v>
      </c>
      <c r="B2258" s="15">
        <v>45372</v>
      </c>
      <c r="C2258" s="15">
        <v>45292</v>
      </c>
      <c r="D2258" s="15">
        <v>45352</v>
      </c>
      <c r="E2258">
        <v>0</v>
      </c>
      <c r="F2258">
        <v>0</v>
      </c>
      <c r="G2258">
        <v>1</v>
      </c>
      <c r="H2258">
        <v>1</v>
      </c>
    </row>
    <row r="2259" spans="1:8">
      <c r="A2259" t="s">
        <v>6027</v>
      </c>
      <c r="B2259" s="15">
        <v>45372</v>
      </c>
      <c r="C2259" s="15">
        <v>45292</v>
      </c>
      <c r="D2259" s="15">
        <v>45352</v>
      </c>
      <c r="E2259">
        <v>0</v>
      </c>
      <c r="F2259">
        <v>0</v>
      </c>
      <c r="G2259">
        <v>1</v>
      </c>
      <c r="H2259">
        <v>1</v>
      </c>
    </row>
    <row r="2260" spans="1:8">
      <c r="A2260" t="s">
        <v>5811</v>
      </c>
      <c r="B2260" s="15">
        <v>45372</v>
      </c>
      <c r="C2260" s="15">
        <v>45292</v>
      </c>
      <c r="D2260" s="15">
        <v>45352</v>
      </c>
      <c r="E2260">
        <v>0</v>
      </c>
      <c r="F2260">
        <v>0</v>
      </c>
      <c r="G2260">
        <v>1</v>
      </c>
      <c r="H2260">
        <v>1</v>
      </c>
    </row>
    <row r="2261" spans="1:8">
      <c r="A2261" t="s">
        <v>5708</v>
      </c>
      <c r="B2261" s="15">
        <v>45372</v>
      </c>
      <c r="C2261" s="15">
        <v>45292</v>
      </c>
      <c r="D2261" s="15">
        <v>45352</v>
      </c>
      <c r="E2261">
        <v>0</v>
      </c>
      <c r="F2261">
        <v>0</v>
      </c>
      <c r="G2261">
        <v>1</v>
      </c>
      <c r="H2261">
        <v>1</v>
      </c>
    </row>
    <row r="2262" spans="1:8">
      <c r="A2262" t="s">
        <v>159</v>
      </c>
      <c r="B2262" s="15">
        <v>45372</v>
      </c>
      <c r="C2262" s="15">
        <v>45292</v>
      </c>
      <c r="D2262" s="15">
        <v>45352</v>
      </c>
      <c r="E2262">
        <v>0</v>
      </c>
      <c r="F2262">
        <v>0</v>
      </c>
      <c r="G2262">
        <v>3</v>
      </c>
      <c r="H2262">
        <v>3</v>
      </c>
    </row>
    <row r="2263" spans="1:8">
      <c r="A2263" t="s">
        <v>61</v>
      </c>
      <c r="B2263" s="15">
        <v>45372</v>
      </c>
      <c r="C2263" s="15">
        <v>45292</v>
      </c>
      <c r="D2263" s="15">
        <v>45352</v>
      </c>
      <c r="E2263">
        <v>3</v>
      </c>
      <c r="F2263">
        <v>0</v>
      </c>
      <c r="G2263">
        <v>2</v>
      </c>
      <c r="H2263">
        <v>5</v>
      </c>
    </row>
    <row r="2264" spans="1:8">
      <c r="A2264" t="s">
        <v>134</v>
      </c>
      <c r="B2264" s="15">
        <v>45372</v>
      </c>
      <c r="C2264" s="15">
        <v>45292</v>
      </c>
      <c r="D2264" s="15">
        <v>45352</v>
      </c>
      <c r="E2264">
        <v>1</v>
      </c>
      <c r="F2264">
        <v>0</v>
      </c>
      <c r="G2264">
        <v>0</v>
      </c>
      <c r="H2264">
        <v>1</v>
      </c>
    </row>
    <row r="2265" spans="1:8">
      <c r="A2265" t="s">
        <v>5647</v>
      </c>
      <c r="B2265" s="15">
        <v>45372</v>
      </c>
      <c r="C2265" s="15">
        <v>45292</v>
      </c>
      <c r="D2265" s="15">
        <v>45352</v>
      </c>
      <c r="E2265">
        <v>0</v>
      </c>
      <c r="F2265">
        <v>0</v>
      </c>
      <c r="G2265">
        <v>1</v>
      </c>
      <c r="H2265">
        <v>1</v>
      </c>
    </row>
    <row r="2266" spans="1:8">
      <c r="A2266" t="s">
        <v>5658</v>
      </c>
      <c r="B2266" s="15">
        <v>45372</v>
      </c>
      <c r="C2266" s="15">
        <v>45292</v>
      </c>
      <c r="D2266" s="15">
        <v>45352</v>
      </c>
      <c r="E2266">
        <v>0</v>
      </c>
      <c r="F2266">
        <v>0</v>
      </c>
      <c r="G2266">
        <v>1</v>
      </c>
      <c r="H2266">
        <v>1</v>
      </c>
    </row>
    <row r="2267" spans="1:8">
      <c r="A2267" t="s">
        <v>5572</v>
      </c>
      <c r="B2267" s="15">
        <v>45372</v>
      </c>
      <c r="C2267" s="15">
        <v>45292</v>
      </c>
      <c r="D2267" s="15">
        <v>45352</v>
      </c>
      <c r="E2267">
        <v>0</v>
      </c>
      <c r="F2267">
        <v>1</v>
      </c>
      <c r="G2267">
        <v>0</v>
      </c>
      <c r="H2267">
        <v>1</v>
      </c>
    </row>
    <row r="2268" spans="1:8">
      <c r="A2268" t="s">
        <v>147</v>
      </c>
      <c r="B2268" s="15">
        <v>45372</v>
      </c>
      <c r="C2268" s="15">
        <v>45292</v>
      </c>
      <c r="D2268" s="15">
        <v>45352</v>
      </c>
      <c r="E2268">
        <v>0</v>
      </c>
      <c r="F2268">
        <v>0</v>
      </c>
      <c r="G2268">
        <v>1</v>
      </c>
      <c r="H2268">
        <v>1</v>
      </c>
    </row>
    <row r="2269" spans="1:8">
      <c r="A2269" t="s">
        <v>5662</v>
      </c>
      <c r="B2269" s="15">
        <v>45372</v>
      </c>
      <c r="C2269" s="15">
        <v>45292</v>
      </c>
      <c r="D2269" s="15">
        <v>45352</v>
      </c>
      <c r="E2269">
        <v>0</v>
      </c>
      <c r="F2269">
        <v>0</v>
      </c>
      <c r="G2269">
        <v>1</v>
      </c>
      <c r="H2269">
        <v>1</v>
      </c>
    </row>
    <row r="2270" spans="1:8">
      <c r="A2270" t="s">
        <v>5665</v>
      </c>
      <c r="B2270" s="15">
        <v>45372</v>
      </c>
      <c r="C2270" s="15">
        <v>45292</v>
      </c>
      <c r="D2270" s="15">
        <v>45352</v>
      </c>
      <c r="E2270">
        <v>1</v>
      </c>
      <c r="F2270">
        <v>0</v>
      </c>
      <c r="G2270">
        <v>0</v>
      </c>
      <c r="H2270">
        <v>1</v>
      </c>
    </row>
    <row r="2271" spans="1:8">
      <c r="A2271" t="s">
        <v>5666</v>
      </c>
      <c r="B2271" s="15">
        <v>45372</v>
      </c>
      <c r="C2271" s="15">
        <v>45292</v>
      </c>
      <c r="D2271" s="15">
        <v>45352</v>
      </c>
      <c r="E2271">
        <v>1</v>
      </c>
      <c r="F2271">
        <v>0</v>
      </c>
      <c r="G2271">
        <v>0</v>
      </c>
      <c r="H2271">
        <v>1</v>
      </c>
    </row>
    <row r="2272" spans="1:8">
      <c r="A2272" t="s">
        <v>6028</v>
      </c>
      <c r="B2272" s="15">
        <v>45372</v>
      </c>
      <c r="C2272" s="15">
        <v>45292</v>
      </c>
      <c r="D2272" s="15">
        <v>45352</v>
      </c>
      <c r="E2272">
        <v>1</v>
      </c>
      <c r="F2272">
        <v>0</v>
      </c>
      <c r="G2272">
        <v>0</v>
      </c>
      <c r="H2272">
        <v>1</v>
      </c>
    </row>
    <row r="2273" spans="1:8">
      <c r="A2273" t="s">
        <v>5716</v>
      </c>
      <c r="B2273" s="15">
        <v>45372</v>
      </c>
      <c r="C2273" s="15">
        <v>45292</v>
      </c>
      <c r="D2273" s="15">
        <v>45352</v>
      </c>
      <c r="E2273">
        <v>1</v>
      </c>
      <c r="F2273">
        <v>0</v>
      </c>
      <c r="G2273">
        <v>0</v>
      </c>
      <c r="H2273">
        <v>1</v>
      </c>
    </row>
    <row r="2274" spans="1:8">
      <c r="A2274" t="s">
        <v>5557</v>
      </c>
      <c r="B2274" s="15">
        <v>45372</v>
      </c>
      <c r="C2274" s="15">
        <v>45292</v>
      </c>
      <c r="D2274" s="15">
        <v>45352</v>
      </c>
      <c r="E2274">
        <v>0</v>
      </c>
      <c r="F2274">
        <v>0</v>
      </c>
      <c r="G2274">
        <v>1</v>
      </c>
      <c r="H2274">
        <v>1</v>
      </c>
    </row>
    <row r="2275" spans="1:8">
      <c r="A2275" t="s">
        <v>6029</v>
      </c>
      <c r="B2275" s="15">
        <v>45372</v>
      </c>
      <c r="C2275" s="15">
        <v>45292</v>
      </c>
      <c r="D2275" s="15">
        <v>45352</v>
      </c>
      <c r="E2275">
        <v>0</v>
      </c>
      <c r="F2275">
        <v>1</v>
      </c>
      <c r="G2275">
        <v>0</v>
      </c>
      <c r="H2275">
        <v>1</v>
      </c>
    </row>
    <row r="2276" spans="1:8">
      <c r="A2276" t="s">
        <v>88</v>
      </c>
      <c r="B2276" s="15">
        <v>45372</v>
      </c>
      <c r="C2276" s="15">
        <v>45292</v>
      </c>
      <c r="D2276" s="15">
        <v>45352</v>
      </c>
      <c r="E2276">
        <v>1</v>
      </c>
      <c r="F2276">
        <v>0</v>
      </c>
      <c r="G2276">
        <v>0</v>
      </c>
      <c r="H2276">
        <v>1</v>
      </c>
    </row>
    <row r="2277" spans="1:8">
      <c r="A2277" t="s">
        <v>5602</v>
      </c>
      <c r="B2277" s="15">
        <v>45372</v>
      </c>
      <c r="C2277" s="15">
        <v>45292</v>
      </c>
      <c r="D2277" s="15">
        <v>45352</v>
      </c>
      <c r="E2277">
        <v>1</v>
      </c>
      <c r="F2277">
        <v>0</v>
      </c>
      <c r="G2277">
        <v>0</v>
      </c>
      <c r="H2277">
        <v>1</v>
      </c>
    </row>
    <row r="2278" spans="1:8">
      <c r="A2278" t="s">
        <v>137</v>
      </c>
      <c r="B2278" s="15">
        <v>45372</v>
      </c>
      <c r="C2278" s="15">
        <v>45292</v>
      </c>
      <c r="D2278" s="15">
        <v>45352</v>
      </c>
      <c r="E2278">
        <v>1</v>
      </c>
      <c r="F2278">
        <v>3</v>
      </c>
      <c r="G2278">
        <v>0</v>
      </c>
      <c r="H2278">
        <v>4</v>
      </c>
    </row>
    <row r="2279" spans="1:8">
      <c r="A2279" t="s">
        <v>5637</v>
      </c>
      <c r="B2279" s="15">
        <v>45372</v>
      </c>
      <c r="C2279" s="15">
        <v>45292</v>
      </c>
      <c r="D2279" s="15">
        <v>45352</v>
      </c>
      <c r="E2279">
        <v>1</v>
      </c>
      <c r="F2279">
        <v>0</v>
      </c>
      <c r="G2279">
        <v>0</v>
      </c>
      <c r="H2279">
        <v>1</v>
      </c>
    </row>
    <row r="2280" spans="1:8">
      <c r="A2280" t="s">
        <v>5824</v>
      </c>
      <c r="B2280" s="15">
        <v>45372</v>
      </c>
      <c r="C2280" s="15">
        <v>45292</v>
      </c>
      <c r="D2280" s="15">
        <v>45352</v>
      </c>
      <c r="E2280">
        <v>1</v>
      </c>
      <c r="F2280">
        <v>0</v>
      </c>
      <c r="G2280">
        <v>0</v>
      </c>
      <c r="H2280">
        <v>1</v>
      </c>
    </row>
    <row r="2281" spans="1:8">
      <c r="A2281" t="s">
        <v>144</v>
      </c>
      <c r="B2281" s="15">
        <v>45372</v>
      </c>
      <c r="C2281" s="15">
        <v>45292</v>
      </c>
      <c r="D2281" s="15">
        <v>45352</v>
      </c>
      <c r="E2281">
        <v>1</v>
      </c>
      <c r="F2281">
        <v>0</v>
      </c>
      <c r="G2281">
        <v>0</v>
      </c>
      <c r="H2281">
        <v>1</v>
      </c>
    </row>
    <row r="2282" spans="1:8">
      <c r="A2282" t="s">
        <v>139</v>
      </c>
      <c r="B2282" s="15">
        <v>45372</v>
      </c>
      <c r="C2282" s="15">
        <v>45292</v>
      </c>
      <c r="D2282" s="15">
        <v>45352</v>
      </c>
      <c r="E2282">
        <v>1</v>
      </c>
      <c r="F2282">
        <v>0</v>
      </c>
      <c r="G2282">
        <v>0</v>
      </c>
      <c r="H2282">
        <v>1</v>
      </c>
    </row>
    <row r="2283" spans="1:8">
      <c r="A2283" t="s">
        <v>5685</v>
      </c>
      <c r="B2283" s="15">
        <v>45372</v>
      </c>
      <c r="C2283" s="15">
        <v>45292</v>
      </c>
      <c r="D2283" s="15">
        <v>45352</v>
      </c>
      <c r="E2283">
        <v>1</v>
      </c>
      <c r="F2283">
        <v>0</v>
      </c>
      <c r="G2283">
        <v>0</v>
      </c>
      <c r="H2283">
        <v>1</v>
      </c>
    </row>
    <row r="2284" spans="1:8">
      <c r="A2284" t="s">
        <v>97</v>
      </c>
      <c r="B2284" s="15">
        <v>45372</v>
      </c>
      <c r="C2284" s="15">
        <v>45292</v>
      </c>
      <c r="D2284" s="15">
        <v>45352</v>
      </c>
      <c r="E2284">
        <v>1</v>
      </c>
      <c r="F2284">
        <v>0</v>
      </c>
      <c r="G2284">
        <v>1</v>
      </c>
      <c r="H2284">
        <v>2</v>
      </c>
    </row>
    <row r="2285" spans="1:8">
      <c r="A2285" t="s">
        <v>5731</v>
      </c>
      <c r="B2285" s="15">
        <v>45372</v>
      </c>
      <c r="C2285" s="15">
        <v>45292</v>
      </c>
      <c r="D2285" s="15">
        <v>45352</v>
      </c>
      <c r="E2285">
        <v>0</v>
      </c>
      <c r="F2285">
        <v>1</v>
      </c>
      <c r="G2285">
        <v>0</v>
      </c>
      <c r="H2285">
        <v>1</v>
      </c>
    </row>
    <row r="2286" spans="1:8">
      <c r="A2286" t="s">
        <v>5745</v>
      </c>
      <c r="B2286" s="15">
        <v>45372</v>
      </c>
      <c r="C2286" s="15">
        <v>45292</v>
      </c>
      <c r="D2286" s="15">
        <v>45352</v>
      </c>
      <c r="E2286">
        <v>0</v>
      </c>
      <c r="F2286">
        <v>0</v>
      </c>
      <c r="G2286">
        <v>1</v>
      </c>
      <c r="H2286">
        <v>1</v>
      </c>
    </row>
    <row r="2287" spans="1:8">
      <c r="A2287" t="s">
        <v>124</v>
      </c>
      <c r="B2287" s="15">
        <v>45372</v>
      </c>
      <c r="C2287" s="15">
        <v>45292</v>
      </c>
      <c r="D2287" s="15">
        <v>45352</v>
      </c>
      <c r="E2287">
        <v>0</v>
      </c>
      <c r="F2287">
        <v>0</v>
      </c>
      <c r="G2287">
        <v>1</v>
      </c>
      <c r="H2287">
        <v>1</v>
      </c>
    </row>
    <row r="2288" spans="1:8">
      <c r="A2288" t="s">
        <v>69</v>
      </c>
      <c r="B2288" s="15">
        <v>45372</v>
      </c>
      <c r="C2288" s="15">
        <v>45292</v>
      </c>
      <c r="D2288" s="15">
        <v>45352</v>
      </c>
      <c r="E2288">
        <v>3</v>
      </c>
      <c r="F2288">
        <v>0</v>
      </c>
      <c r="G2288">
        <v>0</v>
      </c>
      <c r="H2288">
        <v>3</v>
      </c>
    </row>
    <row r="2289" spans="1:8">
      <c r="A2289" t="s">
        <v>6030</v>
      </c>
      <c r="B2289" s="15">
        <v>45372</v>
      </c>
      <c r="C2289" s="15">
        <v>45292</v>
      </c>
      <c r="D2289" s="15">
        <v>45352</v>
      </c>
      <c r="E2289">
        <v>1</v>
      </c>
      <c r="F2289">
        <v>0</v>
      </c>
      <c r="G2289">
        <v>0</v>
      </c>
      <c r="H2289">
        <v>1</v>
      </c>
    </row>
    <row r="2290" spans="1:8">
      <c r="A2290" t="s">
        <v>142</v>
      </c>
      <c r="B2290" s="15">
        <v>45372</v>
      </c>
      <c r="C2290" s="15">
        <v>45292</v>
      </c>
      <c r="D2290" s="15">
        <v>45352</v>
      </c>
      <c r="E2290">
        <v>0</v>
      </c>
      <c r="F2290">
        <v>2</v>
      </c>
      <c r="G2290">
        <v>1</v>
      </c>
      <c r="H2290">
        <v>3</v>
      </c>
    </row>
    <row r="2291" spans="1:8">
      <c r="A2291" t="s">
        <v>140</v>
      </c>
      <c r="B2291" s="15">
        <v>45372</v>
      </c>
      <c r="C2291" s="15">
        <v>45292</v>
      </c>
      <c r="D2291" s="15">
        <v>45352</v>
      </c>
      <c r="E2291">
        <v>0</v>
      </c>
      <c r="F2291">
        <v>1</v>
      </c>
      <c r="G2291">
        <v>0</v>
      </c>
      <c r="H2291">
        <v>1</v>
      </c>
    </row>
    <row r="2292" spans="1:8">
      <c r="A2292" t="s">
        <v>5564</v>
      </c>
      <c r="B2292" s="15">
        <v>45372</v>
      </c>
      <c r="C2292" s="15">
        <v>45292</v>
      </c>
      <c r="D2292" s="15">
        <v>45352</v>
      </c>
      <c r="E2292">
        <v>1</v>
      </c>
      <c r="F2292">
        <v>2</v>
      </c>
      <c r="G2292">
        <v>0</v>
      </c>
      <c r="H2292">
        <v>3</v>
      </c>
    </row>
    <row r="2293" spans="1:8">
      <c r="A2293" t="s">
        <v>85</v>
      </c>
      <c r="B2293" s="15">
        <v>45372</v>
      </c>
      <c r="C2293" s="15">
        <v>45292</v>
      </c>
      <c r="D2293" s="15">
        <v>45352</v>
      </c>
      <c r="E2293">
        <v>0</v>
      </c>
      <c r="F2293">
        <v>0</v>
      </c>
      <c r="G2293">
        <v>1</v>
      </c>
      <c r="H2293">
        <v>1</v>
      </c>
    </row>
    <row r="2294" spans="1:8">
      <c r="A2294" t="s">
        <v>5588</v>
      </c>
      <c r="B2294" s="15">
        <v>45372</v>
      </c>
      <c r="C2294" s="15">
        <v>45292</v>
      </c>
      <c r="D2294" s="15">
        <v>45352</v>
      </c>
      <c r="E2294">
        <v>1</v>
      </c>
      <c r="F2294">
        <v>0</v>
      </c>
      <c r="G2294">
        <v>0</v>
      </c>
      <c r="H2294">
        <v>1</v>
      </c>
    </row>
    <row r="2295" spans="1:8">
      <c r="A2295" t="s">
        <v>6031</v>
      </c>
      <c r="B2295" s="15">
        <v>45372</v>
      </c>
      <c r="C2295" s="15">
        <v>45292</v>
      </c>
      <c r="D2295" s="15">
        <v>45352</v>
      </c>
      <c r="E2295">
        <v>0</v>
      </c>
      <c r="F2295">
        <v>1</v>
      </c>
      <c r="G2295">
        <v>0</v>
      </c>
      <c r="H2295">
        <v>1</v>
      </c>
    </row>
    <row r="2296" spans="1:8">
      <c r="A2296" t="s">
        <v>70</v>
      </c>
      <c r="B2296" s="15">
        <v>45372</v>
      </c>
      <c r="C2296" s="15">
        <v>45292</v>
      </c>
      <c r="D2296" s="15">
        <v>45352</v>
      </c>
      <c r="E2296">
        <v>0</v>
      </c>
      <c r="F2296">
        <v>3</v>
      </c>
      <c r="G2296">
        <v>2</v>
      </c>
      <c r="H2296">
        <v>5</v>
      </c>
    </row>
    <row r="2297" spans="1:8">
      <c r="A2297" t="s">
        <v>135</v>
      </c>
      <c r="B2297" s="15">
        <v>45372</v>
      </c>
      <c r="C2297" s="15">
        <v>45292</v>
      </c>
      <c r="D2297" s="15">
        <v>45352</v>
      </c>
      <c r="E2297">
        <v>1</v>
      </c>
      <c r="F2297">
        <v>0</v>
      </c>
      <c r="G2297">
        <v>0</v>
      </c>
      <c r="H2297">
        <v>1</v>
      </c>
    </row>
    <row r="2298" spans="1:8">
      <c r="A2298" t="s">
        <v>6032</v>
      </c>
      <c r="B2298" s="15">
        <v>45372</v>
      </c>
      <c r="C2298" s="15">
        <v>45292</v>
      </c>
      <c r="D2298" s="15">
        <v>45352</v>
      </c>
      <c r="E2298">
        <v>0</v>
      </c>
      <c r="F2298">
        <v>0</v>
      </c>
      <c r="G2298">
        <v>1</v>
      </c>
      <c r="H2298">
        <v>1</v>
      </c>
    </row>
    <row r="2299" spans="1:8">
      <c r="A2299" t="s">
        <v>123</v>
      </c>
      <c r="B2299" s="15">
        <v>45372</v>
      </c>
      <c r="C2299" s="15">
        <v>45292</v>
      </c>
      <c r="D2299" s="15">
        <v>45352</v>
      </c>
      <c r="E2299">
        <v>0</v>
      </c>
      <c r="F2299">
        <v>0</v>
      </c>
      <c r="G2299">
        <v>1</v>
      </c>
      <c r="H2299">
        <v>1</v>
      </c>
    </row>
    <row r="2300" spans="1:8">
      <c r="A2300" t="s">
        <v>6033</v>
      </c>
      <c r="B2300" s="15">
        <v>45372</v>
      </c>
      <c r="C2300" s="15">
        <v>45292</v>
      </c>
      <c r="D2300" s="15">
        <v>45352</v>
      </c>
      <c r="E2300">
        <v>1</v>
      </c>
      <c r="F2300">
        <v>0</v>
      </c>
      <c r="G2300">
        <v>0</v>
      </c>
      <c r="H2300">
        <v>1</v>
      </c>
    </row>
    <row r="2301" spans="1:8">
      <c r="A2301" t="s">
        <v>5565</v>
      </c>
      <c r="B2301" s="15">
        <v>45372</v>
      </c>
      <c r="C2301" s="15">
        <v>45292</v>
      </c>
      <c r="D2301" s="15">
        <v>45352</v>
      </c>
      <c r="E2301">
        <v>0</v>
      </c>
      <c r="F2301">
        <v>1</v>
      </c>
      <c r="G2301">
        <v>1</v>
      </c>
      <c r="H2301">
        <v>2</v>
      </c>
    </row>
    <row r="2302" spans="1:8">
      <c r="A2302" t="s">
        <v>91</v>
      </c>
      <c r="B2302" s="15">
        <v>45372</v>
      </c>
      <c r="C2302" s="15">
        <v>45292</v>
      </c>
      <c r="D2302" s="15">
        <v>45352</v>
      </c>
      <c r="E2302">
        <v>0</v>
      </c>
      <c r="F2302">
        <v>0</v>
      </c>
      <c r="G2302">
        <v>2</v>
      </c>
      <c r="H2302">
        <v>2</v>
      </c>
    </row>
    <row r="2303" spans="1:8">
      <c r="A2303" t="s">
        <v>5678</v>
      </c>
      <c r="B2303" s="15">
        <v>45372</v>
      </c>
      <c r="C2303" s="15">
        <v>45292</v>
      </c>
      <c r="D2303" s="15">
        <v>45352</v>
      </c>
      <c r="E2303">
        <v>1</v>
      </c>
      <c r="F2303">
        <v>0</v>
      </c>
      <c r="G2303">
        <v>0</v>
      </c>
      <c r="H2303">
        <v>1</v>
      </c>
    </row>
    <row r="2304" spans="1:8">
      <c r="A2304" t="s">
        <v>5608</v>
      </c>
      <c r="B2304" s="15">
        <v>45372</v>
      </c>
      <c r="C2304" s="15">
        <v>45292</v>
      </c>
      <c r="D2304" s="15">
        <v>45352</v>
      </c>
      <c r="E2304">
        <v>0</v>
      </c>
      <c r="F2304">
        <v>0</v>
      </c>
      <c r="G2304">
        <v>1</v>
      </c>
      <c r="H2304">
        <v>1</v>
      </c>
    </row>
    <row r="2305" spans="1:8">
      <c r="A2305" t="s">
        <v>5776</v>
      </c>
      <c r="B2305" s="15">
        <v>45372</v>
      </c>
      <c r="C2305" s="15">
        <v>45292</v>
      </c>
      <c r="D2305" s="15">
        <v>45352</v>
      </c>
      <c r="E2305">
        <v>0</v>
      </c>
      <c r="F2305">
        <v>1</v>
      </c>
      <c r="G2305">
        <v>0</v>
      </c>
      <c r="H2305">
        <v>1</v>
      </c>
    </row>
    <row r="2306" spans="1:8">
      <c r="A2306" t="s">
        <v>5932</v>
      </c>
      <c r="B2306" s="15">
        <v>45372</v>
      </c>
      <c r="C2306" s="15">
        <v>45292</v>
      </c>
      <c r="D2306" s="15">
        <v>45352</v>
      </c>
      <c r="E2306">
        <v>1</v>
      </c>
      <c r="F2306">
        <v>0</v>
      </c>
      <c r="G2306">
        <v>0</v>
      </c>
      <c r="H2306">
        <v>1</v>
      </c>
    </row>
    <row r="2307" spans="1:8">
      <c r="A2307" t="s">
        <v>138</v>
      </c>
      <c r="B2307" s="15">
        <v>45372</v>
      </c>
      <c r="C2307" s="15">
        <v>45292</v>
      </c>
      <c r="D2307" s="15">
        <v>45352</v>
      </c>
      <c r="E2307">
        <v>0</v>
      </c>
      <c r="F2307">
        <v>1</v>
      </c>
      <c r="G2307">
        <v>0</v>
      </c>
      <c r="H2307">
        <v>1</v>
      </c>
    </row>
    <row r="2308" spans="1:8">
      <c r="A2308" t="s">
        <v>5604</v>
      </c>
      <c r="B2308" s="15">
        <v>45372</v>
      </c>
      <c r="C2308" s="15">
        <v>45292</v>
      </c>
      <c r="D2308" s="15">
        <v>45352</v>
      </c>
      <c r="E2308">
        <v>0</v>
      </c>
      <c r="F2308">
        <v>0</v>
      </c>
      <c r="G2308">
        <v>1</v>
      </c>
      <c r="H2308">
        <v>1</v>
      </c>
    </row>
    <row r="2309" spans="1:8">
      <c r="A2309" t="s">
        <v>80</v>
      </c>
      <c r="B2309" s="15">
        <v>45372</v>
      </c>
      <c r="C2309" s="15">
        <v>45292</v>
      </c>
      <c r="D2309" s="15">
        <v>45352</v>
      </c>
      <c r="E2309">
        <v>0</v>
      </c>
      <c r="F2309">
        <v>1</v>
      </c>
      <c r="G2309">
        <v>0</v>
      </c>
      <c r="H2309">
        <v>1</v>
      </c>
    </row>
    <row r="2310" spans="1:8">
      <c r="A2310" t="s">
        <v>6034</v>
      </c>
      <c r="B2310" s="15">
        <v>45372</v>
      </c>
      <c r="C2310" s="15">
        <v>45292</v>
      </c>
      <c r="D2310" s="15">
        <v>45352</v>
      </c>
      <c r="E2310">
        <v>0</v>
      </c>
      <c r="F2310">
        <v>1</v>
      </c>
      <c r="G2310">
        <v>0</v>
      </c>
      <c r="H2310">
        <v>1</v>
      </c>
    </row>
    <row r="2311" spans="1:8">
      <c r="A2311" t="s">
        <v>95</v>
      </c>
      <c r="B2311" s="15">
        <v>45372</v>
      </c>
      <c r="C2311" s="15">
        <v>45292</v>
      </c>
      <c r="D2311" s="15">
        <v>45352</v>
      </c>
      <c r="E2311">
        <v>0</v>
      </c>
      <c r="F2311">
        <v>0</v>
      </c>
      <c r="G2311">
        <v>1</v>
      </c>
      <c r="H2311">
        <v>1</v>
      </c>
    </row>
    <row r="2312" spans="1:8">
      <c r="A2312" t="s">
        <v>5768</v>
      </c>
      <c r="B2312" s="15">
        <v>45372</v>
      </c>
      <c r="C2312" s="15">
        <v>45292</v>
      </c>
      <c r="D2312" s="15">
        <v>45352</v>
      </c>
      <c r="E2312">
        <v>0</v>
      </c>
      <c r="F2312">
        <v>1</v>
      </c>
      <c r="G2312">
        <v>0</v>
      </c>
      <c r="H2312">
        <v>1</v>
      </c>
    </row>
    <row r="2313" spans="1:8">
      <c r="A2313" t="s">
        <v>5562</v>
      </c>
      <c r="B2313" s="15">
        <v>45372</v>
      </c>
      <c r="C2313" s="15">
        <v>45292</v>
      </c>
      <c r="D2313" s="15">
        <v>45352</v>
      </c>
      <c r="E2313">
        <v>1</v>
      </c>
      <c r="F2313">
        <v>0</v>
      </c>
      <c r="G2313">
        <v>0</v>
      </c>
      <c r="H2313">
        <v>1</v>
      </c>
    </row>
    <row r="2314" spans="1:8">
      <c r="A2314" t="s">
        <v>122</v>
      </c>
      <c r="B2314" s="15">
        <v>45372</v>
      </c>
      <c r="C2314" s="15">
        <v>45292</v>
      </c>
      <c r="D2314" s="15">
        <v>45352</v>
      </c>
      <c r="E2314">
        <v>0</v>
      </c>
      <c r="F2314">
        <v>2</v>
      </c>
      <c r="G2314">
        <v>0</v>
      </c>
      <c r="H2314">
        <v>2</v>
      </c>
    </row>
    <row r="2315" spans="1:8">
      <c r="A2315" t="s">
        <v>74</v>
      </c>
      <c r="B2315" s="15">
        <v>45372</v>
      </c>
      <c r="C2315" s="15">
        <v>45292</v>
      </c>
      <c r="D2315" s="15">
        <v>45352</v>
      </c>
      <c r="E2315">
        <v>0</v>
      </c>
      <c r="F2315">
        <v>0</v>
      </c>
      <c r="G2315">
        <v>1</v>
      </c>
      <c r="H2315">
        <v>1</v>
      </c>
    </row>
    <row r="2316" spans="1:8">
      <c r="A2316" t="s">
        <v>166</v>
      </c>
      <c r="B2316" s="15">
        <v>45372</v>
      </c>
      <c r="C2316" s="15">
        <v>45292</v>
      </c>
      <c r="D2316" s="15">
        <v>45352</v>
      </c>
      <c r="E2316">
        <v>1</v>
      </c>
      <c r="F2316">
        <v>0</v>
      </c>
      <c r="G2316">
        <v>0</v>
      </c>
      <c r="H2316">
        <v>1</v>
      </c>
    </row>
    <row r="2317" spans="1:8">
      <c r="A2317" t="s">
        <v>79</v>
      </c>
      <c r="B2317" s="15">
        <v>45372</v>
      </c>
      <c r="C2317" s="15">
        <v>45292</v>
      </c>
      <c r="D2317" s="15">
        <v>45352</v>
      </c>
      <c r="E2317">
        <v>1</v>
      </c>
      <c r="F2317">
        <v>2</v>
      </c>
      <c r="G2317">
        <v>0</v>
      </c>
      <c r="H2317">
        <v>3</v>
      </c>
    </row>
    <row r="2318" spans="1:8">
      <c r="A2318" t="s">
        <v>6035</v>
      </c>
      <c r="B2318" s="15">
        <v>45372</v>
      </c>
      <c r="C2318" s="15">
        <v>45292</v>
      </c>
      <c r="D2318" s="15">
        <v>45352</v>
      </c>
      <c r="E2318">
        <v>1</v>
      </c>
      <c r="F2318">
        <v>0</v>
      </c>
      <c r="G2318">
        <v>0</v>
      </c>
      <c r="H2318">
        <v>1</v>
      </c>
    </row>
    <row r="2319" spans="1:8">
      <c r="A2319" t="s">
        <v>5791</v>
      </c>
      <c r="B2319" s="15">
        <v>45372</v>
      </c>
      <c r="C2319" s="15">
        <v>45292</v>
      </c>
      <c r="D2319" s="15">
        <v>45352</v>
      </c>
      <c r="E2319">
        <v>1</v>
      </c>
      <c r="F2319">
        <v>0</v>
      </c>
      <c r="G2319">
        <v>0</v>
      </c>
      <c r="H2319">
        <v>1</v>
      </c>
    </row>
    <row r="2320" spans="1:8">
      <c r="A2320" t="s">
        <v>6036</v>
      </c>
      <c r="B2320" s="15">
        <v>45372</v>
      </c>
      <c r="C2320" s="15">
        <v>45292</v>
      </c>
      <c r="D2320" s="15">
        <v>45352</v>
      </c>
      <c r="E2320">
        <v>0</v>
      </c>
      <c r="F2320">
        <v>1</v>
      </c>
      <c r="G2320">
        <v>0</v>
      </c>
      <c r="H2320">
        <v>1</v>
      </c>
    </row>
    <row r="2321" spans="1:8">
      <c r="A2321" t="s">
        <v>121</v>
      </c>
      <c r="B2321" s="15">
        <v>45372</v>
      </c>
      <c r="C2321" s="15">
        <v>45292</v>
      </c>
      <c r="D2321" s="15">
        <v>45352</v>
      </c>
      <c r="E2321">
        <v>0</v>
      </c>
      <c r="F2321">
        <v>0</v>
      </c>
      <c r="G2321">
        <v>1</v>
      </c>
      <c r="H2321">
        <v>1</v>
      </c>
    </row>
    <row r="2322" spans="1:8">
      <c r="A2322" t="s">
        <v>5568</v>
      </c>
      <c r="B2322" s="15">
        <v>45372</v>
      </c>
      <c r="C2322" s="15">
        <v>45292</v>
      </c>
      <c r="D2322" s="15">
        <v>45352</v>
      </c>
      <c r="E2322">
        <v>0</v>
      </c>
      <c r="F2322">
        <v>0</v>
      </c>
      <c r="G2322">
        <v>1</v>
      </c>
      <c r="H2322">
        <v>1</v>
      </c>
    </row>
    <row r="2323" spans="1:8">
      <c r="A2323" t="s">
        <v>133</v>
      </c>
      <c r="B2323" s="15">
        <v>45372</v>
      </c>
      <c r="C2323" s="15">
        <v>45292</v>
      </c>
      <c r="D2323" s="15">
        <v>45352</v>
      </c>
      <c r="E2323">
        <v>0</v>
      </c>
      <c r="F2323">
        <v>1</v>
      </c>
      <c r="G2323">
        <v>0</v>
      </c>
      <c r="H2323">
        <v>1</v>
      </c>
    </row>
    <row r="2324" spans="1:8">
      <c r="A2324" t="s">
        <v>6037</v>
      </c>
      <c r="B2324" s="15">
        <v>45372</v>
      </c>
      <c r="C2324" s="15">
        <v>45292</v>
      </c>
      <c r="D2324" s="15">
        <v>45352</v>
      </c>
      <c r="E2324">
        <v>0</v>
      </c>
      <c r="F2324">
        <v>0</v>
      </c>
      <c r="G2324">
        <v>1</v>
      </c>
      <c r="H2324">
        <v>1</v>
      </c>
    </row>
    <row r="2325" spans="1:8">
      <c r="A2325" t="s">
        <v>6038</v>
      </c>
      <c r="B2325" s="15">
        <v>45372</v>
      </c>
      <c r="C2325" s="15">
        <v>45292</v>
      </c>
      <c r="D2325" s="15">
        <v>45352</v>
      </c>
      <c r="E2325">
        <v>1</v>
      </c>
      <c r="F2325">
        <v>0</v>
      </c>
      <c r="G2325">
        <v>0</v>
      </c>
      <c r="H2325">
        <v>1</v>
      </c>
    </row>
    <row r="2326" spans="1:8">
      <c r="A2326" t="s">
        <v>6039</v>
      </c>
      <c r="B2326" s="15">
        <v>45372</v>
      </c>
      <c r="C2326" s="15">
        <v>45292</v>
      </c>
      <c r="D2326" s="15">
        <v>45352</v>
      </c>
      <c r="E2326">
        <v>0</v>
      </c>
      <c r="F2326">
        <v>1</v>
      </c>
      <c r="G2326">
        <v>0</v>
      </c>
      <c r="H2326">
        <v>1</v>
      </c>
    </row>
    <row r="2327" spans="1:8">
      <c r="A2327" t="s">
        <v>5592</v>
      </c>
      <c r="B2327" s="15">
        <v>45403</v>
      </c>
      <c r="C2327" s="15">
        <v>45292</v>
      </c>
      <c r="D2327" s="15">
        <v>45383</v>
      </c>
      <c r="E2327">
        <v>1</v>
      </c>
      <c r="F2327">
        <v>0</v>
      </c>
      <c r="G2327">
        <v>0</v>
      </c>
      <c r="H2327">
        <v>1</v>
      </c>
    </row>
    <row r="2328" spans="1:8">
      <c r="A2328" t="s">
        <v>5600</v>
      </c>
      <c r="B2328" s="15">
        <v>45403</v>
      </c>
      <c r="C2328" s="15">
        <v>45292</v>
      </c>
      <c r="D2328" s="15">
        <v>45383</v>
      </c>
      <c r="E2328">
        <v>1</v>
      </c>
      <c r="F2328">
        <v>0</v>
      </c>
      <c r="G2328">
        <v>0</v>
      </c>
      <c r="H2328">
        <v>1</v>
      </c>
    </row>
    <row r="2329" spans="1:8">
      <c r="A2329" t="s">
        <v>69</v>
      </c>
      <c r="B2329" s="15">
        <v>45403</v>
      </c>
      <c r="C2329" s="15">
        <v>45292</v>
      </c>
      <c r="D2329" s="15">
        <v>45383</v>
      </c>
      <c r="E2329">
        <v>1</v>
      </c>
      <c r="F2329">
        <v>0</v>
      </c>
      <c r="G2329">
        <v>2</v>
      </c>
      <c r="H2329">
        <v>3</v>
      </c>
    </row>
    <row r="2330" spans="1:8">
      <c r="A2330" t="s">
        <v>61</v>
      </c>
      <c r="B2330" s="15">
        <v>45403</v>
      </c>
      <c r="C2330" s="15">
        <v>45292</v>
      </c>
      <c r="D2330" s="15">
        <v>45383</v>
      </c>
      <c r="E2330">
        <v>3</v>
      </c>
      <c r="F2330">
        <v>0</v>
      </c>
      <c r="G2330">
        <v>2</v>
      </c>
      <c r="H2330">
        <v>5</v>
      </c>
    </row>
    <row r="2331" spans="1:8">
      <c r="A2331" t="s">
        <v>6040</v>
      </c>
      <c r="B2331" s="15">
        <v>45403</v>
      </c>
      <c r="C2331" s="15">
        <v>45292</v>
      </c>
      <c r="D2331" s="15">
        <v>45383</v>
      </c>
      <c r="E2331">
        <v>1</v>
      </c>
      <c r="F2331">
        <v>0</v>
      </c>
      <c r="G2331">
        <v>0</v>
      </c>
      <c r="H2331">
        <v>1</v>
      </c>
    </row>
    <row r="2332" spans="1:8">
      <c r="A2332" t="s">
        <v>137</v>
      </c>
      <c r="B2332" s="15">
        <v>45403</v>
      </c>
      <c r="C2332" s="15">
        <v>45292</v>
      </c>
      <c r="D2332" s="15">
        <v>45383</v>
      </c>
      <c r="E2332">
        <v>1</v>
      </c>
      <c r="F2332">
        <v>1</v>
      </c>
      <c r="G2332">
        <v>0</v>
      </c>
      <c r="H2332">
        <v>2</v>
      </c>
    </row>
    <row r="2333" spans="1:8">
      <c r="A2333" t="s">
        <v>6041</v>
      </c>
      <c r="B2333" s="15">
        <v>45403</v>
      </c>
      <c r="C2333" s="15">
        <v>45292</v>
      </c>
      <c r="D2333" s="15">
        <v>45383</v>
      </c>
      <c r="E2333">
        <v>0</v>
      </c>
      <c r="F2333">
        <v>0</v>
      </c>
      <c r="G2333">
        <v>1</v>
      </c>
      <c r="H2333">
        <v>1</v>
      </c>
    </row>
    <row r="2334" spans="1:8">
      <c r="A2334" t="s">
        <v>5687</v>
      </c>
      <c r="B2334" s="15">
        <v>45403</v>
      </c>
      <c r="C2334" s="15">
        <v>45292</v>
      </c>
      <c r="D2334" s="15">
        <v>45383</v>
      </c>
      <c r="E2334">
        <v>0</v>
      </c>
      <c r="F2334">
        <v>0</v>
      </c>
      <c r="G2334">
        <v>1</v>
      </c>
      <c r="H2334">
        <v>1</v>
      </c>
    </row>
    <row r="2335" spans="1:8">
      <c r="A2335" t="s">
        <v>6042</v>
      </c>
      <c r="B2335" s="15">
        <v>45403</v>
      </c>
      <c r="C2335" s="15">
        <v>45292</v>
      </c>
      <c r="D2335" s="15">
        <v>45383</v>
      </c>
      <c r="E2335">
        <v>0</v>
      </c>
      <c r="F2335">
        <v>0</v>
      </c>
      <c r="G2335">
        <v>1</v>
      </c>
      <c r="H2335">
        <v>1</v>
      </c>
    </row>
    <row r="2336" spans="1:8">
      <c r="A2336" t="s">
        <v>5619</v>
      </c>
      <c r="B2336" s="15">
        <v>45403</v>
      </c>
      <c r="C2336" s="15">
        <v>45292</v>
      </c>
      <c r="D2336" s="15">
        <v>45383</v>
      </c>
      <c r="E2336">
        <v>1</v>
      </c>
      <c r="F2336">
        <v>0</v>
      </c>
      <c r="G2336">
        <v>1</v>
      </c>
      <c r="H2336">
        <v>2</v>
      </c>
    </row>
    <row r="2337" spans="1:8">
      <c r="A2337" t="s">
        <v>5728</v>
      </c>
      <c r="B2337" s="15">
        <v>45403</v>
      </c>
      <c r="C2337" s="15">
        <v>45292</v>
      </c>
      <c r="D2337" s="15">
        <v>45383</v>
      </c>
      <c r="E2337">
        <v>1</v>
      </c>
      <c r="F2337">
        <v>0</v>
      </c>
      <c r="G2337">
        <v>0</v>
      </c>
      <c r="H2337">
        <v>1</v>
      </c>
    </row>
    <row r="2338" spans="1:8">
      <c r="A2338" t="s">
        <v>122</v>
      </c>
      <c r="B2338" s="15">
        <v>45403</v>
      </c>
      <c r="C2338" s="15">
        <v>45292</v>
      </c>
      <c r="D2338" s="15">
        <v>45383</v>
      </c>
      <c r="E2338">
        <v>0</v>
      </c>
      <c r="F2338">
        <v>1</v>
      </c>
      <c r="G2338">
        <v>0</v>
      </c>
      <c r="H2338">
        <v>1</v>
      </c>
    </row>
    <row r="2339" spans="1:8">
      <c r="A2339" t="s">
        <v>147</v>
      </c>
      <c r="B2339" s="15">
        <v>45403</v>
      </c>
      <c r="C2339" s="15">
        <v>45292</v>
      </c>
      <c r="D2339" s="15">
        <v>45383</v>
      </c>
      <c r="E2339">
        <v>2</v>
      </c>
      <c r="F2339">
        <v>0</v>
      </c>
      <c r="G2339">
        <v>0</v>
      </c>
      <c r="H2339">
        <v>2</v>
      </c>
    </row>
    <row r="2340" spans="1:8">
      <c r="A2340" t="s">
        <v>6043</v>
      </c>
      <c r="B2340" s="15">
        <v>45403</v>
      </c>
      <c r="C2340" s="15">
        <v>45292</v>
      </c>
      <c r="D2340" s="15">
        <v>45383</v>
      </c>
      <c r="E2340">
        <v>0</v>
      </c>
      <c r="F2340">
        <v>0</v>
      </c>
      <c r="G2340">
        <v>1</v>
      </c>
      <c r="H2340">
        <v>1</v>
      </c>
    </row>
    <row r="2341" spans="1:8">
      <c r="A2341" t="s">
        <v>5723</v>
      </c>
      <c r="B2341" s="15">
        <v>45403</v>
      </c>
      <c r="C2341" s="15">
        <v>45292</v>
      </c>
      <c r="D2341" s="15">
        <v>45383</v>
      </c>
      <c r="E2341">
        <v>1</v>
      </c>
      <c r="F2341">
        <v>0</v>
      </c>
      <c r="G2341">
        <v>0</v>
      </c>
      <c r="H2341">
        <v>1</v>
      </c>
    </row>
    <row r="2342" spans="1:8">
      <c r="A2342" t="s">
        <v>78</v>
      </c>
      <c r="B2342" s="15">
        <v>45403</v>
      </c>
      <c r="C2342" s="15">
        <v>45292</v>
      </c>
      <c r="D2342" s="15">
        <v>45383</v>
      </c>
      <c r="E2342">
        <v>2</v>
      </c>
      <c r="F2342">
        <v>0</v>
      </c>
      <c r="G2342">
        <v>0</v>
      </c>
      <c r="H2342">
        <v>2</v>
      </c>
    </row>
    <row r="2343" spans="1:8">
      <c r="A2343" t="s">
        <v>5653</v>
      </c>
      <c r="B2343" s="15">
        <v>45403</v>
      </c>
      <c r="C2343" s="15">
        <v>45292</v>
      </c>
      <c r="D2343" s="15">
        <v>45383</v>
      </c>
      <c r="E2343">
        <v>0</v>
      </c>
      <c r="F2343">
        <v>1</v>
      </c>
      <c r="G2343">
        <v>0</v>
      </c>
      <c r="H2343">
        <v>1</v>
      </c>
    </row>
    <row r="2344" spans="1:8">
      <c r="A2344" t="s">
        <v>57</v>
      </c>
      <c r="B2344" s="15">
        <v>45403</v>
      </c>
      <c r="C2344" s="15">
        <v>45292</v>
      </c>
      <c r="D2344" s="15">
        <v>45383</v>
      </c>
      <c r="E2344">
        <v>1</v>
      </c>
      <c r="F2344">
        <v>0</v>
      </c>
      <c r="G2344">
        <v>0</v>
      </c>
      <c r="H2344">
        <v>1</v>
      </c>
    </row>
    <row r="2345" spans="1:8">
      <c r="A2345" t="s">
        <v>5715</v>
      </c>
      <c r="B2345" s="15">
        <v>45403</v>
      </c>
      <c r="C2345" s="15">
        <v>45292</v>
      </c>
      <c r="D2345" s="15">
        <v>45383</v>
      </c>
      <c r="E2345">
        <v>0</v>
      </c>
      <c r="F2345">
        <v>0</v>
      </c>
      <c r="G2345">
        <v>1</v>
      </c>
      <c r="H2345">
        <v>1</v>
      </c>
    </row>
    <row r="2346" spans="1:8">
      <c r="A2346" t="s">
        <v>97</v>
      </c>
      <c r="B2346" s="15">
        <v>45403</v>
      </c>
      <c r="C2346" s="15">
        <v>45292</v>
      </c>
      <c r="D2346" s="15">
        <v>45383</v>
      </c>
      <c r="E2346">
        <v>1</v>
      </c>
      <c r="F2346">
        <v>0</v>
      </c>
      <c r="G2346">
        <v>3</v>
      </c>
      <c r="H2346">
        <v>4</v>
      </c>
    </row>
    <row r="2347" spans="1:8">
      <c r="A2347" t="s">
        <v>77</v>
      </c>
      <c r="B2347" s="15">
        <v>45403</v>
      </c>
      <c r="C2347" s="15">
        <v>45292</v>
      </c>
      <c r="D2347" s="15">
        <v>45383</v>
      </c>
      <c r="E2347">
        <v>0</v>
      </c>
      <c r="F2347">
        <v>1</v>
      </c>
      <c r="G2347">
        <v>0</v>
      </c>
      <c r="H2347">
        <v>1</v>
      </c>
    </row>
    <row r="2348" spans="1:8">
      <c r="A2348" t="s">
        <v>85</v>
      </c>
      <c r="B2348" s="15">
        <v>45403</v>
      </c>
      <c r="C2348" s="15">
        <v>45292</v>
      </c>
      <c r="D2348" s="15">
        <v>45383</v>
      </c>
      <c r="E2348">
        <v>1</v>
      </c>
      <c r="F2348">
        <v>0</v>
      </c>
      <c r="G2348">
        <v>1</v>
      </c>
      <c r="H2348">
        <v>2</v>
      </c>
    </row>
    <row r="2349" spans="1:8">
      <c r="A2349" t="s">
        <v>146</v>
      </c>
      <c r="B2349" s="15">
        <v>45403</v>
      </c>
      <c r="C2349" s="15">
        <v>45292</v>
      </c>
      <c r="D2349" s="15">
        <v>45383</v>
      </c>
      <c r="E2349">
        <v>2</v>
      </c>
      <c r="F2349">
        <v>0</v>
      </c>
      <c r="G2349">
        <v>0</v>
      </c>
      <c r="H2349">
        <v>2</v>
      </c>
    </row>
    <row r="2350" spans="1:8">
      <c r="A2350" t="s">
        <v>59</v>
      </c>
      <c r="B2350" s="15">
        <v>45403</v>
      </c>
      <c r="C2350" s="15">
        <v>45292</v>
      </c>
      <c r="D2350" s="15">
        <v>45383</v>
      </c>
      <c r="E2350">
        <v>3</v>
      </c>
      <c r="F2350">
        <v>1</v>
      </c>
      <c r="G2350">
        <v>0</v>
      </c>
      <c r="H2350">
        <v>4</v>
      </c>
    </row>
    <row r="2351" spans="1:8">
      <c r="A2351" t="s">
        <v>159</v>
      </c>
      <c r="B2351" s="15">
        <v>45403</v>
      </c>
      <c r="C2351" s="15">
        <v>45292</v>
      </c>
      <c r="D2351" s="15">
        <v>45383</v>
      </c>
      <c r="E2351">
        <v>2</v>
      </c>
      <c r="F2351">
        <v>0</v>
      </c>
      <c r="G2351">
        <v>0</v>
      </c>
      <c r="H2351">
        <v>2</v>
      </c>
    </row>
    <row r="2352" spans="1:8">
      <c r="A2352" t="s">
        <v>6044</v>
      </c>
      <c r="B2352" s="15">
        <v>45403</v>
      </c>
      <c r="C2352" s="15">
        <v>45292</v>
      </c>
      <c r="D2352" s="15">
        <v>45383</v>
      </c>
      <c r="E2352">
        <v>1</v>
      </c>
      <c r="F2352">
        <v>0</v>
      </c>
      <c r="G2352">
        <v>0</v>
      </c>
      <c r="H2352">
        <v>1</v>
      </c>
    </row>
    <row r="2353" spans="1:8">
      <c r="A2353" t="s">
        <v>5563</v>
      </c>
      <c r="B2353" s="15">
        <v>45403</v>
      </c>
      <c r="C2353" s="15">
        <v>45292</v>
      </c>
      <c r="D2353" s="15">
        <v>45383</v>
      </c>
      <c r="E2353">
        <v>0</v>
      </c>
      <c r="F2353">
        <v>0</v>
      </c>
      <c r="G2353">
        <v>1</v>
      </c>
      <c r="H2353">
        <v>1</v>
      </c>
    </row>
    <row r="2354" spans="1:8">
      <c r="A2354" t="s">
        <v>5803</v>
      </c>
      <c r="B2354" s="15">
        <v>45403</v>
      </c>
      <c r="C2354" s="15">
        <v>45292</v>
      </c>
      <c r="D2354" s="15">
        <v>45383</v>
      </c>
      <c r="E2354">
        <v>1</v>
      </c>
      <c r="F2354">
        <v>0</v>
      </c>
      <c r="G2354">
        <v>0</v>
      </c>
      <c r="H2354">
        <v>1</v>
      </c>
    </row>
    <row r="2355" spans="1:8">
      <c r="A2355" t="s">
        <v>70</v>
      </c>
      <c r="B2355" s="15">
        <v>45403</v>
      </c>
      <c r="C2355" s="15">
        <v>45292</v>
      </c>
      <c r="D2355" s="15">
        <v>45383</v>
      </c>
      <c r="E2355">
        <v>1</v>
      </c>
      <c r="F2355">
        <v>0</v>
      </c>
      <c r="G2355">
        <v>1</v>
      </c>
      <c r="H2355">
        <v>2</v>
      </c>
    </row>
    <row r="2356" spans="1:8">
      <c r="A2356" t="s">
        <v>5583</v>
      </c>
      <c r="B2356" s="15">
        <v>45403</v>
      </c>
      <c r="C2356" s="15">
        <v>45292</v>
      </c>
      <c r="D2356" s="15">
        <v>45383</v>
      </c>
      <c r="E2356">
        <v>1</v>
      </c>
      <c r="F2356">
        <v>0</v>
      </c>
      <c r="G2356">
        <v>0</v>
      </c>
      <c r="H2356">
        <v>1</v>
      </c>
    </row>
    <row r="2357" spans="1:8">
      <c r="A2357" t="s">
        <v>5770</v>
      </c>
      <c r="B2357" s="15">
        <v>45403</v>
      </c>
      <c r="C2357" s="15">
        <v>45292</v>
      </c>
      <c r="D2357" s="15">
        <v>45383</v>
      </c>
      <c r="E2357">
        <v>1</v>
      </c>
      <c r="F2357">
        <v>0</v>
      </c>
      <c r="G2357">
        <v>0</v>
      </c>
      <c r="H2357">
        <v>1</v>
      </c>
    </row>
    <row r="2358" spans="1:8">
      <c r="A2358" t="s">
        <v>118</v>
      </c>
      <c r="B2358" s="15">
        <v>45403</v>
      </c>
      <c r="C2358" s="15">
        <v>45292</v>
      </c>
      <c r="D2358" s="15">
        <v>45383</v>
      </c>
      <c r="E2358">
        <v>0</v>
      </c>
      <c r="F2358">
        <v>1</v>
      </c>
      <c r="G2358">
        <v>0</v>
      </c>
      <c r="H2358">
        <v>1</v>
      </c>
    </row>
    <row r="2359" spans="1:8">
      <c r="A2359" t="s">
        <v>161</v>
      </c>
      <c r="B2359" s="15">
        <v>45403</v>
      </c>
      <c r="C2359" s="15">
        <v>45292</v>
      </c>
      <c r="D2359" s="15">
        <v>45383</v>
      </c>
      <c r="E2359">
        <v>0</v>
      </c>
      <c r="F2359">
        <v>1</v>
      </c>
      <c r="G2359">
        <v>0</v>
      </c>
      <c r="H2359">
        <v>1</v>
      </c>
    </row>
    <row r="2360" spans="1:8">
      <c r="A2360" t="s">
        <v>5811</v>
      </c>
      <c r="B2360" s="15">
        <v>45403</v>
      </c>
      <c r="C2360" s="15">
        <v>45292</v>
      </c>
      <c r="D2360" s="15">
        <v>45383</v>
      </c>
      <c r="E2360">
        <v>1</v>
      </c>
      <c r="F2360">
        <v>0</v>
      </c>
      <c r="G2360">
        <v>0</v>
      </c>
      <c r="H2360">
        <v>1</v>
      </c>
    </row>
    <row r="2361" spans="1:8">
      <c r="A2361" t="s">
        <v>5593</v>
      </c>
      <c r="B2361" s="15">
        <v>45403</v>
      </c>
      <c r="C2361" s="15">
        <v>45292</v>
      </c>
      <c r="D2361" s="15">
        <v>45383</v>
      </c>
      <c r="E2361">
        <v>0</v>
      </c>
      <c r="F2361">
        <v>0</v>
      </c>
      <c r="G2361">
        <v>1</v>
      </c>
      <c r="H2361">
        <v>1</v>
      </c>
    </row>
    <row r="2362" spans="1:8">
      <c r="A2362" t="s">
        <v>5792</v>
      </c>
      <c r="B2362" s="15">
        <v>45403</v>
      </c>
      <c r="C2362" s="15">
        <v>45292</v>
      </c>
      <c r="D2362" s="15">
        <v>45383</v>
      </c>
      <c r="E2362">
        <v>1</v>
      </c>
      <c r="F2362">
        <v>0</v>
      </c>
      <c r="G2362">
        <v>0</v>
      </c>
      <c r="H2362">
        <v>1</v>
      </c>
    </row>
    <row r="2363" spans="1:8">
      <c r="A2363" t="s">
        <v>144</v>
      </c>
      <c r="B2363" s="15">
        <v>45403</v>
      </c>
      <c r="C2363" s="15">
        <v>45292</v>
      </c>
      <c r="D2363" s="15">
        <v>45383</v>
      </c>
      <c r="E2363">
        <v>1</v>
      </c>
      <c r="F2363">
        <v>0</v>
      </c>
      <c r="G2363">
        <v>0</v>
      </c>
      <c r="H2363">
        <v>1</v>
      </c>
    </row>
    <row r="2364" spans="1:8">
      <c r="A2364" t="s">
        <v>91</v>
      </c>
      <c r="B2364" s="15">
        <v>45403</v>
      </c>
      <c r="C2364" s="15">
        <v>45292</v>
      </c>
      <c r="D2364" s="15">
        <v>45383</v>
      </c>
      <c r="E2364">
        <v>1</v>
      </c>
      <c r="F2364">
        <v>0</v>
      </c>
      <c r="G2364">
        <v>2</v>
      </c>
      <c r="H2364">
        <v>3</v>
      </c>
    </row>
    <row r="2365" spans="1:8">
      <c r="A2365" t="s">
        <v>127</v>
      </c>
      <c r="B2365" s="15">
        <v>45403</v>
      </c>
      <c r="C2365" s="15">
        <v>45292</v>
      </c>
      <c r="D2365" s="15">
        <v>45383</v>
      </c>
      <c r="E2365">
        <v>0</v>
      </c>
      <c r="F2365">
        <v>1</v>
      </c>
      <c r="G2365">
        <v>0</v>
      </c>
      <c r="H2365">
        <v>1</v>
      </c>
    </row>
    <row r="2366" spans="1:8">
      <c r="A2366" t="s">
        <v>5640</v>
      </c>
      <c r="B2366" s="15">
        <v>45403</v>
      </c>
      <c r="C2366" s="15">
        <v>45292</v>
      </c>
      <c r="D2366" s="15">
        <v>45383</v>
      </c>
      <c r="E2366">
        <v>0</v>
      </c>
      <c r="F2366">
        <v>0</v>
      </c>
      <c r="G2366">
        <v>1</v>
      </c>
      <c r="H2366">
        <v>1</v>
      </c>
    </row>
    <row r="2367" spans="1:8">
      <c r="A2367" t="s">
        <v>55</v>
      </c>
      <c r="B2367" s="15">
        <v>45403</v>
      </c>
      <c r="C2367" s="15">
        <v>45292</v>
      </c>
      <c r="D2367" s="15">
        <v>45383</v>
      </c>
      <c r="E2367">
        <v>2</v>
      </c>
      <c r="F2367">
        <v>1</v>
      </c>
      <c r="G2367">
        <v>4</v>
      </c>
      <c r="H2367">
        <v>7</v>
      </c>
    </row>
    <row r="2368" spans="1:8">
      <c r="A2368" t="s">
        <v>5784</v>
      </c>
      <c r="B2368" s="15">
        <v>45403</v>
      </c>
      <c r="C2368" s="15">
        <v>45292</v>
      </c>
      <c r="D2368" s="15">
        <v>45383</v>
      </c>
      <c r="E2368">
        <v>0</v>
      </c>
      <c r="F2368">
        <v>0</v>
      </c>
      <c r="G2368">
        <v>1</v>
      </c>
      <c r="H2368">
        <v>1</v>
      </c>
    </row>
    <row r="2369" spans="1:8">
      <c r="A2369" t="s">
        <v>6045</v>
      </c>
      <c r="B2369" s="15">
        <v>45403</v>
      </c>
      <c r="C2369" s="15">
        <v>45292</v>
      </c>
      <c r="D2369" s="15">
        <v>45383</v>
      </c>
      <c r="E2369">
        <v>0</v>
      </c>
      <c r="F2369">
        <v>0</v>
      </c>
      <c r="G2369">
        <v>1</v>
      </c>
      <c r="H2369">
        <v>1</v>
      </c>
    </row>
    <row r="2370" spans="1:8">
      <c r="A2370" t="s">
        <v>80</v>
      </c>
      <c r="B2370" s="15">
        <v>45403</v>
      </c>
      <c r="C2370" s="15">
        <v>45292</v>
      </c>
      <c r="D2370" s="15">
        <v>45383</v>
      </c>
      <c r="E2370">
        <v>2</v>
      </c>
      <c r="F2370">
        <v>0</v>
      </c>
      <c r="G2370">
        <v>0</v>
      </c>
      <c r="H2370">
        <v>2</v>
      </c>
    </row>
    <row r="2371" spans="1:8">
      <c r="A2371" t="s">
        <v>5637</v>
      </c>
      <c r="B2371" s="15">
        <v>45403</v>
      </c>
      <c r="C2371" s="15">
        <v>45292</v>
      </c>
      <c r="D2371" s="15">
        <v>45383</v>
      </c>
      <c r="E2371">
        <v>1</v>
      </c>
      <c r="F2371">
        <v>0</v>
      </c>
      <c r="G2371">
        <v>0</v>
      </c>
      <c r="H2371">
        <v>1</v>
      </c>
    </row>
    <row r="2372" spans="1:8">
      <c r="A2372" t="s">
        <v>82</v>
      </c>
      <c r="B2372" s="15">
        <v>45403</v>
      </c>
      <c r="C2372" s="15">
        <v>45292</v>
      </c>
      <c r="D2372" s="15">
        <v>45383</v>
      </c>
      <c r="E2372">
        <v>2</v>
      </c>
      <c r="F2372">
        <v>0</v>
      </c>
      <c r="G2372">
        <v>1</v>
      </c>
      <c r="H2372">
        <v>3</v>
      </c>
    </row>
    <row r="2373" spans="1:8">
      <c r="A2373" t="s">
        <v>5665</v>
      </c>
      <c r="B2373" s="15">
        <v>45403</v>
      </c>
      <c r="C2373" s="15">
        <v>45292</v>
      </c>
      <c r="D2373" s="15">
        <v>45383</v>
      </c>
      <c r="E2373">
        <v>1</v>
      </c>
      <c r="F2373">
        <v>0</v>
      </c>
      <c r="G2373">
        <v>0</v>
      </c>
      <c r="H2373">
        <v>1</v>
      </c>
    </row>
    <row r="2374" spans="1:8">
      <c r="A2374" t="s">
        <v>5598</v>
      </c>
      <c r="B2374" s="15">
        <v>45403</v>
      </c>
      <c r="C2374" s="15">
        <v>45292</v>
      </c>
      <c r="D2374" s="15">
        <v>45383</v>
      </c>
      <c r="E2374">
        <v>1</v>
      </c>
      <c r="F2374">
        <v>0</v>
      </c>
      <c r="G2374">
        <v>0</v>
      </c>
      <c r="H2374">
        <v>1</v>
      </c>
    </row>
    <row r="2375" spans="1:8">
      <c r="A2375" t="s">
        <v>6046</v>
      </c>
      <c r="B2375" s="15">
        <v>45403</v>
      </c>
      <c r="C2375" s="15">
        <v>45292</v>
      </c>
      <c r="D2375" s="15">
        <v>45383</v>
      </c>
      <c r="E2375">
        <v>0</v>
      </c>
      <c r="F2375">
        <v>0</v>
      </c>
      <c r="G2375">
        <v>1</v>
      </c>
      <c r="H2375">
        <v>1</v>
      </c>
    </row>
    <row r="2376" spans="1:8">
      <c r="A2376" t="s">
        <v>58</v>
      </c>
      <c r="B2376" s="15">
        <v>45403</v>
      </c>
      <c r="C2376" s="15">
        <v>45292</v>
      </c>
      <c r="D2376" s="15">
        <v>45383</v>
      </c>
      <c r="E2376">
        <v>1</v>
      </c>
      <c r="F2376">
        <v>0</v>
      </c>
      <c r="G2376">
        <v>5</v>
      </c>
      <c r="H2376">
        <v>6</v>
      </c>
    </row>
    <row r="2377" spans="1:8">
      <c r="A2377" t="s">
        <v>5560</v>
      </c>
      <c r="B2377" s="15">
        <v>45403</v>
      </c>
      <c r="C2377" s="15">
        <v>45292</v>
      </c>
      <c r="D2377" s="15">
        <v>45383</v>
      </c>
      <c r="E2377">
        <v>1</v>
      </c>
      <c r="F2377">
        <v>0</v>
      </c>
      <c r="G2377">
        <v>0</v>
      </c>
      <c r="H2377">
        <v>1</v>
      </c>
    </row>
    <row r="2378" spans="1:8">
      <c r="A2378" t="s">
        <v>76</v>
      </c>
      <c r="B2378" s="15">
        <v>45403</v>
      </c>
      <c r="C2378" s="15">
        <v>45292</v>
      </c>
      <c r="D2378" s="15">
        <v>45383</v>
      </c>
      <c r="E2378">
        <v>0</v>
      </c>
      <c r="F2378">
        <v>1</v>
      </c>
      <c r="G2378">
        <v>2</v>
      </c>
      <c r="H2378">
        <v>3</v>
      </c>
    </row>
    <row r="2379" spans="1:8">
      <c r="A2379" t="s">
        <v>154</v>
      </c>
      <c r="B2379" s="15">
        <v>45403</v>
      </c>
      <c r="C2379" s="15">
        <v>45292</v>
      </c>
      <c r="D2379" s="15">
        <v>45383</v>
      </c>
      <c r="E2379">
        <v>1</v>
      </c>
      <c r="F2379">
        <v>0</v>
      </c>
      <c r="G2379">
        <v>0</v>
      </c>
      <c r="H2379">
        <v>1</v>
      </c>
    </row>
    <row r="2380" spans="1:8">
      <c r="A2380" t="s">
        <v>5613</v>
      </c>
      <c r="B2380" s="15">
        <v>45403</v>
      </c>
      <c r="C2380" s="15">
        <v>45292</v>
      </c>
      <c r="D2380" s="15">
        <v>45383</v>
      </c>
      <c r="E2380">
        <v>0</v>
      </c>
      <c r="F2380">
        <v>0</v>
      </c>
      <c r="G2380">
        <v>1</v>
      </c>
      <c r="H2380">
        <v>1</v>
      </c>
    </row>
    <row r="2381" spans="1:8">
      <c r="A2381" t="s">
        <v>142</v>
      </c>
      <c r="B2381" s="15">
        <v>45403</v>
      </c>
      <c r="C2381" s="15">
        <v>45292</v>
      </c>
      <c r="D2381" s="15">
        <v>45383</v>
      </c>
      <c r="E2381">
        <v>1</v>
      </c>
      <c r="F2381">
        <v>0</v>
      </c>
      <c r="G2381">
        <v>0</v>
      </c>
      <c r="H2381">
        <v>1</v>
      </c>
    </row>
    <row r="2382" spans="1:8">
      <c r="A2382" t="s">
        <v>5586</v>
      </c>
      <c r="B2382" s="15">
        <v>45403</v>
      </c>
      <c r="C2382" s="15">
        <v>45292</v>
      </c>
      <c r="D2382" s="15">
        <v>45383</v>
      </c>
      <c r="E2382">
        <v>1</v>
      </c>
      <c r="F2382">
        <v>0</v>
      </c>
      <c r="G2382">
        <v>0</v>
      </c>
      <c r="H2382">
        <v>1</v>
      </c>
    </row>
    <row r="2383" spans="1:8">
      <c r="A2383" t="s">
        <v>5553</v>
      </c>
      <c r="B2383" s="15">
        <v>45403</v>
      </c>
      <c r="C2383" s="15">
        <v>45292</v>
      </c>
      <c r="D2383" s="15">
        <v>45383</v>
      </c>
      <c r="E2383">
        <v>2</v>
      </c>
      <c r="F2383">
        <v>0</v>
      </c>
      <c r="G2383">
        <v>0</v>
      </c>
      <c r="H2383">
        <v>2</v>
      </c>
    </row>
    <row r="2384" spans="1:8">
      <c r="A2384" t="s">
        <v>5726</v>
      </c>
      <c r="B2384" s="15">
        <v>45403</v>
      </c>
      <c r="C2384" s="15">
        <v>45292</v>
      </c>
      <c r="D2384" s="15">
        <v>45383</v>
      </c>
      <c r="E2384">
        <v>1</v>
      </c>
      <c r="F2384">
        <v>0</v>
      </c>
      <c r="G2384">
        <v>0</v>
      </c>
      <c r="H2384">
        <v>1</v>
      </c>
    </row>
    <row r="2385" spans="1:8">
      <c r="A2385" t="s">
        <v>5705</v>
      </c>
      <c r="B2385" s="15">
        <v>45403</v>
      </c>
      <c r="C2385" s="15">
        <v>45292</v>
      </c>
      <c r="D2385" s="15">
        <v>45383</v>
      </c>
      <c r="E2385">
        <v>0</v>
      </c>
      <c r="F2385">
        <v>1</v>
      </c>
      <c r="G2385">
        <v>0</v>
      </c>
      <c r="H2385">
        <v>1</v>
      </c>
    </row>
    <row r="2386" spans="1:8">
      <c r="A2386" t="s">
        <v>5629</v>
      </c>
      <c r="B2386" s="15">
        <v>45403</v>
      </c>
      <c r="C2386" s="15">
        <v>45292</v>
      </c>
      <c r="D2386" s="15">
        <v>45383</v>
      </c>
      <c r="E2386">
        <v>1</v>
      </c>
      <c r="F2386">
        <v>0</v>
      </c>
      <c r="G2386">
        <v>0</v>
      </c>
      <c r="H2386">
        <v>1</v>
      </c>
    </row>
    <row r="2387" spans="1:8">
      <c r="A2387" t="s">
        <v>79</v>
      </c>
      <c r="B2387" s="15">
        <v>45403</v>
      </c>
      <c r="C2387" s="15">
        <v>45292</v>
      </c>
      <c r="D2387" s="15">
        <v>45383</v>
      </c>
      <c r="E2387">
        <v>0</v>
      </c>
      <c r="F2387">
        <v>1</v>
      </c>
      <c r="G2387">
        <v>1</v>
      </c>
      <c r="H2387">
        <v>2</v>
      </c>
    </row>
    <row r="2388" spans="1:8">
      <c r="A2388" t="s">
        <v>6047</v>
      </c>
      <c r="B2388" s="15">
        <v>45433</v>
      </c>
      <c r="C2388" s="15">
        <v>45292</v>
      </c>
      <c r="D2388" s="15">
        <v>45413</v>
      </c>
      <c r="E2388">
        <v>1</v>
      </c>
      <c r="F2388">
        <v>0</v>
      </c>
      <c r="G2388">
        <v>0</v>
      </c>
      <c r="H2388">
        <v>1</v>
      </c>
    </row>
    <row r="2389" spans="1:8">
      <c r="A2389" t="s">
        <v>5747</v>
      </c>
      <c r="B2389" s="15">
        <v>45433</v>
      </c>
      <c r="C2389" s="15">
        <v>45292</v>
      </c>
      <c r="D2389" s="15">
        <v>45413</v>
      </c>
      <c r="E2389">
        <v>0</v>
      </c>
      <c r="F2389">
        <v>1</v>
      </c>
      <c r="G2389">
        <v>0</v>
      </c>
      <c r="H2389">
        <v>1</v>
      </c>
    </row>
    <row r="2390" spans="1:8">
      <c r="A2390" t="s">
        <v>58</v>
      </c>
      <c r="B2390" s="15">
        <v>45433</v>
      </c>
      <c r="C2390" s="15">
        <v>45292</v>
      </c>
      <c r="D2390" s="15">
        <v>45413</v>
      </c>
      <c r="E2390">
        <v>3</v>
      </c>
      <c r="F2390">
        <v>0</v>
      </c>
      <c r="G2390">
        <v>6</v>
      </c>
      <c r="H2390">
        <v>9</v>
      </c>
    </row>
    <row r="2391" spans="1:8">
      <c r="A2391" t="s">
        <v>5619</v>
      </c>
      <c r="B2391" s="15">
        <v>45433</v>
      </c>
      <c r="C2391" s="15">
        <v>45292</v>
      </c>
      <c r="D2391" s="15">
        <v>45413</v>
      </c>
      <c r="E2391">
        <v>1</v>
      </c>
      <c r="F2391">
        <v>0</v>
      </c>
      <c r="G2391">
        <v>0</v>
      </c>
      <c r="H2391">
        <v>1</v>
      </c>
    </row>
    <row r="2392" spans="1:8">
      <c r="A2392" t="s">
        <v>5560</v>
      </c>
      <c r="B2392" s="15">
        <v>45433</v>
      </c>
      <c r="C2392" s="15">
        <v>45292</v>
      </c>
      <c r="D2392" s="15">
        <v>45413</v>
      </c>
      <c r="E2392">
        <v>1</v>
      </c>
      <c r="F2392">
        <v>0</v>
      </c>
      <c r="G2392">
        <v>0</v>
      </c>
      <c r="H2392">
        <v>1</v>
      </c>
    </row>
    <row r="2393" spans="1:8">
      <c r="A2393" t="s">
        <v>78</v>
      </c>
      <c r="B2393" s="15">
        <v>45433</v>
      </c>
      <c r="C2393" s="15">
        <v>45292</v>
      </c>
      <c r="D2393" s="15">
        <v>45413</v>
      </c>
      <c r="E2393">
        <v>1</v>
      </c>
      <c r="F2393">
        <v>0</v>
      </c>
      <c r="G2393">
        <v>1</v>
      </c>
      <c r="H2393">
        <v>2</v>
      </c>
    </row>
    <row r="2394" spans="1:8">
      <c r="A2394" t="s">
        <v>5555</v>
      </c>
      <c r="B2394" s="15">
        <v>45433</v>
      </c>
      <c r="C2394" s="15">
        <v>45292</v>
      </c>
      <c r="D2394" s="15">
        <v>45413</v>
      </c>
      <c r="E2394">
        <v>1</v>
      </c>
      <c r="F2394">
        <v>0</v>
      </c>
      <c r="G2394">
        <v>1</v>
      </c>
      <c r="H2394">
        <v>2</v>
      </c>
    </row>
    <row r="2395" spans="1:8">
      <c r="A2395" t="s">
        <v>159</v>
      </c>
      <c r="B2395" s="15">
        <v>45433</v>
      </c>
      <c r="C2395" s="15">
        <v>45292</v>
      </c>
      <c r="D2395" s="15">
        <v>45413</v>
      </c>
      <c r="E2395">
        <v>1</v>
      </c>
      <c r="F2395">
        <v>1</v>
      </c>
      <c r="G2395">
        <v>0</v>
      </c>
      <c r="H2395">
        <v>2</v>
      </c>
    </row>
    <row r="2396" spans="1:8">
      <c r="A2396" t="s">
        <v>6048</v>
      </c>
      <c r="B2396" s="15">
        <v>45433</v>
      </c>
      <c r="C2396" s="15">
        <v>45292</v>
      </c>
      <c r="D2396" s="15">
        <v>45413</v>
      </c>
      <c r="E2396">
        <v>0</v>
      </c>
      <c r="F2396">
        <v>0</v>
      </c>
      <c r="G2396">
        <v>1</v>
      </c>
      <c r="H2396">
        <v>1</v>
      </c>
    </row>
    <row r="2397" spans="1:8">
      <c r="A2397" t="s">
        <v>144</v>
      </c>
      <c r="B2397" s="15">
        <v>45433</v>
      </c>
      <c r="C2397" s="15">
        <v>45292</v>
      </c>
      <c r="D2397" s="15">
        <v>45413</v>
      </c>
      <c r="E2397">
        <v>1</v>
      </c>
      <c r="F2397">
        <v>0</v>
      </c>
      <c r="G2397">
        <v>1</v>
      </c>
      <c r="H2397">
        <v>2</v>
      </c>
    </row>
    <row r="2398" spans="1:8">
      <c r="A2398" t="s">
        <v>6049</v>
      </c>
      <c r="B2398" s="15">
        <v>45433</v>
      </c>
      <c r="C2398" s="15">
        <v>45292</v>
      </c>
      <c r="D2398" s="15">
        <v>45413</v>
      </c>
      <c r="E2398">
        <v>1</v>
      </c>
      <c r="F2398">
        <v>0</v>
      </c>
      <c r="G2398">
        <v>0</v>
      </c>
      <c r="H2398">
        <v>1</v>
      </c>
    </row>
    <row r="2399" spans="1:8">
      <c r="A2399" t="s">
        <v>77</v>
      </c>
      <c r="B2399" s="15">
        <v>45433</v>
      </c>
      <c r="C2399" s="15">
        <v>45292</v>
      </c>
      <c r="D2399" s="15">
        <v>45413</v>
      </c>
      <c r="E2399">
        <v>0</v>
      </c>
      <c r="F2399">
        <v>0</v>
      </c>
      <c r="G2399">
        <v>1</v>
      </c>
      <c r="H2399">
        <v>1</v>
      </c>
    </row>
    <row r="2400" spans="1:8">
      <c r="A2400" t="s">
        <v>6050</v>
      </c>
      <c r="B2400" s="15">
        <v>45433</v>
      </c>
      <c r="C2400" s="15">
        <v>45292</v>
      </c>
      <c r="D2400" s="15">
        <v>45413</v>
      </c>
      <c r="E2400">
        <v>0</v>
      </c>
      <c r="F2400">
        <v>0</v>
      </c>
      <c r="G2400">
        <v>1</v>
      </c>
      <c r="H2400">
        <v>1</v>
      </c>
    </row>
    <row r="2401" spans="1:8">
      <c r="A2401" t="s">
        <v>55</v>
      </c>
      <c r="B2401" s="15">
        <v>45433</v>
      </c>
      <c r="C2401" s="15">
        <v>45292</v>
      </c>
      <c r="D2401" s="15">
        <v>45413</v>
      </c>
      <c r="E2401">
        <v>3</v>
      </c>
      <c r="F2401">
        <v>2</v>
      </c>
      <c r="G2401">
        <v>7</v>
      </c>
      <c r="H2401">
        <v>12</v>
      </c>
    </row>
    <row r="2402" spans="1:8">
      <c r="A2402" t="s">
        <v>5602</v>
      </c>
      <c r="B2402" s="15">
        <v>45433</v>
      </c>
      <c r="C2402" s="15">
        <v>45292</v>
      </c>
      <c r="D2402" s="15">
        <v>45413</v>
      </c>
      <c r="E2402">
        <v>1</v>
      </c>
      <c r="F2402">
        <v>0</v>
      </c>
      <c r="G2402">
        <v>0</v>
      </c>
      <c r="H2402">
        <v>1</v>
      </c>
    </row>
    <row r="2403" spans="1:8">
      <c r="A2403" t="s">
        <v>5704</v>
      </c>
      <c r="B2403" s="15">
        <v>45433</v>
      </c>
      <c r="C2403" s="15">
        <v>45292</v>
      </c>
      <c r="D2403" s="15">
        <v>45413</v>
      </c>
      <c r="E2403">
        <v>0</v>
      </c>
      <c r="F2403">
        <v>1</v>
      </c>
      <c r="G2403">
        <v>0</v>
      </c>
      <c r="H2403">
        <v>1</v>
      </c>
    </row>
    <row r="2404" spans="1:8">
      <c r="A2404" t="s">
        <v>5703</v>
      </c>
      <c r="B2404" s="15">
        <v>45433</v>
      </c>
      <c r="C2404" s="15">
        <v>45292</v>
      </c>
      <c r="D2404" s="15">
        <v>45413</v>
      </c>
      <c r="E2404">
        <v>1</v>
      </c>
      <c r="F2404">
        <v>0</v>
      </c>
      <c r="G2404">
        <v>0</v>
      </c>
      <c r="H2404">
        <v>1</v>
      </c>
    </row>
    <row r="2405" spans="1:8">
      <c r="A2405" t="s">
        <v>76</v>
      </c>
      <c r="B2405" s="15">
        <v>45433</v>
      </c>
      <c r="C2405" s="15">
        <v>45292</v>
      </c>
      <c r="D2405" s="15">
        <v>45413</v>
      </c>
      <c r="E2405">
        <v>1</v>
      </c>
      <c r="F2405">
        <v>0</v>
      </c>
      <c r="G2405">
        <v>2</v>
      </c>
      <c r="H2405">
        <v>3</v>
      </c>
    </row>
    <row r="2406" spans="1:8">
      <c r="A2406" t="s">
        <v>5632</v>
      </c>
      <c r="B2406" s="15">
        <v>45433</v>
      </c>
      <c r="C2406" s="15">
        <v>45292</v>
      </c>
      <c r="D2406" s="15">
        <v>45413</v>
      </c>
      <c r="E2406">
        <v>0</v>
      </c>
      <c r="F2406">
        <v>0</v>
      </c>
      <c r="G2406">
        <v>1</v>
      </c>
      <c r="H2406">
        <v>1</v>
      </c>
    </row>
    <row r="2407" spans="1:8">
      <c r="A2407" t="s">
        <v>6051</v>
      </c>
      <c r="B2407" s="15">
        <v>45433</v>
      </c>
      <c r="C2407" s="15">
        <v>45292</v>
      </c>
      <c r="D2407" s="15">
        <v>45413</v>
      </c>
      <c r="E2407">
        <v>1</v>
      </c>
      <c r="F2407">
        <v>0</v>
      </c>
      <c r="G2407">
        <v>0</v>
      </c>
      <c r="H2407">
        <v>1</v>
      </c>
    </row>
    <row r="2408" spans="1:8">
      <c r="A2408" t="s">
        <v>5598</v>
      </c>
      <c r="B2408" s="15">
        <v>45433</v>
      </c>
      <c r="C2408" s="15">
        <v>45292</v>
      </c>
      <c r="D2408" s="15">
        <v>45413</v>
      </c>
      <c r="E2408">
        <v>0</v>
      </c>
      <c r="F2408">
        <v>0</v>
      </c>
      <c r="G2408">
        <v>1</v>
      </c>
      <c r="H2408">
        <v>1</v>
      </c>
    </row>
    <row r="2409" spans="1:8">
      <c r="A2409" t="s">
        <v>69</v>
      </c>
      <c r="B2409" s="15">
        <v>45433</v>
      </c>
      <c r="C2409" s="15">
        <v>45292</v>
      </c>
      <c r="D2409" s="15">
        <v>45413</v>
      </c>
      <c r="E2409">
        <v>1</v>
      </c>
      <c r="F2409">
        <v>0</v>
      </c>
      <c r="G2409">
        <v>2</v>
      </c>
      <c r="H2409">
        <v>3</v>
      </c>
    </row>
    <row r="2410" spans="1:8">
      <c r="A2410" t="s">
        <v>6052</v>
      </c>
      <c r="B2410" s="15">
        <v>45433</v>
      </c>
      <c r="C2410" s="15">
        <v>45292</v>
      </c>
      <c r="D2410" s="15">
        <v>45413</v>
      </c>
      <c r="E2410">
        <v>2</v>
      </c>
      <c r="F2410">
        <v>0</v>
      </c>
      <c r="G2410">
        <v>0</v>
      </c>
      <c r="H2410">
        <v>2</v>
      </c>
    </row>
    <row r="2411" spans="1:8">
      <c r="A2411" t="s">
        <v>165</v>
      </c>
      <c r="B2411" s="15">
        <v>45433</v>
      </c>
      <c r="C2411" s="15">
        <v>45292</v>
      </c>
      <c r="D2411" s="15">
        <v>45413</v>
      </c>
      <c r="E2411">
        <v>1</v>
      </c>
      <c r="F2411">
        <v>0</v>
      </c>
      <c r="G2411">
        <v>0</v>
      </c>
      <c r="H2411">
        <v>1</v>
      </c>
    </row>
    <row r="2412" spans="1:8">
      <c r="A2412" t="s">
        <v>6053</v>
      </c>
      <c r="B2412" s="15">
        <v>45433</v>
      </c>
      <c r="C2412" s="15">
        <v>45292</v>
      </c>
      <c r="D2412" s="15">
        <v>45413</v>
      </c>
      <c r="E2412">
        <v>0</v>
      </c>
      <c r="F2412">
        <v>1</v>
      </c>
      <c r="G2412">
        <v>0</v>
      </c>
      <c r="H2412">
        <v>1</v>
      </c>
    </row>
    <row r="2413" spans="1:8">
      <c r="A2413" t="s">
        <v>166</v>
      </c>
      <c r="B2413" s="15">
        <v>45433</v>
      </c>
      <c r="C2413" s="15">
        <v>45292</v>
      </c>
      <c r="D2413" s="15">
        <v>45413</v>
      </c>
      <c r="E2413">
        <v>1</v>
      </c>
      <c r="F2413">
        <v>0</v>
      </c>
      <c r="G2413">
        <v>0</v>
      </c>
      <c r="H2413">
        <v>1</v>
      </c>
    </row>
    <row r="2414" spans="1:8">
      <c r="A2414" t="s">
        <v>5773</v>
      </c>
      <c r="B2414" s="15">
        <v>45433</v>
      </c>
      <c r="C2414" s="15">
        <v>45292</v>
      </c>
      <c r="D2414" s="15">
        <v>45413</v>
      </c>
      <c r="E2414">
        <v>1</v>
      </c>
      <c r="F2414">
        <v>0</v>
      </c>
      <c r="G2414">
        <v>0</v>
      </c>
      <c r="H2414">
        <v>1</v>
      </c>
    </row>
    <row r="2415" spans="1:8">
      <c r="A2415" t="s">
        <v>5665</v>
      </c>
      <c r="B2415" s="15">
        <v>45433</v>
      </c>
      <c r="C2415" s="15">
        <v>45292</v>
      </c>
      <c r="D2415" s="15">
        <v>45413</v>
      </c>
      <c r="E2415">
        <v>0</v>
      </c>
      <c r="F2415">
        <v>1</v>
      </c>
      <c r="G2415">
        <v>0</v>
      </c>
      <c r="H2415">
        <v>1</v>
      </c>
    </row>
    <row r="2416" spans="1:8">
      <c r="A2416" t="s">
        <v>61</v>
      </c>
      <c r="B2416" s="15">
        <v>45433</v>
      </c>
      <c r="C2416" s="15">
        <v>45292</v>
      </c>
      <c r="D2416" s="15">
        <v>45413</v>
      </c>
      <c r="E2416">
        <v>5</v>
      </c>
      <c r="F2416">
        <v>0</v>
      </c>
      <c r="G2416">
        <v>2</v>
      </c>
      <c r="H2416">
        <v>7</v>
      </c>
    </row>
    <row r="2417" spans="1:8">
      <c r="A2417" t="s">
        <v>85</v>
      </c>
      <c r="B2417" s="15">
        <v>45433</v>
      </c>
      <c r="C2417" s="15">
        <v>45292</v>
      </c>
      <c r="D2417" s="15">
        <v>45413</v>
      </c>
      <c r="E2417">
        <v>0</v>
      </c>
      <c r="F2417">
        <v>0</v>
      </c>
      <c r="G2417">
        <v>1</v>
      </c>
      <c r="H2417">
        <v>1</v>
      </c>
    </row>
    <row r="2418" spans="1:8">
      <c r="A2418" t="s">
        <v>152</v>
      </c>
      <c r="B2418" s="15">
        <v>45433</v>
      </c>
      <c r="C2418" s="15">
        <v>45292</v>
      </c>
      <c r="D2418" s="15">
        <v>45413</v>
      </c>
      <c r="E2418">
        <v>1</v>
      </c>
      <c r="F2418">
        <v>0</v>
      </c>
      <c r="G2418">
        <v>0</v>
      </c>
      <c r="H2418">
        <v>1</v>
      </c>
    </row>
    <row r="2419" spans="1:8">
      <c r="A2419" t="s">
        <v>5745</v>
      </c>
      <c r="B2419" s="15">
        <v>45433</v>
      </c>
      <c r="C2419" s="15">
        <v>45292</v>
      </c>
      <c r="D2419" s="15">
        <v>45413</v>
      </c>
      <c r="E2419">
        <v>1</v>
      </c>
      <c r="F2419">
        <v>0</v>
      </c>
      <c r="G2419">
        <v>0</v>
      </c>
      <c r="H2419">
        <v>1</v>
      </c>
    </row>
    <row r="2420" spans="1:8">
      <c r="A2420" t="s">
        <v>6054</v>
      </c>
      <c r="B2420" s="15">
        <v>45433</v>
      </c>
      <c r="C2420" s="15">
        <v>45292</v>
      </c>
      <c r="D2420" s="15">
        <v>45413</v>
      </c>
      <c r="E2420">
        <v>0</v>
      </c>
      <c r="F2420">
        <v>0</v>
      </c>
      <c r="G2420">
        <v>1</v>
      </c>
      <c r="H2420">
        <v>1</v>
      </c>
    </row>
    <row r="2421" spans="1:8">
      <c r="A2421" t="s">
        <v>79</v>
      </c>
      <c r="B2421" s="15">
        <v>45433</v>
      </c>
      <c r="C2421" s="15">
        <v>45292</v>
      </c>
      <c r="D2421" s="15">
        <v>45413</v>
      </c>
      <c r="E2421">
        <v>1</v>
      </c>
      <c r="F2421">
        <v>1</v>
      </c>
      <c r="G2421">
        <v>1</v>
      </c>
      <c r="H2421">
        <v>3</v>
      </c>
    </row>
    <row r="2422" spans="1:8">
      <c r="A2422" t="s">
        <v>6055</v>
      </c>
      <c r="B2422" s="15">
        <v>45433</v>
      </c>
      <c r="C2422" s="15">
        <v>45292</v>
      </c>
      <c r="D2422" s="15">
        <v>45413</v>
      </c>
      <c r="E2422">
        <v>0</v>
      </c>
      <c r="F2422">
        <v>1</v>
      </c>
      <c r="G2422">
        <v>0</v>
      </c>
      <c r="H2422">
        <v>1</v>
      </c>
    </row>
    <row r="2423" spans="1:8">
      <c r="A2423" t="s">
        <v>5660</v>
      </c>
      <c r="B2423" s="15">
        <v>45433</v>
      </c>
      <c r="C2423" s="15">
        <v>45292</v>
      </c>
      <c r="D2423" s="15">
        <v>45413</v>
      </c>
      <c r="E2423">
        <v>1</v>
      </c>
      <c r="F2423">
        <v>0</v>
      </c>
      <c r="G2423">
        <v>0</v>
      </c>
      <c r="H2423">
        <v>1</v>
      </c>
    </row>
    <row r="2424" spans="1:8">
      <c r="A2424" t="s">
        <v>5987</v>
      </c>
      <c r="B2424" s="15">
        <v>45433</v>
      </c>
      <c r="C2424" s="15">
        <v>45292</v>
      </c>
      <c r="D2424" s="15">
        <v>45413</v>
      </c>
      <c r="E2424">
        <v>0</v>
      </c>
      <c r="F2424">
        <v>0</v>
      </c>
      <c r="G2424">
        <v>1</v>
      </c>
      <c r="H2424">
        <v>1</v>
      </c>
    </row>
    <row r="2425" spans="1:8">
      <c r="A2425" t="s">
        <v>5680</v>
      </c>
      <c r="B2425" s="15">
        <v>45433</v>
      </c>
      <c r="C2425" s="15">
        <v>45292</v>
      </c>
      <c r="D2425" s="15">
        <v>45413</v>
      </c>
      <c r="E2425">
        <v>0</v>
      </c>
      <c r="F2425">
        <v>0</v>
      </c>
      <c r="G2425">
        <v>2</v>
      </c>
      <c r="H2425">
        <v>2</v>
      </c>
    </row>
    <row r="2426" spans="1:8">
      <c r="A2426" t="s">
        <v>5641</v>
      </c>
      <c r="B2426" s="15">
        <v>45433</v>
      </c>
      <c r="C2426" s="15">
        <v>45292</v>
      </c>
      <c r="D2426" s="15">
        <v>45413</v>
      </c>
      <c r="E2426">
        <v>0</v>
      </c>
      <c r="F2426">
        <v>0</v>
      </c>
      <c r="G2426">
        <v>2</v>
      </c>
      <c r="H2426">
        <v>2</v>
      </c>
    </row>
    <row r="2427" spans="1:8">
      <c r="A2427" t="s">
        <v>6056</v>
      </c>
      <c r="B2427" s="15">
        <v>45433</v>
      </c>
      <c r="C2427" s="15">
        <v>45292</v>
      </c>
      <c r="D2427" s="15">
        <v>45413</v>
      </c>
      <c r="E2427">
        <v>0</v>
      </c>
      <c r="F2427">
        <v>0</v>
      </c>
      <c r="G2427">
        <v>1</v>
      </c>
      <c r="H2427">
        <v>1</v>
      </c>
    </row>
    <row r="2428" spans="1:8">
      <c r="A2428" t="s">
        <v>5552</v>
      </c>
      <c r="B2428" s="15">
        <v>45433</v>
      </c>
      <c r="C2428" s="15">
        <v>45292</v>
      </c>
      <c r="D2428" s="15">
        <v>45413</v>
      </c>
      <c r="E2428">
        <v>1</v>
      </c>
      <c r="F2428">
        <v>0</v>
      </c>
      <c r="G2428">
        <v>0</v>
      </c>
      <c r="H2428">
        <v>1</v>
      </c>
    </row>
    <row r="2429" spans="1:8">
      <c r="A2429" t="s">
        <v>6057</v>
      </c>
      <c r="B2429" s="15">
        <v>45433</v>
      </c>
      <c r="C2429" s="15">
        <v>45292</v>
      </c>
      <c r="D2429" s="15">
        <v>45413</v>
      </c>
      <c r="E2429">
        <v>1</v>
      </c>
      <c r="F2429">
        <v>0</v>
      </c>
      <c r="G2429">
        <v>0</v>
      </c>
      <c r="H2429">
        <v>1</v>
      </c>
    </row>
    <row r="2430" spans="1:8">
      <c r="A2430" t="s">
        <v>5685</v>
      </c>
      <c r="B2430" s="15">
        <v>45433</v>
      </c>
      <c r="C2430" s="15">
        <v>45292</v>
      </c>
      <c r="D2430" s="15">
        <v>45413</v>
      </c>
      <c r="E2430">
        <v>0</v>
      </c>
      <c r="F2430">
        <v>0</v>
      </c>
      <c r="G2430">
        <v>1</v>
      </c>
      <c r="H2430">
        <v>1</v>
      </c>
    </row>
    <row r="2431" spans="1:8">
      <c r="A2431" t="s">
        <v>70</v>
      </c>
      <c r="B2431" s="15">
        <v>45433</v>
      </c>
      <c r="C2431" s="15">
        <v>45292</v>
      </c>
      <c r="D2431" s="15">
        <v>45413</v>
      </c>
      <c r="E2431">
        <v>2</v>
      </c>
      <c r="F2431">
        <v>0</v>
      </c>
      <c r="G2431">
        <v>1</v>
      </c>
      <c r="H2431">
        <v>3</v>
      </c>
    </row>
    <row r="2432" spans="1:8">
      <c r="A2432" t="s">
        <v>6058</v>
      </c>
      <c r="B2432" s="15">
        <v>45433</v>
      </c>
      <c r="C2432" s="15">
        <v>45292</v>
      </c>
      <c r="D2432" s="15">
        <v>45413</v>
      </c>
      <c r="E2432">
        <v>1</v>
      </c>
      <c r="F2432">
        <v>0</v>
      </c>
      <c r="G2432">
        <v>0</v>
      </c>
      <c r="H2432">
        <v>1</v>
      </c>
    </row>
    <row r="2433" spans="1:8">
      <c r="A2433" t="s">
        <v>83</v>
      </c>
      <c r="B2433" s="15">
        <v>45433</v>
      </c>
      <c r="C2433" s="15">
        <v>45292</v>
      </c>
      <c r="D2433" s="15">
        <v>45413</v>
      </c>
      <c r="E2433">
        <v>1</v>
      </c>
      <c r="F2433">
        <v>0</v>
      </c>
      <c r="G2433">
        <v>0</v>
      </c>
      <c r="H2433">
        <v>1</v>
      </c>
    </row>
    <row r="2434" spans="1:8">
      <c r="A2434" t="s">
        <v>5604</v>
      </c>
      <c r="B2434" s="15">
        <v>45433</v>
      </c>
      <c r="C2434" s="15">
        <v>45292</v>
      </c>
      <c r="D2434" s="15">
        <v>45413</v>
      </c>
      <c r="E2434">
        <v>1</v>
      </c>
      <c r="F2434">
        <v>0</v>
      </c>
      <c r="G2434">
        <v>0</v>
      </c>
      <c r="H2434">
        <v>1</v>
      </c>
    </row>
    <row r="2435" spans="1:8">
      <c r="A2435" t="s">
        <v>82</v>
      </c>
      <c r="B2435" s="15">
        <v>45433</v>
      </c>
      <c r="C2435" s="15">
        <v>45292</v>
      </c>
      <c r="D2435" s="15">
        <v>45413</v>
      </c>
      <c r="E2435">
        <v>2</v>
      </c>
      <c r="F2435">
        <v>0</v>
      </c>
      <c r="G2435">
        <v>0</v>
      </c>
      <c r="H2435">
        <v>2</v>
      </c>
    </row>
    <row r="2436" spans="1:8">
      <c r="A2436" t="s">
        <v>6059</v>
      </c>
      <c r="B2436" s="15">
        <v>45433</v>
      </c>
      <c r="C2436" s="15">
        <v>45292</v>
      </c>
      <c r="D2436" s="15">
        <v>45413</v>
      </c>
      <c r="E2436">
        <v>1</v>
      </c>
      <c r="F2436">
        <v>0</v>
      </c>
      <c r="G2436">
        <v>0</v>
      </c>
      <c r="H2436">
        <v>1</v>
      </c>
    </row>
    <row r="2437" spans="1:8">
      <c r="A2437" t="s">
        <v>6011</v>
      </c>
      <c r="B2437" s="15">
        <v>45433</v>
      </c>
      <c r="C2437" s="15">
        <v>45292</v>
      </c>
      <c r="D2437" s="15">
        <v>45413</v>
      </c>
      <c r="E2437">
        <v>0</v>
      </c>
      <c r="F2437">
        <v>1</v>
      </c>
      <c r="G2437">
        <v>1</v>
      </c>
      <c r="H2437">
        <v>2</v>
      </c>
    </row>
    <row r="2438" spans="1:8">
      <c r="A2438" t="s">
        <v>59</v>
      </c>
      <c r="B2438" s="15">
        <v>45433</v>
      </c>
      <c r="C2438" s="15">
        <v>45292</v>
      </c>
      <c r="D2438" s="15">
        <v>45413</v>
      </c>
      <c r="E2438">
        <v>2</v>
      </c>
      <c r="F2438">
        <v>1</v>
      </c>
      <c r="G2438">
        <v>0</v>
      </c>
      <c r="H2438">
        <v>3</v>
      </c>
    </row>
    <row r="2439" spans="1:8">
      <c r="A2439" t="s">
        <v>143</v>
      </c>
      <c r="B2439" s="15">
        <v>45433</v>
      </c>
      <c r="C2439" s="15">
        <v>45292</v>
      </c>
      <c r="D2439" s="15">
        <v>45413</v>
      </c>
      <c r="E2439">
        <v>0</v>
      </c>
      <c r="F2439">
        <v>0</v>
      </c>
      <c r="G2439">
        <v>1</v>
      </c>
      <c r="H2439">
        <v>1</v>
      </c>
    </row>
    <row r="2440" spans="1:8">
      <c r="A2440" t="s">
        <v>124</v>
      </c>
      <c r="B2440" s="15">
        <v>45433</v>
      </c>
      <c r="C2440" s="15">
        <v>45292</v>
      </c>
      <c r="D2440" s="15">
        <v>45413</v>
      </c>
      <c r="E2440">
        <v>1</v>
      </c>
      <c r="F2440">
        <v>1</v>
      </c>
      <c r="G2440">
        <v>0</v>
      </c>
      <c r="H2440">
        <v>2</v>
      </c>
    </row>
    <row r="2441" spans="1:8">
      <c r="A2441" t="s">
        <v>121</v>
      </c>
      <c r="B2441" s="15">
        <v>45433</v>
      </c>
      <c r="C2441" s="15">
        <v>45292</v>
      </c>
      <c r="D2441" s="15">
        <v>45413</v>
      </c>
      <c r="E2441">
        <v>1</v>
      </c>
      <c r="F2441">
        <v>0</v>
      </c>
      <c r="G2441">
        <v>0</v>
      </c>
      <c r="H2441">
        <v>1</v>
      </c>
    </row>
    <row r="2442" spans="1:8">
      <c r="A2442" t="s">
        <v>91</v>
      </c>
      <c r="B2442" s="15">
        <v>45433</v>
      </c>
      <c r="C2442" s="15">
        <v>45292</v>
      </c>
      <c r="D2442" s="15">
        <v>45413</v>
      </c>
      <c r="E2442">
        <v>2</v>
      </c>
      <c r="F2442">
        <v>1</v>
      </c>
      <c r="G2442">
        <v>2</v>
      </c>
      <c r="H2442">
        <v>5</v>
      </c>
    </row>
    <row r="2443" spans="1:8">
      <c r="A2443" t="s">
        <v>5782</v>
      </c>
      <c r="B2443" s="15">
        <v>45433</v>
      </c>
      <c r="C2443" s="15">
        <v>45292</v>
      </c>
      <c r="D2443" s="15">
        <v>45413</v>
      </c>
      <c r="E2443">
        <v>1</v>
      </c>
      <c r="F2443">
        <v>0</v>
      </c>
      <c r="G2443">
        <v>0</v>
      </c>
      <c r="H2443">
        <v>1</v>
      </c>
    </row>
    <row r="2444" spans="1:8">
      <c r="A2444" t="s">
        <v>86</v>
      </c>
      <c r="B2444" s="15">
        <v>45433</v>
      </c>
      <c r="C2444" s="15">
        <v>45292</v>
      </c>
      <c r="D2444" s="15">
        <v>45413</v>
      </c>
      <c r="E2444">
        <v>0</v>
      </c>
      <c r="F2444">
        <v>1</v>
      </c>
      <c r="G2444">
        <v>0</v>
      </c>
      <c r="H2444">
        <v>1</v>
      </c>
    </row>
    <row r="2445" spans="1:8">
      <c r="A2445" t="s">
        <v>5667</v>
      </c>
      <c r="B2445" s="15">
        <v>45433</v>
      </c>
      <c r="C2445" s="15">
        <v>45292</v>
      </c>
      <c r="D2445" s="15">
        <v>45413</v>
      </c>
      <c r="E2445">
        <v>0</v>
      </c>
      <c r="F2445">
        <v>0</v>
      </c>
      <c r="G2445">
        <v>1</v>
      </c>
      <c r="H2445">
        <v>1</v>
      </c>
    </row>
    <row r="2446" spans="1:8">
      <c r="A2446" t="s">
        <v>6060</v>
      </c>
      <c r="B2446" s="15">
        <v>45433</v>
      </c>
      <c r="C2446" s="15">
        <v>45292</v>
      </c>
      <c r="D2446" s="15">
        <v>45413</v>
      </c>
      <c r="E2446">
        <v>1</v>
      </c>
      <c r="F2446">
        <v>0</v>
      </c>
      <c r="G2446">
        <v>0</v>
      </c>
      <c r="H2446">
        <v>1</v>
      </c>
    </row>
    <row r="2447" spans="1:8">
      <c r="A2447" t="s">
        <v>6061</v>
      </c>
      <c r="B2447" s="15">
        <v>45433</v>
      </c>
      <c r="C2447" s="15">
        <v>45292</v>
      </c>
      <c r="D2447" s="15">
        <v>45413</v>
      </c>
      <c r="E2447">
        <v>1</v>
      </c>
      <c r="F2447">
        <v>0</v>
      </c>
      <c r="G2447">
        <v>0</v>
      </c>
      <c r="H2447">
        <v>1</v>
      </c>
    </row>
    <row r="2448" spans="1:8">
      <c r="A2448" t="s">
        <v>145</v>
      </c>
      <c r="B2448" s="15">
        <v>45433</v>
      </c>
      <c r="C2448" s="15">
        <v>45292</v>
      </c>
      <c r="D2448" s="15">
        <v>45413</v>
      </c>
      <c r="E2448">
        <v>0</v>
      </c>
      <c r="F2448">
        <v>1</v>
      </c>
      <c r="G2448">
        <v>0</v>
      </c>
      <c r="H2448">
        <v>1</v>
      </c>
    </row>
    <row r="2449" spans="1:8">
      <c r="A2449" t="s">
        <v>146</v>
      </c>
      <c r="B2449" s="15">
        <v>45433</v>
      </c>
      <c r="C2449" s="15">
        <v>45292</v>
      </c>
      <c r="D2449" s="15">
        <v>45413</v>
      </c>
      <c r="E2449">
        <v>1</v>
      </c>
      <c r="F2449">
        <v>0</v>
      </c>
      <c r="G2449">
        <v>0</v>
      </c>
      <c r="H2449">
        <v>1</v>
      </c>
    </row>
    <row r="2450" spans="1:8">
      <c r="A2450" t="s">
        <v>97</v>
      </c>
      <c r="B2450" s="15">
        <v>45433</v>
      </c>
      <c r="C2450" s="15">
        <v>45292</v>
      </c>
      <c r="D2450" s="15">
        <v>45413</v>
      </c>
      <c r="E2450">
        <v>1</v>
      </c>
      <c r="F2450">
        <v>0</v>
      </c>
      <c r="G2450">
        <v>0</v>
      </c>
      <c r="H2450">
        <v>1</v>
      </c>
    </row>
    <row r="2451" spans="1:8">
      <c r="A2451" t="s">
        <v>6062</v>
      </c>
      <c r="B2451" s="15">
        <v>45433</v>
      </c>
      <c r="C2451" s="15">
        <v>45292</v>
      </c>
      <c r="D2451" s="15">
        <v>45413</v>
      </c>
      <c r="E2451">
        <v>1</v>
      </c>
      <c r="F2451">
        <v>0</v>
      </c>
      <c r="G2451">
        <v>0</v>
      </c>
      <c r="H2451">
        <v>1</v>
      </c>
    </row>
    <row r="2452" spans="1:8">
      <c r="A2452" t="s">
        <v>137</v>
      </c>
      <c r="B2452" s="15">
        <v>45433</v>
      </c>
      <c r="C2452" s="15">
        <v>45292</v>
      </c>
      <c r="D2452" s="15">
        <v>45413</v>
      </c>
      <c r="E2452">
        <v>1</v>
      </c>
      <c r="F2452">
        <v>1</v>
      </c>
      <c r="G2452">
        <v>0</v>
      </c>
      <c r="H2452">
        <v>2</v>
      </c>
    </row>
    <row r="2453" spans="1:8">
      <c r="A2453" t="s">
        <v>94</v>
      </c>
      <c r="B2453" s="15">
        <v>45433</v>
      </c>
      <c r="C2453" s="15">
        <v>45292</v>
      </c>
      <c r="D2453" s="15">
        <v>45413</v>
      </c>
      <c r="E2453">
        <v>0</v>
      </c>
      <c r="F2453">
        <v>1</v>
      </c>
      <c r="G2453">
        <v>0</v>
      </c>
      <c r="H2453">
        <v>1</v>
      </c>
    </row>
    <row r="2454" spans="1:8">
      <c r="A2454" t="s">
        <v>6063</v>
      </c>
      <c r="B2454" s="15">
        <v>45433</v>
      </c>
      <c r="C2454" s="15">
        <v>45292</v>
      </c>
      <c r="D2454" s="15">
        <v>45413</v>
      </c>
      <c r="E2454">
        <v>0</v>
      </c>
      <c r="F2454">
        <v>0</v>
      </c>
      <c r="G2454">
        <v>1</v>
      </c>
      <c r="H2454">
        <v>1</v>
      </c>
    </row>
    <row r="2455" spans="1:8">
      <c r="A2455" t="s">
        <v>147</v>
      </c>
      <c r="B2455" s="15">
        <v>45433</v>
      </c>
      <c r="C2455" s="15">
        <v>45292</v>
      </c>
      <c r="D2455" s="15">
        <v>45413</v>
      </c>
      <c r="E2455">
        <v>0</v>
      </c>
      <c r="F2455">
        <v>0</v>
      </c>
      <c r="G2455">
        <v>1</v>
      </c>
      <c r="H2455">
        <v>1</v>
      </c>
    </row>
    <row r="2456" spans="1:8">
      <c r="A2456" t="s">
        <v>5587</v>
      </c>
      <c r="B2456" s="15">
        <v>45433</v>
      </c>
      <c r="C2456" s="15">
        <v>45292</v>
      </c>
      <c r="D2456" s="15">
        <v>45413</v>
      </c>
      <c r="E2456">
        <v>1</v>
      </c>
      <c r="F2456">
        <v>0</v>
      </c>
      <c r="G2456">
        <v>0</v>
      </c>
      <c r="H2456">
        <v>1</v>
      </c>
    </row>
    <row r="2457" spans="1:8">
      <c r="A2457" t="s">
        <v>139</v>
      </c>
      <c r="B2457" s="15">
        <v>45433</v>
      </c>
      <c r="C2457" s="15">
        <v>45292</v>
      </c>
      <c r="D2457" s="15">
        <v>45413</v>
      </c>
      <c r="E2457">
        <v>1</v>
      </c>
      <c r="F2457">
        <v>0</v>
      </c>
      <c r="G2457">
        <v>0</v>
      </c>
      <c r="H2457">
        <v>1</v>
      </c>
    </row>
    <row r="2458" spans="1:8">
      <c r="A2458" t="s">
        <v>5558</v>
      </c>
      <c r="B2458" s="15">
        <v>45433</v>
      </c>
      <c r="C2458" s="15">
        <v>45292</v>
      </c>
      <c r="D2458" s="15">
        <v>45413</v>
      </c>
      <c r="E2458">
        <v>1</v>
      </c>
      <c r="F2458">
        <v>0</v>
      </c>
      <c r="G2458">
        <v>0</v>
      </c>
      <c r="H2458">
        <v>1</v>
      </c>
    </row>
    <row r="2459" spans="1:8">
      <c r="A2459" t="s">
        <v>57</v>
      </c>
      <c r="B2459" s="15">
        <v>45433</v>
      </c>
      <c r="C2459" s="15">
        <v>45292</v>
      </c>
      <c r="D2459" s="15">
        <v>45413</v>
      </c>
      <c r="E2459">
        <v>0</v>
      </c>
      <c r="F2459">
        <v>0</v>
      </c>
      <c r="G2459">
        <v>1</v>
      </c>
      <c r="H2459">
        <v>1</v>
      </c>
    </row>
    <row r="2460" spans="1:8">
      <c r="A2460" t="s">
        <v>5573</v>
      </c>
      <c r="B2460" s="15">
        <v>45433</v>
      </c>
      <c r="C2460" s="15">
        <v>45292</v>
      </c>
      <c r="D2460" s="15">
        <v>45413</v>
      </c>
      <c r="E2460">
        <v>1</v>
      </c>
      <c r="F2460">
        <v>0</v>
      </c>
      <c r="G2460">
        <v>0</v>
      </c>
      <c r="H2460">
        <v>1</v>
      </c>
    </row>
    <row r="2461" spans="1:8">
      <c r="A2461" t="s">
        <v>5650</v>
      </c>
      <c r="B2461" s="15">
        <v>45433</v>
      </c>
      <c r="C2461" s="15">
        <v>45292</v>
      </c>
      <c r="D2461" s="15">
        <v>45413</v>
      </c>
      <c r="E2461">
        <v>0</v>
      </c>
      <c r="F2461">
        <v>1</v>
      </c>
      <c r="G2461">
        <v>0</v>
      </c>
      <c r="H2461">
        <v>1</v>
      </c>
    </row>
    <row r="2462" spans="1:8">
      <c r="A2462" t="s">
        <v>5562</v>
      </c>
      <c r="B2462" s="15">
        <v>45433</v>
      </c>
      <c r="C2462" s="15">
        <v>45292</v>
      </c>
      <c r="D2462" s="15">
        <v>45413</v>
      </c>
      <c r="E2462">
        <v>1</v>
      </c>
      <c r="F2462">
        <v>0</v>
      </c>
      <c r="G2462">
        <v>0</v>
      </c>
      <c r="H2462">
        <v>1</v>
      </c>
    </row>
    <row r="2463" spans="1:8">
      <c r="A2463" t="s">
        <v>6064</v>
      </c>
      <c r="B2463" s="15">
        <v>45433</v>
      </c>
      <c r="C2463" s="15">
        <v>45292</v>
      </c>
      <c r="D2463" s="15">
        <v>45413</v>
      </c>
      <c r="E2463">
        <v>1</v>
      </c>
      <c r="F2463">
        <v>0</v>
      </c>
      <c r="G2463">
        <v>0</v>
      </c>
      <c r="H2463">
        <v>1</v>
      </c>
    </row>
    <row r="2464" spans="1:8">
      <c r="A2464" t="s">
        <v>5600</v>
      </c>
      <c r="B2464" s="15">
        <v>45433</v>
      </c>
      <c r="C2464" s="15">
        <v>45292</v>
      </c>
      <c r="D2464" s="15">
        <v>45413</v>
      </c>
      <c r="E2464">
        <v>2</v>
      </c>
      <c r="F2464">
        <v>0</v>
      </c>
      <c r="G2464">
        <v>0</v>
      </c>
      <c r="H2464">
        <v>2</v>
      </c>
    </row>
    <row r="2465" spans="1:8">
      <c r="A2465" t="s">
        <v>5692</v>
      </c>
      <c r="B2465" s="15">
        <v>45433</v>
      </c>
      <c r="C2465" s="15">
        <v>45292</v>
      </c>
      <c r="D2465" s="15">
        <v>45413</v>
      </c>
      <c r="E2465">
        <v>1</v>
      </c>
      <c r="F2465">
        <v>0</v>
      </c>
      <c r="G2465">
        <v>0</v>
      </c>
      <c r="H2465">
        <v>1</v>
      </c>
    </row>
    <row r="2466" spans="1:8">
      <c r="A2466" t="s">
        <v>6065</v>
      </c>
      <c r="B2466" s="15">
        <v>45433</v>
      </c>
      <c r="C2466" s="15">
        <v>45292</v>
      </c>
      <c r="D2466" s="15">
        <v>45413</v>
      </c>
      <c r="E2466">
        <v>1</v>
      </c>
      <c r="F2466">
        <v>0</v>
      </c>
      <c r="G2466">
        <v>0</v>
      </c>
      <c r="H2466">
        <v>1</v>
      </c>
    </row>
    <row r="2467" spans="1:8">
      <c r="A2467" t="s">
        <v>78</v>
      </c>
      <c r="B2467" s="15">
        <v>45464</v>
      </c>
      <c r="C2467" s="15">
        <v>45292</v>
      </c>
      <c r="D2467" s="15">
        <v>45444</v>
      </c>
      <c r="E2467">
        <v>3</v>
      </c>
      <c r="F2467">
        <v>0</v>
      </c>
      <c r="G2467">
        <v>2</v>
      </c>
      <c r="H2467">
        <v>5</v>
      </c>
    </row>
    <row r="2468" spans="1:8">
      <c r="A2468" t="s">
        <v>113</v>
      </c>
      <c r="B2468" s="15">
        <v>45464</v>
      </c>
      <c r="C2468" s="15">
        <v>45292</v>
      </c>
      <c r="D2468" s="15">
        <v>45444</v>
      </c>
      <c r="E2468">
        <v>0</v>
      </c>
      <c r="F2468">
        <v>0</v>
      </c>
      <c r="G2468">
        <v>1</v>
      </c>
      <c r="H2468">
        <v>1</v>
      </c>
    </row>
    <row r="2469" spans="1:8">
      <c r="A2469" t="s">
        <v>6066</v>
      </c>
      <c r="B2469" s="15">
        <v>45464</v>
      </c>
      <c r="C2469" s="15">
        <v>45292</v>
      </c>
      <c r="D2469" s="15">
        <v>45444</v>
      </c>
      <c r="E2469">
        <v>0</v>
      </c>
      <c r="F2469">
        <v>0</v>
      </c>
      <c r="G2469">
        <v>1</v>
      </c>
      <c r="H2469">
        <v>1</v>
      </c>
    </row>
    <row r="2470" spans="1:8">
      <c r="A2470" t="s">
        <v>5554</v>
      </c>
      <c r="B2470" s="15">
        <v>45464</v>
      </c>
      <c r="C2470" s="15">
        <v>45292</v>
      </c>
      <c r="D2470" s="15">
        <v>45444</v>
      </c>
      <c r="E2470">
        <v>0</v>
      </c>
      <c r="F2470">
        <v>1</v>
      </c>
      <c r="G2470">
        <v>0</v>
      </c>
      <c r="H2470">
        <v>1</v>
      </c>
    </row>
    <row r="2471" spans="1:8">
      <c r="A2471" t="s">
        <v>147</v>
      </c>
      <c r="B2471" s="15">
        <v>45464</v>
      </c>
      <c r="C2471" s="15">
        <v>45292</v>
      </c>
      <c r="D2471" s="15">
        <v>45444</v>
      </c>
      <c r="E2471">
        <v>0</v>
      </c>
      <c r="F2471">
        <v>1</v>
      </c>
      <c r="G2471">
        <v>0</v>
      </c>
      <c r="H2471">
        <v>1</v>
      </c>
    </row>
    <row r="2472" spans="1:8">
      <c r="A2472" t="s">
        <v>5645</v>
      </c>
      <c r="B2472" s="15">
        <v>45464</v>
      </c>
      <c r="C2472" s="15">
        <v>45292</v>
      </c>
      <c r="D2472" s="15">
        <v>45444</v>
      </c>
      <c r="E2472">
        <v>1</v>
      </c>
      <c r="F2472">
        <v>0</v>
      </c>
      <c r="G2472">
        <v>0</v>
      </c>
      <c r="H2472">
        <v>1</v>
      </c>
    </row>
    <row r="2473" spans="1:8">
      <c r="A2473" t="s">
        <v>98</v>
      </c>
      <c r="B2473" s="15">
        <v>45464</v>
      </c>
      <c r="C2473" s="15">
        <v>45292</v>
      </c>
      <c r="D2473" s="15">
        <v>45444</v>
      </c>
      <c r="E2473">
        <v>1</v>
      </c>
      <c r="F2473">
        <v>0</v>
      </c>
      <c r="G2473">
        <v>0</v>
      </c>
      <c r="H2473">
        <v>1</v>
      </c>
    </row>
    <row r="2474" spans="1:8">
      <c r="A2474" t="s">
        <v>6067</v>
      </c>
      <c r="B2474" s="15">
        <v>45464</v>
      </c>
      <c r="C2474" s="15">
        <v>45292</v>
      </c>
      <c r="D2474" s="15">
        <v>45444</v>
      </c>
      <c r="E2474">
        <v>1</v>
      </c>
      <c r="F2474">
        <v>0</v>
      </c>
      <c r="G2474">
        <v>0</v>
      </c>
      <c r="H2474">
        <v>1</v>
      </c>
    </row>
    <row r="2475" spans="1:8">
      <c r="A2475" t="s">
        <v>6068</v>
      </c>
      <c r="B2475" s="15">
        <v>45464</v>
      </c>
      <c r="C2475" s="15">
        <v>45292</v>
      </c>
      <c r="D2475" s="15">
        <v>45444</v>
      </c>
      <c r="E2475">
        <v>1</v>
      </c>
      <c r="F2475">
        <v>0</v>
      </c>
      <c r="G2475">
        <v>0</v>
      </c>
      <c r="H2475">
        <v>1</v>
      </c>
    </row>
    <row r="2476" spans="1:8">
      <c r="A2476" t="s">
        <v>5567</v>
      </c>
      <c r="B2476" s="15">
        <v>45464</v>
      </c>
      <c r="C2476" s="15">
        <v>45292</v>
      </c>
      <c r="D2476" s="15">
        <v>45444</v>
      </c>
      <c r="E2476">
        <v>0</v>
      </c>
      <c r="F2476">
        <v>0</v>
      </c>
      <c r="G2476">
        <v>1</v>
      </c>
      <c r="H2476">
        <v>1</v>
      </c>
    </row>
    <row r="2477" spans="1:8">
      <c r="A2477" t="s">
        <v>149</v>
      </c>
      <c r="B2477" s="15">
        <v>45464</v>
      </c>
      <c r="C2477" s="15">
        <v>45292</v>
      </c>
      <c r="D2477" s="15">
        <v>45444</v>
      </c>
      <c r="E2477">
        <v>0</v>
      </c>
      <c r="F2477">
        <v>0</v>
      </c>
      <c r="G2477">
        <v>1</v>
      </c>
      <c r="H2477">
        <v>1</v>
      </c>
    </row>
    <row r="2478" spans="1:8">
      <c r="A2478" t="s">
        <v>121</v>
      </c>
      <c r="B2478" s="15">
        <v>45464</v>
      </c>
      <c r="C2478" s="15">
        <v>45292</v>
      </c>
      <c r="D2478" s="15">
        <v>45444</v>
      </c>
      <c r="E2478">
        <v>2</v>
      </c>
      <c r="F2478">
        <v>0</v>
      </c>
      <c r="G2478">
        <v>0</v>
      </c>
      <c r="H2478">
        <v>2</v>
      </c>
    </row>
    <row r="2479" spans="1:8">
      <c r="A2479" t="s">
        <v>6069</v>
      </c>
      <c r="B2479" s="15">
        <v>45464</v>
      </c>
      <c r="C2479" s="15">
        <v>45292</v>
      </c>
      <c r="D2479" s="15">
        <v>45444</v>
      </c>
      <c r="E2479">
        <v>0</v>
      </c>
      <c r="F2479">
        <v>0</v>
      </c>
      <c r="G2479">
        <v>1</v>
      </c>
      <c r="H2479">
        <v>1</v>
      </c>
    </row>
    <row r="2480" spans="1:8">
      <c r="A2480" t="s">
        <v>6070</v>
      </c>
      <c r="B2480" s="15">
        <v>45464</v>
      </c>
      <c r="C2480" s="15">
        <v>45292</v>
      </c>
      <c r="D2480" s="15">
        <v>45444</v>
      </c>
      <c r="E2480">
        <v>0</v>
      </c>
      <c r="F2480">
        <v>0</v>
      </c>
      <c r="G2480">
        <v>1</v>
      </c>
      <c r="H2480">
        <v>1</v>
      </c>
    </row>
    <row r="2481" spans="1:8">
      <c r="A2481" t="s">
        <v>5629</v>
      </c>
      <c r="B2481" s="15">
        <v>45464</v>
      </c>
      <c r="C2481" s="15">
        <v>45292</v>
      </c>
      <c r="D2481" s="15">
        <v>45444</v>
      </c>
      <c r="E2481">
        <v>1</v>
      </c>
      <c r="F2481">
        <v>0</v>
      </c>
      <c r="G2481">
        <v>0</v>
      </c>
      <c r="H2481">
        <v>1</v>
      </c>
    </row>
    <row r="2482" spans="1:8">
      <c r="A2482" t="s">
        <v>6071</v>
      </c>
      <c r="B2482" s="15">
        <v>45464</v>
      </c>
      <c r="C2482" s="15">
        <v>45292</v>
      </c>
      <c r="D2482" s="15">
        <v>45444</v>
      </c>
      <c r="E2482">
        <v>0</v>
      </c>
      <c r="F2482">
        <v>0</v>
      </c>
      <c r="G2482">
        <v>1</v>
      </c>
      <c r="H2482">
        <v>1</v>
      </c>
    </row>
    <row r="2483" spans="1:8">
      <c r="A2483" t="s">
        <v>6072</v>
      </c>
      <c r="B2483" s="15">
        <v>45464</v>
      </c>
      <c r="C2483" s="15">
        <v>45292</v>
      </c>
      <c r="D2483" s="15">
        <v>45444</v>
      </c>
      <c r="E2483">
        <v>0</v>
      </c>
      <c r="F2483">
        <v>0</v>
      </c>
      <c r="G2483">
        <v>1</v>
      </c>
      <c r="H2483">
        <v>1</v>
      </c>
    </row>
    <row r="2484" spans="1:8">
      <c r="A2484" t="s">
        <v>79</v>
      </c>
      <c r="B2484" s="15">
        <v>45464</v>
      </c>
      <c r="C2484" s="15">
        <v>45292</v>
      </c>
      <c r="D2484" s="15">
        <v>45444</v>
      </c>
      <c r="E2484">
        <v>2</v>
      </c>
      <c r="F2484">
        <v>2</v>
      </c>
      <c r="G2484">
        <v>5</v>
      </c>
      <c r="H2484">
        <v>9</v>
      </c>
    </row>
    <row r="2485" spans="1:8">
      <c r="A2485" t="s">
        <v>150</v>
      </c>
      <c r="B2485" s="15">
        <v>45464</v>
      </c>
      <c r="C2485" s="15">
        <v>45292</v>
      </c>
      <c r="D2485" s="15">
        <v>45444</v>
      </c>
      <c r="E2485">
        <v>0</v>
      </c>
      <c r="F2485">
        <v>0</v>
      </c>
      <c r="G2485">
        <v>1</v>
      </c>
      <c r="H2485">
        <v>1</v>
      </c>
    </row>
    <row r="2486" spans="1:8">
      <c r="A2486" t="s">
        <v>5590</v>
      </c>
      <c r="B2486" s="15">
        <v>45464</v>
      </c>
      <c r="C2486" s="15">
        <v>45292</v>
      </c>
      <c r="D2486" s="15">
        <v>45444</v>
      </c>
      <c r="E2486">
        <v>0</v>
      </c>
      <c r="F2486">
        <v>1</v>
      </c>
      <c r="G2486">
        <v>0</v>
      </c>
      <c r="H2486">
        <v>1</v>
      </c>
    </row>
    <row r="2487" spans="1:8">
      <c r="A2487" t="s">
        <v>142</v>
      </c>
      <c r="B2487" s="15">
        <v>45464</v>
      </c>
      <c r="C2487" s="15">
        <v>45292</v>
      </c>
      <c r="D2487" s="15">
        <v>45444</v>
      </c>
      <c r="E2487">
        <v>0</v>
      </c>
      <c r="F2487">
        <v>0</v>
      </c>
      <c r="G2487">
        <v>1</v>
      </c>
      <c r="H2487">
        <v>1</v>
      </c>
    </row>
    <row r="2488" spans="1:8">
      <c r="A2488" t="s">
        <v>100</v>
      </c>
      <c r="B2488" s="15">
        <v>45464</v>
      </c>
      <c r="C2488" s="15">
        <v>45292</v>
      </c>
      <c r="D2488" s="15">
        <v>45444</v>
      </c>
      <c r="E2488">
        <v>2</v>
      </c>
      <c r="F2488">
        <v>0</v>
      </c>
      <c r="G2488">
        <v>0</v>
      </c>
      <c r="H2488">
        <v>2</v>
      </c>
    </row>
    <row r="2489" spans="1:8">
      <c r="A2489" t="s">
        <v>5636</v>
      </c>
      <c r="B2489" s="15">
        <v>45464</v>
      </c>
      <c r="C2489" s="15">
        <v>45292</v>
      </c>
      <c r="D2489" s="15">
        <v>45444</v>
      </c>
      <c r="E2489">
        <v>1</v>
      </c>
      <c r="F2489">
        <v>0</v>
      </c>
      <c r="G2489">
        <v>1</v>
      </c>
      <c r="H2489">
        <v>2</v>
      </c>
    </row>
    <row r="2490" spans="1:8">
      <c r="A2490" t="s">
        <v>69</v>
      </c>
      <c r="B2490" s="15">
        <v>45464</v>
      </c>
      <c r="C2490" s="15">
        <v>45292</v>
      </c>
      <c r="D2490" s="15">
        <v>45444</v>
      </c>
      <c r="E2490">
        <v>1</v>
      </c>
      <c r="F2490">
        <v>0</v>
      </c>
      <c r="G2490">
        <v>1</v>
      </c>
      <c r="H2490">
        <v>2</v>
      </c>
    </row>
    <row r="2491" spans="1:8">
      <c r="A2491" t="s">
        <v>5555</v>
      </c>
      <c r="B2491" s="15">
        <v>45464</v>
      </c>
      <c r="C2491" s="15">
        <v>45292</v>
      </c>
      <c r="D2491" s="15">
        <v>45444</v>
      </c>
      <c r="E2491">
        <v>0</v>
      </c>
      <c r="F2491">
        <v>0</v>
      </c>
      <c r="G2491">
        <v>3</v>
      </c>
      <c r="H2491">
        <v>3</v>
      </c>
    </row>
    <row r="2492" spans="1:8">
      <c r="A2492" t="s">
        <v>61</v>
      </c>
      <c r="B2492" s="15">
        <v>45464</v>
      </c>
      <c r="C2492" s="15">
        <v>45292</v>
      </c>
      <c r="D2492" s="15">
        <v>45444</v>
      </c>
      <c r="E2492">
        <v>5</v>
      </c>
      <c r="F2492">
        <v>0</v>
      </c>
      <c r="G2492">
        <v>2</v>
      </c>
      <c r="H2492">
        <v>7</v>
      </c>
    </row>
    <row r="2493" spans="1:8">
      <c r="A2493" t="s">
        <v>151</v>
      </c>
      <c r="B2493" s="15">
        <v>45464</v>
      </c>
      <c r="C2493" s="15">
        <v>45292</v>
      </c>
      <c r="D2493" s="15">
        <v>45444</v>
      </c>
      <c r="E2493">
        <v>0</v>
      </c>
      <c r="F2493">
        <v>1</v>
      </c>
      <c r="G2493">
        <v>0</v>
      </c>
      <c r="H2493">
        <v>1</v>
      </c>
    </row>
    <row r="2494" spans="1:8">
      <c r="A2494" t="s">
        <v>5624</v>
      </c>
      <c r="B2494" s="15">
        <v>45464</v>
      </c>
      <c r="C2494" s="15">
        <v>45292</v>
      </c>
      <c r="D2494" s="15">
        <v>45444</v>
      </c>
      <c r="E2494">
        <v>1</v>
      </c>
      <c r="F2494">
        <v>0</v>
      </c>
      <c r="G2494">
        <v>1</v>
      </c>
      <c r="H2494">
        <v>2</v>
      </c>
    </row>
    <row r="2495" spans="1:8">
      <c r="A2495" t="s">
        <v>166</v>
      </c>
      <c r="B2495" s="15">
        <v>45464</v>
      </c>
      <c r="C2495" s="15">
        <v>45292</v>
      </c>
      <c r="D2495" s="15">
        <v>45444</v>
      </c>
      <c r="E2495">
        <v>0</v>
      </c>
      <c r="F2495">
        <v>1</v>
      </c>
      <c r="G2495">
        <v>0</v>
      </c>
      <c r="H2495">
        <v>1</v>
      </c>
    </row>
    <row r="2496" spans="1:8">
      <c r="A2496" t="s">
        <v>6033</v>
      </c>
      <c r="B2496" s="15">
        <v>45464</v>
      </c>
      <c r="C2496" s="15">
        <v>45292</v>
      </c>
      <c r="D2496" s="15">
        <v>45444</v>
      </c>
      <c r="E2496">
        <v>0</v>
      </c>
      <c r="F2496">
        <v>0</v>
      </c>
      <c r="G2496">
        <v>1</v>
      </c>
      <c r="H2496">
        <v>1</v>
      </c>
    </row>
    <row r="2497" spans="1:8">
      <c r="A2497" t="s">
        <v>5588</v>
      </c>
      <c r="B2497" s="15">
        <v>45464</v>
      </c>
      <c r="C2497" s="15">
        <v>45292</v>
      </c>
      <c r="D2497" s="15">
        <v>45444</v>
      </c>
      <c r="E2497">
        <v>1</v>
      </c>
      <c r="F2497">
        <v>0</v>
      </c>
      <c r="G2497">
        <v>1</v>
      </c>
      <c r="H2497">
        <v>2</v>
      </c>
    </row>
    <row r="2498" spans="1:8">
      <c r="A2498" t="s">
        <v>77</v>
      </c>
      <c r="B2498" s="15">
        <v>45464</v>
      </c>
      <c r="C2498" s="15">
        <v>45292</v>
      </c>
      <c r="D2498" s="15">
        <v>45444</v>
      </c>
      <c r="E2498">
        <v>1</v>
      </c>
      <c r="F2498">
        <v>0</v>
      </c>
      <c r="G2498">
        <v>1</v>
      </c>
      <c r="H2498">
        <v>2</v>
      </c>
    </row>
    <row r="2499" spans="1:8">
      <c r="A2499" t="s">
        <v>71</v>
      </c>
      <c r="B2499" s="15">
        <v>45464</v>
      </c>
      <c r="C2499" s="15">
        <v>45292</v>
      </c>
      <c r="D2499" s="15">
        <v>45444</v>
      </c>
      <c r="E2499">
        <v>1</v>
      </c>
      <c r="F2499">
        <v>0</v>
      </c>
      <c r="G2499">
        <v>0</v>
      </c>
      <c r="H2499">
        <v>1</v>
      </c>
    </row>
    <row r="2500" spans="1:8">
      <c r="A2500" t="s">
        <v>5680</v>
      </c>
      <c r="B2500" s="15">
        <v>45464</v>
      </c>
      <c r="C2500" s="15">
        <v>45292</v>
      </c>
      <c r="D2500" s="15">
        <v>45444</v>
      </c>
      <c r="E2500">
        <v>2</v>
      </c>
      <c r="F2500">
        <v>0</v>
      </c>
      <c r="G2500">
        <v>0</v>
      </c>
      <c r="H2500">
        <v>2</v>
      </c>
    </row>
    <row r="2501" spans="1:8">
      <c r="A2501" t="s">
        <v>165</v>
      </c>
      <c r="B2501" s="15">
        <v>45464</v>
      </c>
      <c r="C2501" s="15">
        <v>45292</v>
      </c>
      <c r="D2501" s="15">
        <v>45444</v>
      </c>
      <c r="E2501">
        <v>0</v>
      </c>
      <c r="F2501">
        <v>0</v>
      </c>
      <c r="G2501">
        <v>1</v>
      </c>
      <c r="H2501">
        <v>1</v>
      </c>
    </row>
    <row r="2502" spans="1:8">
      <c r="A2502" t="s">
        <v>6073</v>
      </c>
      <c r="B2502" s="15">
        <v>45464</v>
      </c>
      <c r="C2502" s="15">
        <v>45292</v>
      </c>
      <c r="D2502" s="15">
        <v>45444</v>
      </c>
      <c r="E2502">
        <v>1</v>
      </c>
      <c r="F2502">
        <v>0</v>
      </c>
      <c r="G2502">
        <v>0</v>
      </c>
      <c r="H2502">
        <v>1</v>
      </c>
    </row>
    <row r="2503" spans="1:8">
      <c r="A2503" t="s">
        <v>5614</v>
      </c>
      <c r="B2503" s="15">
        <v>45464</v>
      </c>
      <c r="C2503" s="15">
        <v>45292</v>
      </c>
      <c r="D2503" s="15">
        <v>45444</v>
      </c>
      <c r="E2503">
        <v>1</v>
      </c>
      <c r="F2503">
        <v>0</v>
      </c>
      <c r="G2503">
        <v>0</v>
      </c>
      <c r="H2503">
        <v>1</v>
      </c>
    </row>
    <row r="2504" spans="1:8">
      <c r="A2504" t="s">
        <v>58</v>
      </c>
      <c r="B2504" s="15">
        <v>45464</v>
      </c>
      <c r="C2504" s="15">
        <v>45292</v>
      </c>
      <c r="D2504" s="15">
        <v>45444</v>
      </c>
      <c r="E2504">
        <v>4</v>
      </c>
      <c r="F2504">
        <v>1</v>
      </c>
      <c r="G2504">
        <v>5</v>
      </c>
      <c r="H2504">
        <v>10</v>
      </c>
    </row>
    <row r="2505" spans="1:8">
      <c r="A2505" t="s">
        <v>85</v>
      </c>
      <c r="B2505" s="15">
        <v>45464</v>
      </c>
      <c r="C2505" s="15">
        <v>45292</v>
      </c>
      <c r="D2505" s="15">
        <v>45444</v>
      </c>
      <c r="E2505">
        <v>2</v>
      </c>
      <c r="F2505">
        <v>0</v>
      </c>
      <c r="G2505">
        <v>3</v>
      </c>
      <c r="H2505">
        <v>5</v>
      </c>
    </row>
    <row r="2506" spans="1:8">
      <c r="A2506" t="s">
        <v>5729</v>
      </c>
      <c r="B2506" s="15">
        <v>45464</v>
      </c>
      <c r="C2506" s="15">
        <v>45292</v>
      </c>
      <c r="D2506" s="15">
        <v>45444</v>
      </c>
      <c r="E2506">
        <v>0</v>
      </c>
      <c r="F2506">
        <v>0</v>
      </c>
      <c r="G2506">
        <v>1</v>
      </c>
      <c r="H2506">
        <v>1</v>
      </c>
    </row>
    <row r="2507" spans="1:8">
      <c r="A2507" t="s">
        <v>59</v>
      </c>
      <c r="B2507" s="15">
        <v>45464</v>
      </c>
      <c r="C2507" s="15">
        <v>45292</v>
      </c>
      <c r="D2507" s="15">
        <v>45444</v>
      </c>
      <c r="E2507">
        <v>2</v>
      </c>
      <c r="F2507">
        <v>0</v>
      </c>
      <c r="G2507">
        <v>0</v>
      </c>
      <c r="H2507">
        <v>2</v>
      </c>
    </row>
    <row r="2508" spans="1:8">
      <c r="A2508" t="s">
        <v>122</v>
      </c>
      <c r="B2508" s="15">
        <v>45464</v>
      </c>
      <c r="C2508" s="15">
        <v>45292</v>
      </c>
      <c r="D2508" s="15">
        <v>45444</v>
      </c>
      <c r="E2508">
        <v>0</v>
      </c>
      <c r="F2508">
        <v>1</v>
      </c>
      <c r="G2508">
        <v>0</v>
      </c>
      <c r="H2508">
        <v>1</v>
      </c>
    </row>
    <row r="2509" spans="1:8">
      <c r="A2509" t="s">
        <v>5723</v>
      </c>
      <c r="B2509" s="15">
        <v>45464</v>
      </c>
      <c r="C2509" s="15">
        <v>45292</v>
      </c>
      <c r="D2509" s="15">
        <v>45444</v>
      </c>
      <c r="E2509">
        <v>0</v>
      </c>
      <c r="F2509">
        <v>1</v>
      </c>
      <c r="G2509">
        <v>0</v>
      </c>
      <c r="H2509">
        <v>1</v>
      </c>
    </row>
    <row r="2510" spans="1:8">
      <c r="A2510" t="s">
        <v>5592</v>
      </c>
      <c r="B2510" s="15">
        <v>45464</v>
      </c>
      <c r="C2510" s="15">
        <v>45292</v>
      </c>
      <c r="D2510" s="15">
        <v>45444</v>
      </c>
      <c r="E2510">
        <v>2</v>
      </c>
      <c r="F2510">
        <v>0</v>
      </c>
      <c r="G2510">
        <v>0</v>
      </c>
      <c r="H2510">
        <v>2</v>
      </c>
    </row>
    <row r="2511" spans="1:8">
      <c r="A2511" t="s">
        <v>6074</v>
      </c>
      <c r="B2511" s="15">
        <v>45464</v>
      </c>
      <c r="C2511" s="15">
        <v>45292</v>
      </c>
      <c r="D2511" s="15">
        <v>45444</v>
      </c>
      <c r="E2511">
        <v>1</v>
      </c>
      <c r="F2511">
        <v>0</v>
      </c>
      <c r="G2511">
        <v>0</v>
      </c>
      <c r="H2511">
        <v>1</v>
      </c>
    </row>
    <row r="2512" spans="1:8">
      <c r="A2512" t="s">
        <v>145</v>
      </c>
      <c r="B2512" s="15">
        <v>45464</v>
      </c>
      <c r="C2512" s="15">
        <v>45292</v>
      </c>
      <c r="D2512" s="15">
        <v>45444</v>
      </c>
      <c r="E2512">
        <v>0</v>
      </c>
      <c r="F2512">
        <v>0</v>
      </c>
      <c r="G2512">
        <v>1</v>
      </c>
      <c r="H2512">
        <v>1</v>
      </c>
    </row>
    <row r="2513" spans="1:8">
      <c r="A2513" t="s">
        <v>5707</v>
      </c>
      <c r="B2513" s="15">
        <v>45464</v>
      </c>
      <c r="C2513" s="15">
        <v>45292</v>
      </c>
      <c r="D2513" s="15">
        <v>45444</v>
      </c>
      <c r="E2513">
        <v>0</v>
      </c>
      <c r="F2513">
        <v>0</v>
      </c>
      <c r="G2513">
        <v>1</v>
      </c>
      <c r="H2513">
        <v>1</v>
      </c>
    </row>
    <row r="2514" spans="1:8">
      <c r="A2514" t="s">
        <v>6075</v>
      </c>
      <c r="B2514" s="15">
        <v>45464</v>
      </c>
      <c r="C2514" s="15">
        <v>45292</v>
      </c>
      <c r="D2514" s="15">
        <v>45444</v>
      </c>
      <c r="E2514">
        <v>0</v>
      </c>
      <c r="F2514">
        <v>0</v>
      </c>
      <c r="G2514">
        <v>1</v>
      </c>
      <c r="H2514">
        <v>1</v>
      </c>
    </row>
    <row r="2515" spans="1:8">
      <c r="A2515" t="s">
        <v>5675</v>
      </c>
      <c r="B2515" s="15">
        <v>45464</v>
      </c>
      <c r="C2515" s="15">
        <v>45292</v>
      </c>
      <c r="D2515" s="15">
        <v>45444</v>
      </c>
      <c r="E2515">
        <v>0</v>
      </c>
      <c r="F2515">
        <v>1</v>
      </c>
      <c r="G2515">
        <v>0</v>
      </c>
      <c r="H2515">
        <v>1</v>
      </c>
    </row>
    <row r="2516" spans="1:8">
      <c r="A2516" t="s">
        <v>130</v>
      </c>
      <c r="B2516" s="15">
        <v>45464</v>
      </c>
      <c r="C2516" s="15">
        <v>45292</v>
      </c>
      <c r="D2516" s="15">
        <v>45444</v>
      </c>
      <c r="E2516">
        <v>0</v>
      </c>
      <c r="F2516">
        <v>0</v>
      </c>
      <c r="G2516">
        <v>2</v>
      </c>
      <c r="H2516">
        <v>2</v>
      </c>
    </row>
    <row r="2517" spans="1:8">
      <c r="A2517" t="s">
        <v>137</v>
      </c>
      <c r="B2517" s="15">
        <v>45464</v>
      </c>
      <c r="C2517" s="15">
        <v>45292</v>
      </c>
      <c r="D2517" s="15">
        <v>45444</v>
      </c>
      <c r="E2517">
        <v>1</v>
      </c>
      <c r="F2517">
        <v>1</v>
      </c>
      <c r="G2517">
        <v>1</v>
      </c>
      <c r="H2517">
        <v>3</v>
      </c>
    </row>
    <row r="2518" spans="1:8">
      <c r="A2518" t="s">
        <v>6076</v>
      </c>
      <c r="B2518" s="15">
        <v>45464</v>
      </c>
      <c r="C2518" s="15">
        <v>45292</v>
      </c>
      <c r="D2518" s="15">
        <v>45444</v>
      </c>
      <c r="E2518">
        <v>1</v>
      </c>
      <c r="F2518">
        <v>0</v>
      </c>
      <c r="G2518">
        <v>0</v>
      </c>
      <c r="H2518">
        <v>1</v>
      </c>
    </row>
    <row r="2519" spans="1:8">
      <c r="A2519" t="s">
        <v>5719</v>
      </c>
      <c r="B2519" s="15">
        <v>45464</v>
      </c>
      <c r="C2519" s="15">
        <v>45292</v>
      </c>
      <c r="D2519" s="15">
        <v>45444</v>
      </c>
      <c r="E2519">
        <v>0</v>
      </c>
      <c r="F2519">
        <v>0</v>
      </c>
      <c r="G2519">
        <v>1</v>
      </c>
      <c r="H2519">
        <v>1</v>
      </c>
    </row>
    <row r="2520" spans="1:8">
      <c r="A2520" t="s">
        <v>6077</v>
      </c>
      <c r="B2520" s="15">
        <v>45464</v>
      </c>
      <c r="C2520" s="15">
        <v>45292</v>
      </c>
      <c r="D2520" s="15">
        <v>45444</v>
      </c>
      <c r="E2520">
        <v>1</v>
      </c>
      <c r="F2520">
        <v>0</v>
      </c>
      <c r="G2520">
        <v>0</v>
      </c>
      <c r="H2520">
        <v>1</v>
      </c>
    </row>
    <row r="2521" spans="1:8">
      <c r="A2521" t="s">
        <v>5608</v>
      </c>
      <c r="B2521" s="15">
        <v>45464</v>
      </c>
      <c r="C2521" s="15">
        <v>45292</v>
      </c>
      <c r="D2521" s="15">
        <v>45444</v>
      </c>
      <c r="E2521">
        <v>1</v>
      </c>
      <c r="F2521">
        <v>0</v>
      </c>
      <c r="G2521">
        <v>0</v>
      </c>
      <c r="H2521">
        <v>1</v>
      </c>
    </row>
    <row r="2522" spans="1:8">
      <c r="A2522" t="s">
        <v>5591</v>
      </c>
      <c r="B2522" s="15">
        <v>45464</v>
      </c>
      <c r="C2522" s="15">
        <v>45292</v>
      </c>
      <c r="D2522" s="15">
        <v>45444</v>
      </c>
      <c r="E2522">
        <v>0</v>
      </c>
      <c r="F2522">
        <v>0</v>
      </c>
      <c r="G2522">
        <v>1</v>
      </c>
      <c r="H2522">
        <v>1</v>
      </c>
    </row>
    <row r="2523" spans="1:8">
      <c r="A2523" t="s">
        <v>6078</v>
      </c>
      <c r="B2523" s="15">
        <v>45464</v>
      </c>
      <c r="C2523" s="15">
        <v>45292</v>
      </c>
      <c r="D2523" s="15">
        <v>45444</v>
      </c>
      <c r="E2523">
        <v>1</v>
      </c>
      <c r="F2523">
        <v>0</v>
      </c>
      <c r="G2523">
        <v>0</v>
      </c>
      <c r="H2523">
        <v>1</v>
      </c>
    </row>
    <row r="2524" spans="1:8">
      <c r="A2524" t="s">
        <v>6079</v>
      </c>
      <c r="B2524" s="15">
        <v>45464</v>
      </c>
      <c r="C2524" s="15">
        <v>45292</v>
      </c>
      <c r="D2524" s="15">
        <v>45444</v>
      </c>
      <c r="E2524">
        <v>1</v>
      </c>
      <c r="F2524">
        <v>0</v>
      </c>
      <c r="G2524">
        <v>0</v>
      </c>
      <c r="H2524">
        <v>1</v>
      </c>
    </row>
    <row r="2525" spans="1:8">
      <c r="A2525" t="s">
        <v>5790</v>
      </c>
      <c r="B2525" s="15">
        <v>45464</v>
      </c>
      <c r="C2525" s="15">
        <v>45292</v>
      </c>
      <c r="D2525" s="15">
        <v>45444</v>
      </c>
      <c r="E2525">
        <v>0</v>
      </c>
      <c r="F2525">
        <v>0</v>
      </c>
      <c r="G2525">
        <v>1</v>
      </c>
      <c r="H2525">
        <v>1</v>
      </c>
    </row>
    <row r="2526" spans="1:8">
      <c r="A2526" t="s">
        <v>6080</v>
      </c>
      <c r="B2526" s="15">
        <v>45464</v>
      </c>
      <c r="C2526" s="15">
        <v>45292</v>
      </c>
      <c r="D2526" s="15">
        <v>45444</v>
      </c>
      <c r="E2526">
        <v>0</v>
      </c>
      <c r="F2526">
        <v>0</v>
      </c>
      <c r="G2526">
        <v>1</v>
      </c>
      <c r="H2526">
        <v>1</v>
      </c>
    </row>
    <row r="2527" spans="1:8">
      <c r="A2527" t="s">
        <v>6081</v>
      </c>
      <c r="B2527" s="15">
        <v>45464</v>
      </c>
      <c r="C2527" s="15">
        <v>45292</v>
      </c>
      <c r="D2527" s="15">
        <v>45444</v>
      </c>
      <c r="E2527">
        <v>1</v>
      </c>
      <c r="F2527">
        <v>0</v>
      </c>
      <c r="G2527">
        <v>0</v>
      </c>
      <c r="H2527">
        <v>1</v>
      </c>
    </row>
    <row r="2528" spans="1:8">
      <c r="A2528" t="s">
        <v>5602</v>
      </c>
      <c r="B2528" s="15">
        <v>45464</v>
      </c>
      <c r="C2528" s="15">
        <v>45292</v>
      </c>
      <c r="D2528" s="15">
        <v>45444</v>
      </c>
      <c r="E2528">
        <v>2</v>
      </c>
      <c r="F2528">
        <v>0</v>
      </c>
      <c r="G2528">
        <v>0</v>
      </c>
      <c r="H2528">
        <v>2</v>
      </c>
    </row>
    <row r="2529" spans="1:8">
      <c r="A2529" t="s">
        <v>6082</v>
      </c>
      <c r="B2529" s="15">
        <v>45464</v>
      </c>
      <c r="C2529" s="15">
        <v>45292</v>
      </c>
      <c r="D2529" s="15">
        <v>45444</v>
      </c>
      <c r="E2529">
        <v>0</v>
      </c>
      <c r="F2529">
        <v>1</v>
      </c>
      <c r="G2529">
        <v>0</v>
      </c>
      <c r="H2529">
        <v>1</v>
      </c>
    </row>
    <row r="2530" spans="1:8">
      <c r="A2530" t="s">
        <v>92</v>
      </c>
      <c r="B2530" s="15">
        <v>45464</v>
      </c>
      <c r="C2530" s="15">
        <v>45292</v>
      </c>
      <c r="D2530" s="15">
        <v>45444</v>
      </c>
      <c r="E2530">
        <v>1</v>
      </c>
      <c r="F2530">
        <v>0</v>
      </c>
      <c r="G2530">
        <v>0</v>
      </c>
      <c r="H2530">
        <v>1</v>
      </c>
    </row>
    <row r="2531" spans="1:8">
      <c r="A2531" t="s">
        <v>91</v>
      </c>
      <c r="B2531" s="15">
        <v>45464</v>
      </c>
      <c r="C2531" s="15">
        <v>45292</v>
      </c>
      <c r="D2531" s="15">
        <v>45444</v>
      </c>
      <c r="E2531">
        <v>4</v>
      </c>
      <c r="F2531">
        <v>1</v>
      </c>
      <c r="G2531">
        <v>1</v>
      </c>
      <c r="H2531">
        <v>6</v>
      </c>
    </row>
    <row r="2532" spans="1:8">
      <c r="A2532" t="s">
        <v>6050</v>
      </c>
      <c r="B2532" s="15">
        <v>45464</v>
      </c>
      <c r="C2532" s="15">
        <v>45292</v>
      </c>
      <c r="D2532" s="15">
        <v>45444</v>
      </c>
      <c r="E2532">
        <v>0</v>
      </c>
      <c r="F2532">
        <v>0</v>
      </c>
      <c r="G2532">
        <v>1</v>
      </c>
      <c r="H2532">
        <v>1</v>
      </c>
    </row>
    <row r="2533" spans="1:8">
      <c r="A2533" t="s">
        <v>55</v>
      </c>
      <c r="B2533" s="15">
        <v>45464</v>
      </c>
      <c r="C2533" s="15">
        <v>45292</v>
      </c>
      <c r="D2533" s="15">
        <v>45444</v>
      </c>
      <c r="E2533">
        <v>6</v>
      </c>
      <c r="F2533">
        <v>3</v>
      </c>
      <c r="G2533">
        <v>3</v>
      </c>
      <c r="H2533">
        <v>12</v>
      </c>
    </row>
    <row r="2534" spans="1:8">
      <c r="A2534" t="s">
        <v>82</v>
      </c>
      <c r="B2534" s="15">
        <v>45464</v>
      </c>
      <c r="C2534" s="15">
        <v>45292</v>
      </c>
      <c r="D2534" s="15">
        <v>45444</v>
      </c>
      <c r="E2534">
        <v>1</v>
      </c>
      <c r="F2534">
        <v>0</v>
      </c>
      <c r="G2534">
        <v>0</v>
      </c>
      <c r="H2534">
        <v>1</v>
      </c>
    </row>
    <row r="2535" spans="1:8">
      <c r="A2535" t="s">
        <v>5642</v>
      </c>
      <c r="B2535" s="15">
        <v>45464</v>
      </c>
      <c r="C2535" s="15">
        <v>45292</v>
      </c>
      <c r="D2535" s="15">
        <v>45444</v>
      </c>
      <c r="E2535">
        <v>1</v>
      </c>
      <c r="F2535">
        <v>0</v>
      </c>
      <c r="G2535">
        <v>0</v>
      </c>
      <c r="H2535">
        <v>1</v>
      </c>
    </row>
    <row r="2536" spans="1:8">
      <c r="A2536" t="s">
        <v>5724</v>
      </c>
      <c r="B2536" s="15">
        <v>45464</v>
      </c>
      <c r="C2536" s="15">
        <v>45292</v>
      </c>
      <c r="D2536" s="15">
        <v>45444</v>
      </c>
      <c r="E2536">
        <v>1</v>
      </c>
      <c r="F2536">
        <v>0</v>
      </c>
      <c r="G2536">
        <v>0</v>
      </c>
      <c r="H2536">
        <v>1</v>
      </c>
    </row>
    <row r="2537" spans="1:8">
      <c r="A2537" t="s">
        <v>5657</v>
      </c>
      <c r="B2537" s="15">
        <v>45464</v>
      </c>
      <c r="C2537" s="15">
        <v>45292</v>
      </c>
      <c r="D2537" s="15">
        <v>45444</v>
      </c>
      <c r="E2537">
        <v>2</v>
      </c>
      <c r="F2537">
        <v>0</v>
      </c>
      <c r="G2537">
        <v>0</v>
      </c>
      <c r="H2537">
        <v>2</v>
      </c>
    </row>
    <row r="2538" spans="1:8">
      <c r="A2538" t="s">
        <v>144</v>
      </c>
      <c r="B2538" s="15">
        <v>45464</v>
      </c>
      <c r="C2538" s="15">
        <v>45292</v>
      </c>
      <c r="D2538" s="15">
        <v>45444</v>
      </c>
      <c r="E2538">
        <v>0</v>
      </c>
      <c r="F2538">
        <v>1</v>
      </c>
      <c r="G2538">
        <v>0</v>
      </c>
      <c r="H2538">
        <v>1</v>
      </c>
    </row>
    <row r="2539" spans="1:8">
      <c r="A2539" t="s">
        <v>70</v>
      </c>
      <c r="B2539" s="15">
        <v>45464</v>
      </c>
      <c r="C2539" s="15">
        <v>45292</v>
      </c>
      <c r="D2539" s="15">
        <v>45444</v>
      </c>
      <c r="E2539">
        <v>0</v>
      </c>
      <c r="F2539">
        <v>0</v>
      </c>
      <c r="G2539">
        <v>4</v>
      </c>
      <c r="H2539">
        <v>4</v>
      </c>
    </row>
    <row r="2540" spans="1:8">
      <c r="A2540" t="s">
        <v>5711</v>
      </c>
      <c r="B2540" s="15">
        <v>45464</v>
      </c>
      <c r="C2540" s="15">
        <v>45292</v>
      </c>
      <c r="D2540" s="15">
        <v>45444</v>
      </c>
      <c r="E2540">
        <v>1</v>
      </c>
      <c r="F2540">
        <v>0</v>
      </c>
      <c r="G2540">
        <v>0</v>
      </c>
      <c r="H2540">
        <v>1</v>
      </c>
    </row>
    <row r="2541" spans="1:8">
      <c r="A2541" t="s">
        <v>76</v>
      </c>
      <c r="B2541" s="15">
        <v>45464</v>
      </c>
      <c r="C2541" s="15">
        <v>45292</v>
      </c>
      <c r="D2541" s="15">
        <v>45444</v>
      </c>
      <c r="E2541">
        <v>1</v>
      </c>
      <c r="F2541">
        <v>1</v>
      </c>
      <c r="G2541">
        <v>0</v>
      </c>
      <c r="H2541">
        <v>2</v>
      </c>
    </row>
    <row r="2542" spans="1:8">
      <c r="A2542" t="s">
        <v>5550</v>
      </c>
      <c r="B2542" s="15">
        <v>45494</v>
      </c>
      <c r="C2542" s="15">
        <v>45292</v>
      </c>
      <c r="D2542" s="15">
        <v>45474</v>
      </c>
      <c r="E2542">
        <v>0</v>
      </c>
      <c r="F2542">
        <v>1</v>
      </c>
      <c r="G2542">
        <v>0</v>
      </c>
      <c r="H2542">
        <v>1</v>
      </c>
    </row>
    <row r="2543" spans="1:8">
      <c r="A2543" t="s">
        <v>6083</v>
      </c>
      <c r="B2543" s="15">
        <v>45494</v>
      </c>
      <c r="C2543" s="15">
        <v>45292</v>
      </c>
      <c r="D2543" s="15">
        <v>45474</v>
      </c>
      <c r="E2543">
        <v>0</v>
      </c>
      <c r="F2543">
        <v>0</v>
      </c>
      <c r="G2543">
        <v>1</v>
      </c>
      <c r="H2543">
        <v>1</v>
      </c>
    </row>
    <row r="2544" spans="1:8">
      <c r="A2544" t="s">
        <v>70</v>
      </c>
      <c r="B2544" s="15">
        <v>45494</v>
      </c>
      <c r="C2544" s="15">
        <v>45292</v>
      </c>
      <c r="D2544" s="15">
        <v>45474</v>
      </c>
      <c r="E2544">
        <v>0</v>
      </c>
      <c r="F2544">
        <v>0</v>
      </c>
      <c r="G2544">
        <v>2</v>
      </c>
      <c r="H2544">
        <v>2</v>
      </c>
    </row>
    <row r="2545" spans="1:8">
      <c r="A2545" t="s">
        <v>5600</v>
      </c>
      <c r="B2545" s="15">
        <v>45494</v>
      </c>
      <c r="C2545" s="15">
        <v>45292</v>
      </c>
      <c r="D2545" s="15">
        <v>45474</v>
      </c>
      <c r="E2545">
        <v>0</v>
      </c>
      <c r="F2545">
        <v>0</v>
      </c>
      <c r="G2545">
        <v>1</v>
      </c>
      <c r="H2545">
        <v>1</v>
      </c>
    </row>
    <row r="2546" spans="1:8">
      <c r="A2546" t="s">
        <v>59</v>
      </c>
      <c r="B2546" s="15">
        <v>45494</v>
      </c>
      <c r="C2546" s="15">
        <v>45292</v>
      </c>
      <c r="D2546" s="15">
        <v>45474</v>
      </c>
      <c r="E2546">
        <v>2</v>
      </c>
      <c r="F2546">
        <v>0</v>
      </c>
      <c r="G2546">
        <v>1</v>
      </c>
      <c r="H2546">
        <v>3</v>
      </c>
    </row>
    <row r="2547" spans="1:8">
      <c r="A2547" t="s">
        <v>6084</v>
      </c>
      <c r="B2547" s="15">
        <v>45494</v>
      </c>
      <c r="C2547" s="15">
        <v>45292</v>
      </c>
      <c r="D2547" s="15">
        <v>45474</v>
      </c>
      <c r="E2547">
        <v>1</v>
      </c>
      <c r="F2547">
        <v>0</v>
      </c>
      <c r="G2547">
        <v>0</v>
      </c>
      <c r="H2547">
        <v>1</v>
      </c>
    </row>
    <row r="2548" spans="1:8">
      <c r="A2548" t="s">
        <v>67</v>
      </c>
      <c r="B2548" s="15">
        <v>45494</v>
      </c>
      <c r="C2548" s="15">
        <v>45292</v>
      </c>
      <c r="D2548" s="15">
        <v>45474</v>
      </c>
      <c r="E2548">
        <v>2</v>
      </c>
      <c r="F2548">
        <v>0</v>
      </c>
      <c r="G2548">
        <v>0</v>
      </c>
      <c r="H2548">
        <v>2</v>
      </c>
    </row>
    <row r="2549" spans="1:8">
      <c r="A2549" t="s">
        <v>61</v>
      </c>
      <c r="B2549" s="15">
        <v>45494</v>
      </c>
      <c r="C2549" s="15">
        <v>45292</v>
      </c>
      <c r="D2549" s="15">
        <v>45474</v>
      </c>
      <c r="E2549">
        <v>4</v>
      </c>
      <c r="F2549">
        <v>0</v>
      </c>
      <c r="G2549">
        <v>2</v>
      </c>
      <c r="H2549">
        <v>6</v>
      </c>
    </row>
    <row r="2550" spans="1:8">
      <c r="A2550" t="s">
        <v>124</v>
      </c>
      <c r="B2550" s="15">
        <v>45494</v>
      </c>
      <c r="C2550" s="15">
        <v>45292</v>
      </c>
      <c r="D2550" s="15">
        <v>45474</v>
      </c>
      <c r="E2550">
        <v>2</v>
      </c>
      <c r="F2550">
        <v>0</v>
      </c>
      <c r="G2550">
        <v>1</v>
      </c>
      <c r="H2550">
        <v>3</v>
      </c>
    </row>
    <row r="2551" spans="1:8">
      <c r="A2551" t="s">
        <v>5669</v>
      </c>
      <c r="B2551" s="15">
        <v>45494</v>
      </c>
      <c r="C2551" s="15">
        <v>45292</v>
      </c>
      <c r="D2551" s="15">
        <v>45474</v>
      </c>
      <c r="E2551">
        <v>0</v>
      </c>
      <c r="F2551">
        <v>0</v>
      </c>
      <c r="G2551">
        <v>1</v>
      </c>
      <c r="H2551">
        <v>1</v>
      </c>
    </row>
    <row r="2552" spans="1:8">
      <c r="A2552" t="s">
        <v>91</v>
      </c>
      <c r="B2552" s="15">
        <v>45494</v>
      </c>
      <c r="C2552" s="15">
        <v>45292</v>
      </c>
      <c r="D2552" s="15">
        <v>45474</v>
      </c>
      <c r="E2552">
        <v>0</v>
      </c>
      <c r="F2552">
        <v>0</v>
      </c>
      <c r="G2552">
        <v>1</v>
      </c>
      <c r="H2552">
        <v>1</v>
      </c>
    </row>
    <row r="2553" spans="1:8">
      <c r="A2553" t="s">
        <v>79</v>
      </c>
      <c r="B2553" s="15">
        <v>45494</v>
      </c>
      <c r="C2553" s="15">
        <v>45292</v>
      </c>
      <c r="D2553" s="15">
        <v>45474</v>
      </c>
      <c r="E2553">
        <v>1</v>
      </c>
      <c r="F2553">
        <v>1</v>
      </c>
      <c r="G2553">
        <v>4</v>
      </c>
      <c r="H2553">
        <v>6</v>
      </c>
    </row>
    <row r="2554" spans="1:8">
      <c r="A2554" t="s">
        <v>5724</v>
      </c>
      <c r="B2554" s="15">
        <v>45494</v>
      </c>
      <c r="C2554" s="15">
        <v>45292</v>
      </c>
      <c r="D2554" s="15">
        <v>45474</v>
      </c>
      <c r="E2554">
        <v>0</v>
      </c>
      <c r="F2554">
        <v>0</v>
      </c>
      <c r="G2554">
        <v>2</v>
      </c>
      <c r="H2554">
        <v>2</v>
      </c>
    </row>
    <row r="2555" spans="1:8">
      <c r="A2555" t="s">
        <v>5743</v>
      </c>
      <c r="B2555" s="15">
        <v>45494</v>
      </c>
      <c r="C2555" s="15">
        <v>45292</v>
      </c>
      <c r="D2555" s="15">
        <v>45474</v>
      </c>
      <c r="E2555">
        <v>1</v>
      </c>
      <c r="F2555">
        <v>0</v>
      </c>
      <c r="G2555">
        <v>0</v>
      </c>
      <c r="H2555">
        <v>1</v>
      </c>
    </row>
    <row r="2556" spans="1:8">
      <c r="A2556" t="s">
        <v>147</v>
      </c>
      <c r="B2556" s="15">
        <v>45494</v>
      </c>
      <c r="C2556" s="15">
        <v>45292</v>
      </c>
      <c r="D2556" s="15">
        <v>45474</v>
      </c>
      <c r="E2556">
        <v>2</v>
      </c>
      <c r="F2556">
        <v>0</v>
      </c>
      <c r="G2556">
        <v>0</v>
      </c>
      <c r="H2556">
        <v>2</v>
      </c>
    </row>
    <row r="2557" spans="1:8">
      <c r="A2557" t="s">
        <v>121</v>
      </c>
      <c r="B2557" s="15">
        <v>45494</v>
      </c>
      <c r="C2557" s="15">
        <v>45292</v>
      </c>
      <c r="D2557" s="15">
        <v>45474</v>
      </c>
      <c r="E2557">
        <v>1</v>
      </c>
      <c r="F2557">
        <v>0</v>
      </c>
      <c r="G2557">
        <v>0</v>
      </c>
      <c r="H2557">
        <v>1</v>
      </c>
    </row>
    <row r="2558" spans="1:8">
      <c r="A2558" t="s">
        <v>5685</v>
      </c>
      <c r="B2558" s="15">
        <v>45494</v>
      </c>
      <c r="C2558" s="15">
        <v>45292</v>
      </c>
      <c r="D2558" s="15">
        <v>45474</v>
      </c>
      <c r="E2558">
        <v>1</v>
      </c>
      <c r="F2558">
        <v>0</v>
      </c>
      <c r="G2558">
        <v>0</v>
      </c>
      <c r="H2558">
        <v>1</v>
      </c>
    </row>
    <row r="2559" spans="1:8">
      <c r="A2559" t="s">
        <v>158</v>
      </c>
      <c r="B2559" s="15">
        <v>45494</v>
      </c>
      <c r="C2559" s="15">
        <v>45292</v>
      </c>
      <c r="D2559" s="15">
        <v>45474</v>
      </c>
      <c r="E2559">
        <v>0</v>
      </c>
      <c r="F2559">
        <v>0</v>
      </c>
      <c r="G2559">
        <v>1</v>
      </c>
      <c r="H2559">
        <v>1</v>
      </c>
    </row>
    <row r="2560" spans="1:8">
      <c r="A2560" t="s">
        <v>5624</v>
      </c>
      <c r="B2560" s="15">
        <v>45494</v>
      </c>
      <c r="C2560" s="15">
        <v>45292</v>
      </c>
      <c r="D2560" s="15">
        <v>45474</v>
      </c>
      <c r="E2560">
        <v>1</v>
      </c>
      <c r="F2560">
        <v>0</v>
      </c>
      <c r="G2560">
        <v>0</v>
      </c>
      <c r="H2560">
        <v>1</v>
      </c>
    </row>
    <row r="2561" spans="1:8">
      <c r="A2561" t="s">
        <v>5789</v>
      </c>
      <c r="B2561" s="15">
        <v>45494</v>
      </c>
      <c r="C2561" s="15">
        <v>45292</v>
      </c>
      <c r="D2561" s="15">
        <v>45474</v>
      </c>
      <c r="E2561">
        <v>0</v>
      </c>
      <c r="F2561">
        <v>0</v>
      </c>
      <c r="G2561">
        <v>1</v>
      </c>
      <c r="H2561">
        <v>1</v>
      </c>
    </row>
    <row r="2562" spans="1:8">
      <c r="A2562" t="s">
        <v>153</v>
      </c>
      <c r="B2562" s="15">
        <v>45494</v>
      </c>
      <c r="C2562" s="15">
        <v>45292</v>
      </c>
      <c r="D2562" s="15">
        <v>45474</v>
      </c>
      <c r="E2562">
        <v>1</v>
      </c>
      <c r="F2562">
        <v>0</v>
      </c>
      <c r="G2562">
        <v>0</v>
      </c>
      <c r="H2562">
        <v>1</v>
      </c>
    </row>
    <row r="2563" spans="1:8">
      <c r="A2563" t="s">
        <v>6085</v>
      </c>
      <c r="B2563" s="15">
        <v>45494</v>
      </c>
      <c r="C2563" s="15">
        <v>45292</v>
      </c>
      <c r="D2563" s="15">
        <v>45474</v>
      </c>
      <c r="E2563">
        <v>1</v>
      </c>
      <c r="F2563">
        <v>0</v>
      </c>
      <c r="G2563">
        <v>0</v>
      </c>
      <c r="H2563">
        <v>1</v>
      </c>
    </row>
    <row r="2564" spans="1:8">
      <c r="A2564" t="s">
        <v>166</v>
      </c>
      <c r="B2564" s="15">
        <v>45494</v>
      </c>
      <c r="C2564" s="15">
        <v>45292</v>
      </c>
      <c r="D2564" s="15">
        <v>45474</v>
      </c>
      <c r="E2564">
        <v>2</v>
      </c>
      <c r="F2564">
        <v>0</v>
      </c>
      <c r="G2564">
        <v>0</v>
      </c>
      <c r="H2564">
        <v>2</v>
      </c>
    </row>
    <row r="2565" spans="1:8">
      <c r="A2565" t="s">
        <v>5642</v>
      </c>
      <c r="B2565" s="15">
        <v>45494</v>
      </c>
      <c r="C2565" s="15">
        <v>45292</v>
      </c>
      <c r="D2565" s="15">
        <v>45474</v>
      </c>
      <c r="E2565">
        <v>1</v>
      </c>
      <c r="F2565">
        <v>0</v>
      </c>
      <c r="G2565">
        <v>0</v>
      </c>
      <c r="H2565">
        <v>1</v>
      </c>
    </row>
    <row r="2566" spans="1:8">
      <c r="A2566" t="s">
        <v>6086</v>
      </c>
      <c r="B2566" s="15">
        <v>45494</v>
      </c>
      <c r="C2566" s="15">
        <v>45292</v>
      </c>
      <c r="D2566" s="15">
        <v>45474</v>
      </c>
      <c r="E2566">
        <v>1</v>
      </c>
      <c r="F2566">
        <v>0</v>
      </c>
      <c r="G2566">
        <v>0</v>
      </c>
      <c r="H2566">
        <v>1</v>
      </c>
    </row>
    <row r="2567" spans="1:8">
      <c r="A2567" t="s">
        <v>71</v>
      </c>
      <c r="B2567" s="15">
        <v>45494</v>
      </c>
      <c r="C2567" s="15">
        <v>45292</v>
      </c>
      <c r="D2567" s="15">
        <v>45474</v>
      </c>
      <c r="E2567">
        <v>0</v>
      </c>
      <c r="F2567">
        <v>0</v>
      </c>
      <c r="G2567">
        <v>1</v>
      </c>
      <c r="H2567">
        <v>1</v>
      </c>
    </row>
    <row r="2568" spans="1:8">
      <c r="A2568" t="s">
        <v>5558</v>
      </c>
      <c r="B2568" s="15">
        <v>45494</v>
      </c>
      <c r="C2568" s="15">
        <v>45292</v>
      </c>
      <c r="D2568" s="15">
        <v>45474</v>
      </c>
      <c r="E2568">
        <v>0</v>
      </c>
      <c r="F2568">
        <v>0</v>
      </c>
      <c r="G2568">
        <v>1</v>
      </c>
      <c r="H2568">
        <v>1</v>
      </c>
    </row>
    <row r="2569" spans="1:8">
      <c r="A2569" t="s">
        <v>5598</v>
      </c>
      <c r="B2569" s="15">
        <v>45494</v>
      </c>
      <c r="C2569" s="15">
        <v>45292</v>
      </c>
      <c r="D2569" s="15">
        <v>45474</v>
      </c>
      <c r="E2569">
        <v>0</v>
      </c>
      <c r="F2569">
        <v>0</v>
      </c>
      <c r="G2569">
        <v>1</v>
      </c>
      <c r="H2569">
        <v>1</v>
      </c>
    </row>
    <row r="2570" spans="1:8">
      <c r="A2570" t="s">
        <v>6087</v>
      </c>
      <c r="B2570" s="15">
        <v>45494</v>
      </c>
      <c r="C2570" s="15">
        <v>45292</v>
      </c>
      <c r="D2570" s="15">
        <v>45474</v>
      </c>
      <c r="E2570">
        <v>1</v>
      </c>
      <c r="F2570">
        <v>0</v>
      </c>
      <c r="G2570">
        <v>0</v>
      </c>
      <c r="H2570">
        <v>1</v>
      </c>
    </row>
    <row r="2571" spans="1:8">
      <c r="A2571" t="s">
        <v>5645</v>
      </c>
      <c r="B2571" s="15">
        <v>45494</v>
      </c>
      <c r="C2571" s="15">
        <v>45292</v>
      </c>
      <c r="D2571" s="15">
        <v>45474</v>
      </c>
      <c r="E2571">
        <v>0</v>
      </c>
      <c r="F2571">
        <v>0</v>
      </c>
      <c r="G2571">
        <v>1</v>
      </c>
      <c r="H2571">
        <v>1</v>
      </c>
    </row>
    <row r="2572" spans="1:8">
      <c r="A2572" t="s">
        <v>98</v>
      </c>
      <c r="B2572" s="15">
        <v>45494</v>
      </c>
      <c r="C2572" s="15">
        <v>45292</v>
      </c>
      <c r="D2572" s="15">
        <v>45474</v>
      </c>
      <c r="E2572">
        <v>1</v>
      </c>
      <c r="F2572">
        <v>0</v>
      </c>
      <c r="G2572">
        <v>0</v>
      </c>
      <c r="H2572">
        <v>1</v>
      </c>
    </row>
    <row r="2573" spans="1:8">
      <c r="A2573" t="s">
        <v>5760</v>
      </c>
      <c r="B2573" s="15">
        <v>45494</v>
      </c>
      <c r="C2573" s="15">
        <v>45292</v>
      </c>
      <c r="D2573" s="15">
        <v>45474</v>
      </c>
      <c r="E2573">
        <v>0</v>
      </c>
      <c r="F2573">
        <v>0</v>
      </c>
      <c r="G2573">
        <v>1</v>
      </c>
      <c r="H2573">
        <v>1</v>
      </c>
    </row>
    <row r="2574" spans="1:8">
      <c r="A2574" t="s">
        <v>58</v>
      </c>
      <c r="B2574" s="15">
        <v>45494</v>
      </c>
      <c r="C2574" s="15">
        <v>45292</v>
      </c>
      <c r="D2574" s="15">
        <v>45474</v>
      </c>
      <c r="E2574">
        <v>6</v>
      </c>
      <c r="F2574">
        <v>0</v>
      </c>
      <c r="G2574">
        <v>3</v>
      </c>
      <c r="H2574">
        <v>9</v>
      </c>
    </row>
    <row r="2575" spans="1:8">
      <c r="A2575" t="s">
        <v>5619</v>
      </c>
      <c r="B2575" s="15">
        <v>45494</v>
      </c>
      <c r="C2575" s="15">
        <v>45292</v>
      </c>
      <c r="D2575" s="15">
        <v>45474</v>
      </c>
      <c r="E2575">
        <v>1</v>
      </c>
      <c r="F2575">
        <v>1</v>
      </c>
      <c r="G2575">
        <v>0</v>
      </c>
      <c r="H2575">
        <v>2</v>
      </c>
    </row>
    <row r="2576" spans="1:8">
      <c r="A2576" t="s">
        <v>85</v>
      </c>
      <c r="B2576" s="15">
        <v>45494</v>
      </c>
      <c r="C2576" s="15">
        <v>45292</v>
      </c>
      <c r="D2576" s="15">
        <v>45474</v>
      </c>
      <c r="E2576">
        <v>1</v>
      </c>
      <c r="F2576">
        <v>0</v>
      </c>
      <c r="G2576">
        <v>1</v>
      </c>
      <c r="H2576">
        <v>2</v>
      </c>
    </row>
    <row r="2577" spans="1:8">
      <c r="A2577" t="s">
        <v>137</v>
      </c>
      <c r="B2577" s="15">
        <v>45494</v>
      </c>
      <c r="C2577" s="15">
        <v>45292</v>
      </c>
      <c r="D2577" s="15">
        <v>45474</v>
      </c>
      <c r="E2577">
        <v>0</v>
      </c>
      <c r="F2577">
        <v>1</v>
      </c>
      <c r="G2577">
        <v>0</v>
      </c>
      <c r="H2577">
        <v>1</v>
      </c>
    </row>
    <row r="2578" spans="1:8">
      <c r="A2578" t="s">
        <v>97</v>
      </c>
      <c r="B2578" s="15">
        <v>45494</v>
      </c>
      <c r="C2578" s="15">
        <v>45292</v>
      </c>
      <c r="D2578" s="15">
        <v>45474</v>
      </c>
      <c r="E2578">
        <v>1</v>
      </c>
      <c r="F2578">
        <v>0</v>
      </c>
      <c r="G2578">
        <v>1</v>
      </c>
      <c r="H2578">
        <v>2</v>
      </c>
    </row>
    <row r="2579" spans="1:8">
      <c r="A2579" t="s">
        <v>144</v>
      </c>
      <c r="B2579" s="15">
        <v>45494</v>
      </c>
      <c r="C2579" s="15">
        <v>45292</v>
      </c>
      <c r="D2579" s="15">
        <v>45474</v>
      </c>
      <c r="E2579">
        <v>1</v>
      </c>
      <c r="F2579">
        <v>0</v>
      </c>
      <c r="G2579">
        <v>0</v>
      </c>
      <c r="H2579">
        <v>1</v>
      </c>
    </row>
    <row r="2580" spans="1:8">
      <c r="A2580" t="s">
        <v>122</v>
      </c>
      <c r="B2580" s="15">
        <v>45494</v>
      </c>
      <c r="C2580" s="15">
        <v>45292</v>
      </c>
      <c r="D2580" s="15">
        <v>45474</v>
      </c>
      <c r="E2580">
        <v>1</v>
      </c>
      <c r="F2580">
        <v>1</v>
      </c>
      <c r="G2580">
        <v>0</v>
      </c>
      <c r="H2580">
        <v>2</v>
      </c>
    </row>
    <row r="2581" spans="1:8">
      <c r="A2581" t="s">
        <v>76</v>
      </c>
      <c r="B2581" s="15">
        <v>45494</v>
      </c>
      <c r="C2581" s="15">
        <v>45292</v>
      </c>
      <c r="D2581" s="15">
        <v>45474</v>
      </c>
      <c r="E2581">
        <v>1</v>
      </c>
      <c r="F2581">
        <v>0</v>
      </c>
      <c r="G2581">
        <v>1</v>
      </c>
      <c r="H2581">
        <v>2</v>
      </c>
    </row>
    <row r="2582" spans="1:8">
      <c r="A2582" t="s">
        <v>78</v>
      </c>
      <c r="B2582" s="15">
        <v>45494</v>
      </c>
      <c r="C2582" s="15">
        <v>45292</v>
      </c>
      <c r="D2582" s="15">
        <v>45474</v>
      </c>
      <c r="E2582">
        <v>2</v>
      </c>
      <c r="F2582">
        <v>0</v>
      </c>
      <c r="G2582">
        <v>0</v>
      </c>
      <c r="H2582">
        <v>2</v>
      </c>
    </row>
    <row r="2583" spans="1:8">
      <c r="A2583" t="s">
        <v>55</v>
      </c>
      <c r="B2583" s="15">
        <v>45494</v>
      </c>
      <c r="C2583" s="15">
        <v>45292</v>
      </c>
      <c r="D2583" s="15">
        <v>45474</v>
      </c>
      <c r="E2583">
        <v>6</v>
      </c>
      <c r="F2583">
        <v>4</v>
      </c>
      <c r="G2583">
        <v>1</v>
      </c>
      <c r="H2583">
        <v>11</v>
      </c>
    </row>
    <row r="2584" spans="1:8">
      <c r="A2584" t="s">
        <v>69</v>
      </c>
      <c r="B2584" s="15">
        <v>45494</v>
      </c>
      <c r="C2584" s="15">
        <v>45292</v>
      </c>
      <c r="D2584" s="15">
        <v>45474</v>
      </c>
      <c r="E2584">
        <v>1</v>
      </c>
      <c r="F2584">
        <v>0</v>
      </c>
      <c r="G2584">
        <v>0</v>
      </c>
      <c r="H2584">
        <v>1</v>
      </c>
    </row>
    <row r="2585" spans="1:8">
      <c r="A2585" t="s">
        <v>146</v>
      </c>
      <c r="B2585" s="15">
        <v>45494</v>
      </c>
      <c r="C2585" s="15">
        <v>45292</v>
      </c>
      <c r="D2585" s="15">
        <v>45474</v>
      </c>
      <c r="E2585">
        <v>0</v>
      </c>
      <c r="F2585">
        <v>1</v>
      </c>
      <c r="G2585">
        <v>0</v>
      </c>
      <c r="H2585">
        <v>1</v>
      </c>
    </row>
    <row r="2586" spans="1:8">
      <c r="A2586" t="s">
        <v>159</v>
      </c>
      <c r="B2586" s="15">
        <v>45494</v>
      </c>
      <c r="C2586" s="15">
        <v>45292</v>
      </c>
      <c r="D2586" s="15">
        <v>45474</v>
      </c>
      <c r="E2586">
        <v>1</v>
      </c>
      <c r="F2586">
        <v>0</v>
      </c>
      <c r="G2586">
        <v>0</v>
      </c>
      <c r="H2586">
        <v>1</v>
      </c>
    </row>
    <row r="2587" spans="1:8">
      <c r="A2587" t="s">
        <v>5565</v>
      </c>
      <c r="B2587" s="15">
        <v>45494</v>
      </c>
      <c r="C2587" s="15">
        <v>45292</v>
      </c>
      <c r="D2587" s="15">
        <v>45474</v>
      </c>
      <c r="E2587">
        <v>0</v>
      </c>
      <c r="F2587">
        <v>1</v>
      </c>
      <c r="G2587">
        <v>0</v>
      </c>
      <c r="H2587">
        <v>1</v>
      </c>
    </row>
    <row r="2588" spans="1:8">
      <c r="A2588" t="s">
        <v>5555</v>
      </c>
      <c r="B2588" s="15">
        <v>45525</v>
      </c>
      <c r="C2588" s="15">
        <v>45292</v>
      </c>
      <c r="D2588" s="15">
        <v>45505</v>
      </c>
      <c r="E2588">
        <v>0</v>
      </c>
      <c r="F2588">
        <v>0</v>
      </c>
      <c r="G2588">
        <v>1</v>
      </c>
      <c r="H2588">
        <v>1</v>
      </c>
    </row>
    <row r="2589" spans="1:8">
      <c r="A2589" t="s">
        <v>6053</v>
      </c>
      <c r="B2589" s="15">
        <v>45525</v>
      </c>
      <c r="C2589" s="15">
        <v>45292</v>
      </c>
      <c r="D2589" s="15">
        <v>45505</v>
      </c>
      <c r="E2589">
        <v>0</v>
      </c>
      <c r="F2589">
        <v>1</v>
      </c>
      <c r="G2589">
        <v>0</v>
      </c>
      <c r="H2589">
        <v>1</v>
      </c>
    </row>
    <row r="2590" spans="1:8">
      <c r="A2590" t="s">
        <v>6088</v>
      </c>
      <c r="B2590" s="15">
        <v>45525</v>
      </c>
      <c r="C2590" s="15">
        <v>45292</v>
      </c>
      <c r="D2590" s="15">
        <v>45505</v>
      </c>
      <c r="E2590">
        <v>0</v>
      </c>
      <c r="F2590">
        <v>0</v>
      </c>
      <c r="G2590">
        <v>1</v>
      </c>
      <c r="H2590">
        <v>1</v>
      </c>
    </row>
    <row r="2591" spans="1:8">
      <c r="A2591" t="s">
        <v>5598</v>
      </c>
      <c r="B2591" s="15">
        <v>45525</v>
      </c>
      <c r="C2591" s="15">
        <v>45292</v>
      </c>
      <c r="D2591" s="15">
        <v>45505</v>
      </c>
      <c r="E2591">
        <v>1</v>
      </c>
      <c r="F2591">
        <v>0</v>
      </c>
      <c r="G2591">
        <v>0</v>
      </c>
      <c r="H2591">
        <v>1</v>
      </c>
    </row>
    <row r="2592" spans="1:8">
      <c r="A2592" t="s">
        <v>91</v>
      </c>
      <c r="B2592" s="15">
        <v>45525</v>
      </c>
      <c r="C2592" s="15">
        <v>45292</v>
      </c>
      <c r="D2592" s="15">
        <v>45505</v>
      </c>
      <c r="E2592">
        <v>2</v>
      </c>
      <c r="F2592">
        <v>0</v>
      </c>
      <c r="G2592">
        <v>0</v>
      </c>
      <c r="H2592">
        <v>2</v>
      </c>
    </row>
    <row r="2593" spans="1:8">
      <c r="A2593" t="s">
        <v>5781</v>
      </c>
      <c r="B2593" s="15">
        <v>45525</v>
      </c>
      <c r="C2593" s="15">
        <v>45292</v>
      </c>
      <c r="D2593" s="15">
        <v>45505</v>
      </c>
      <c r="E2593">
        <v>0</v>
      </c>
      <c r="F2593">
        <v>1</v>
      </c>
      <c r="G2593">
        <v>0</v>
      </c>
      <c r="H2593">
        <v>1</v>
      </c>
    </row>
    <row r="2594" spans="1:8">
      <c r="A2594" t="s">
        <v>5675</v>
      </c>
      <c r="B2594" s="15">
        <v>45525</v>
      </c>
      <c r="C2594" s="15">
        <v>45292</v>
      </c>
      <c r="D2594" s="15">
        <v>45505</v>
      </c>
      <c r="E2594">
        <v>0</v>
      </c>
      <c r="F2594">
        <v>0</v>
      </c>
      <c r="G2594">
        <v>1</v>
      </c>
      <c r="H2594">
        <v>1</v>
      </c>
    </row>
    <row r="2595" spans="1:8">
      <c r="A2595" t="s">
        <v>71</v>
      </c>
      <c r="B2595" s="15">
        <v>45525</v>
      </c>
      <c r="C2595" s="15">
        <v>45292</v>
      </c>
      <c r="D2595" s="15">
        <v>45505</v>
      </c>
      <c r="E2595">
        <v>1</v>
      </c>
      <c r="F2595">
        <v>0</v>
      </c>
      <c r="G2595">
        <v>0</v>
      </c>
      <c r="H2595">
        <v>1</v>
      </c>
    </row>
    <row r="2596" spans="1:8">
      <c r="A2596" t="s">
        <v>5746</v>
      </c>
      <c r="B2596" s="15">
        <v>45525</v>
      </c>
      <c r="C2596" s="15">
        <v>45292</v>
      </c>
      <c r="D2596" s="15">
        <v>45505</v>
      </c>
      <c r="E2596">
        <v>1</v>
      </c>
      <c r="F2596">
        <v>0</v>
      </c>
      <c r="G2596">
        <v>0</v>
      </c>
      <c r="H2596">
        <v>1</v>
      </c>
    </row>
    <row r="2597" spans="1:8">
      <c r="A2597" t="s">
        <v>79</v>
      </c>
      <c r="B2597" s="15">
        <v>45525</v>
      </c>
      <c r="C2597" s="15">
        <v>45292</v>
      </c>
      <c r="D2597" s="15">
        <v>45505</v>
      </c>
      <c r="E2597">
        <v>1</v>
      </c>
      <c r="F2597">
        <v>1</v>
      </c>
      <c r="G2597">
        <v>4</v>
      </c>
      <c r="H2597">
        <v>6</v>
      </c>
    </row>
    <row r="2598" spans="1:8">
      <c r="A2598" t="s">
        <v>6089</v>
      </c>
      <c r="B2598" s="15">
        <v>45525</v>
      </c>
      <c r="C2598" s="15">
        <v>45292</v>
      </c>
      <c r="D2598" s="15">
        <v>45505</v>
      </c>
      <c r="E2598">
        <v>0</v>
      </c>
      <c r="F2598">
        <v>0</v>
      </c>
      <c r="G2598">
        <v>1</v>
      </c>
      <c r="H2598">
        <v>1</v>
      </c>
    </row>
    <row r="2599" spans="1:8">
      <c r="A2599" t="s">
        <v>5660</v>
      </c>
      <c r="B2599" s="15">
        <v>45525</v>
      </c>
      <c r="C2599" s="15">
        <v>45292</v>
      </c>
      <c r="D2599" s="15">
        <v>45505</v>
      </c>
      <c r="E2599">
        <v>1</v>
      </c>
      <c r="F2599">
        <v>0</v>
      </c>
      <c r="G2599">
        <v>0</v>
      </c>
      <c r="H2599">
        <v>1</v>
      </c>
    </row>
    <row r="2600" spans="1:8">
      <c r="A2600" t="s">
        <v>5644</v>
      </c>
      <c r="B2600" s="15">
        <v>45525</v>
      </c>
      <c r="C2600" s="15">
        <v>45292</v>
      </c>
      <c r="D2600" s="15">
        <v>45505</v>
      </c>
      <c r="E2600">
        <v>0</v>
      </c>
      <c r="F2600">
        <v>0</v>
      </c>
      <c r="G2600">
        <v>1</v>
      </c>
      <c r="H2600">
        <v>1</v>
      </c>
    </row>
    <row r="2601" spans="1:8">
      <c r="A2601" t="s">
        <v>165</v>
      </c>
      <c r="B2601" s="15">
        <v>45525</v>
      </c>
      <c r="C2601" s="15">
        <v>45292</v>
      </c>
      <c r="D2601" s="15">
        <v>45505</v>
      </c>
      <c r="E2601">
        <v>1</v>
      </c>
      <c r="F2601">
        <v>0</v>
      </c>
      <c r="G2601">
        <v>0</v>
      </c>
      <c r="H2601">
        <v>1</v>
      </c>
    </row>
    <row r="2602" spans="1:8">
      <c r="A2602" t="s">
        <v>159</v>
      </c>
      <c r="B2602" s="15">
        <v>45525</v>
      </c>
      <c r="C2602" s="15">
        <v>45292</v>
      </c>
      <c r="D2602" s="15">
        <v>45505</v>
      </c>
      <c r="E2602">
        <v>1</v>
      </c>
      <c r="F2602">
        <v>0</v>
      </c>
      <c r="G2602">
        <v>0</v>
      </c>
      <c r="H2602">
        <v>1</v>
      </c>
    </row>
    <row r="2603" spans="1:8">
      <c r="A2603" t="s">
        <v>59</v>
      </c>
      <c r="B2603" s="15">
        <v>45525</v>
      </c>
      <c r="C2603" s="15">
        <v>45292</v>
      </c>
      <c r="D2603" s="15">
        <v>45505</v>
      </c>
      <c r="E2603">
        <v>2</v>
      </c>
      <c r="F2603">
        <v>0</v>
      </c>
      <c r="G2603">
        <v>0</v>
      </c>
      <c r="H2603">
        <v>2</v>
      </c>
    </row>
    <row r="2604" spans="1:8">
      <c r="A2604" t="s">
        <v>6090</v>
      </c>
      <c r="B2604" s="15">
        <v>45525</v>
      </c>
      <c r="C2604" s="15">
        <v>45292</v>
      </c>
      <c r="D2604" s="15">
        <v>45505</v>
      </c>
      <c r="E2604">
        <v>1</v>
      </c>
      <c r="F2604">
        <v>0</v>
      </c>
      <c r="G2604">
        <v>0</v>
      </c>
      <c r="H2604">
        <v>1</v>
      </c>
    </row>
    <row r="2605" spans="1:8">
      <c r="A2605" t="s">
        <v>5765</v>
      </c>
      <c r="B2605" s="15">
        <v>45525</v>
      </c>
      <c r="C2605" s="15">
        <v>45292</v>
      </c>
      <c r="D2605" s="15">
        <v>45505</v>
      </c>
      <c r="E2605">
        <v>0</v>
      </c>
      <c r="F2605">
        <v>0</v>
      </c>
      <c r="G2605">
        <v>1</v>
      </c>
      <c r="H2605">
        <v>1</v>
      </c>
    </row>
    <row r="2606" spans="1:8">
      <c r="A2606" t="s">
        <v>78</v>
      </c>
      <c r="B2606" s="15">
        <v>45525</v>
      </c>
      <c r="C2606" s="15">
        <v>45292</v>
      </c>
      <c r="D2606" s="15">
        <v>45505</v>
      </c>
      <c r="E2606">
        <v>2</v>
      </c>
      <c r="F2606">
        <v>0</v>
      </c>
      <c r="G2606">
        <v>1</v>
      </c>
      <c r="H2606">
        <v>3</v>
      </c>
    </row>
    <row r="2607" spans="1:8">
      <c r="A2607" t="s">
        <v>122</v>
      </c>
      <c r="B2607" s="15">
        <v>45525</v>
      </c>
      <c r="C2607" s="15">
        <v>45292</v>
      </c>
      <c r="D2607" s="15">
        <v>45505</v>
      </c>
      <c r="E2607">
        <v>1</v>
      </c>
      <c r="F2607">
        <v>1</v>
      </c>
      <c r="G2607">
        <v>0</v>
      </c>
      <c r="H2607">
        <v>2</v>
      </c>
    </row>
    <row r="2608" spans="1:8">
      <c r="A2608" t="s">
        <v>6091</v>
      </c>
      <c r="B2608" s="15">
        <v>45525</v>
      </c>
      <c r="C2608" s="15">
        <v>45292</v>
      </c>
      <c r="D2608" s="15">
        <v>45505</v>
      </c>
      <c r="E2608">
        <v>1</v>
      </c>
      <c r="F2608">
        <v>0</v>
      </c>
      <c r="G2608">
        <v>0</v>
      </c>
      <c r="H2608">
        <v>1</v>
      </c>
    </row>
    <row r="2609" spans="1:8">
      <c r="A2609" t="s">
        <v>66</v>
      </c>
      <c r="B2609" s="15">
        <v>45525</v>
      </c>
      <c r="C2609" s="15">
        <v>45292</v>
      </c>
      <c r="D2609" s="15">
        <v>45505</v>
      </c>
      <c r="E2609">
        <v>1</v>
      </c>
      <c r="F2609">
        <v>0</v>
      </c>
      <c r="G2609">
        <v>0</v>
      </c>
      <c r="H2609">
        <v>1</v>
      </c>
    </row>
    <row r="2610" spans="1:8">
      <c r="A2610" t="s">
        <v>5549</v>
      </c>
      <c r="B2610" s="15">
        <v>45525</v>
      </c>
      <c r="C2610" s="15">
        <v>45292</v>
      </c>
      <c r="D2610" s="15">
        <v>45505</v>
      </c>
      <c r="E2610">
        <v>1</v>
      </c>
      <c r="F2610">
        <v>0</v>
      </c>
      <c r="G2610">
        <v>0</v>
      </c>
      <c r="H2610">
        <v>1</v>
      </c>
    </row>
    <row r="2611" spans="1:8">
      <c r="A2611" t="s">
        <v>163</v>
      </c>
      <c r="B2611" s="15">
        <v>45525</v>
      </c>
      <c r="C2611" s="15">
        <v>45292</v>
      </c>
      <c r="D2611" s="15">
        <v>45505</v>
      </c>
      <c r="E2611">
        <v>1</v>
      </c>
      <c r="F2611">
        <v>0</v>
      </c>
      <c r="G2611">
        <v>0</v>
      </c>
      <c r="H2611">
        <v>1</v>
      </c>
    </row>
    <row r="2612" spans="1:8">
      <c r="A2612" t="s">
        <v>6092</v>
      </c>
      <c r="B2612" s="15">
        <v>45525</v>
      </c>
      <c r="C2612" s="15">
        <v>45292</v>
      </c>
      <c r="D2612" s="15">
        <v>45505</v>
      </c>
      <c r="E2612">
        <v>0</v>
      </c>
      <c r="F2612">
        <v>0</v>
      </c>
      <c r="G2612">
        <v>1</v>
      </c>
      <c r="H2612">
        <v>1</v>
      </c>
    </row>
    <row r="2613" spans="1:8">
      <c r="A2613" t="s">
        <v>6093</v>
      </c>
      <c r="B2613" s="15">
        <v>45525</v>
      </c>
      <c r="C2613" s="15">
        <v>45292</v>
      </c>
      <c r="D2613" s="15">
        <v>45505</v>
      </c>
      <c r="E2613">
        <v>0</v>
      </c>
      <c r="F2613">
        <v>0</v>
      </c>
      <c r="G2613">
        <v>1</v>
      </c>
      <c r="H2613">
        <v>1</v>
      </c>
    </row>
    <row r="2614" spans="1:8">
      <c r="A2614" t="s">
        <v>77</v>
      </c>
      <c r="B2614" s="15">
        <v>45525</v>
      </c>
      <c r="C2614" s="15">
        <v>45292</v>
      </c>
      <c r="D2614" s="15">
        <v>45505</v>
      </c>
      <c r="E2614">
        <v>1</v>
      </c>
      <c r="F2614">
        <v>0</v>
      </c>
      <c r="G2614">
        <v>0</v>
      </c>
      <c r="H2614">
        <v>1</v>
      </c>
    </row>
    <row r="2615" spans="1:8">
      <c r="A2615" t="s">
        <v>146</v>
      </c>
      <c r="B2615" s="15">
        <v>45525</v>
      </c>
      <c r="C2615" s="15">
        <v>45292</v>
      </c>
      <c r="D2615" s="15">
        <v>45505</v>
      </c>
      <c r="E2615">
        <v>1</v>
      </c>
      <c r="F2615">
        <v>1</v>
      </c>
      <c r="G2615">
        <v>0</v>
      </c>
      <c r="H2615">
        <v>2</v>
      </c>
    </row>
    <row r="2616" spans="1:8">
      <c r="A2616" t="s">
        <v>58</v>
      </c>
      <c r="B2616" s="15">
        <v>45525</v>
      </c>
      <c r="C2616" s="15">
        <v>45292</v>
      </c>
      <c r="D2616" s="15">
        <v>45505</v>
      </c>
      <c r="E2616">
        <v>5</v>
      </c>
      <c r="F2616">
        <v>0</v>
      </c>
      <c r="G2616">
        <v>4</v>
      </c>
      <c r="H2616">
        <v>9</v>
      </c>
    </row>
    <row r="2617" spans="1:8">
      <c r="A2617" t="s">
        <v>61</v>
      </c>
      <c r="B2617" s="15">
        <v>45525</v>
      </c>
      <c r="C2617" s="15">
        <v>45292</v>
      </c>
      <c r="D2617" s="15">
        <v>45505</v>
      </c>
      <c r="E2617">
        <v>2</v>
      </c>
      <c r="F2617">
        <v>0</v>
      </c>
      <c r="G2617">
        <v>2</v>
      </c>
      <c r="H2617">
        <v>4</v>
      </c>
    </row>
    <row r="2618" spans="1:8">
      <c r="A2618" t="s">
        <v>70</v>
      </c>
      <c r="B2618" s="15">
        <v>45525</v>
      </c>
      <c r="C2618" s="15">
        <v>45292</v>
      </c>
      <c r="D2618" s="15">
        <v>45505</v>
      </c>
      <c r="E2618">
        <v>1</v>
      </c>
      <c r="F2618">
        <v>0</v>
      </c>
      <c r="G2618">
        <v>0</v>
      </c>
      <c r="H2618">
        <v>1</v>
      </c>
    </row>
    <row r="2619" spans="1:8">
      <c r="A2619" t="s">
        <v>88</v>
      </c>
      <c r="B2619" s="15">
        <v>45525</v>
      </c>
      <c r="C2619" s="15">
        <v>45292</v>
      </c>
      <c r="D2619" s="15">
        <v>45505</v>
      </c>
      <c r="E2619">
        <v>1</v>
      </c>
      <c r="F2619">
        <v>0</v>
      </c>
      <c r="G2619">
        <v>0</v>
      </c>
      <c r="H2619">
        <v>1</v>
      </c>
    </row>
    <row r="2620" spans="1:8">
      <c r="A2620" t="s">
        <v>5571</v>
      </c>
      <c r="B2620" s="15">
        <v>45525</v>
      </c>
      <c r="C2620" s="15">
        <v>45292</v>
      </c>
      <c r="D2620" s="15">
        <v>45505</v>
      </c>
      <c r="E2620">
        <v>0</v>
      </c>
      <c r="F2620">
        <v>0</v>
      </c>
      <c r="G2620">
        <v>1</v>
      </c>
      <c r="H2620">
        <v>1</v>
      </c>
    </row>
    <row r="2621" spans="1:8">
      <c r="A2621" t="s">
        <v>55</v>
      </c>
      <c r="B2621" s="15">
        <v>45525</v>
      </c>
      <c r="C2621" s="15">
        <v>45292</v>
      </c>
      <c r="D2621" s="15">
        <v>45505</v>
      </c>
      <c r="E2621">
        <v>6</v>
      </c>
      <c r="F2621">
        <v>0</v>
      </c>
      <c r="G2621">
        <v>2</v>
      </c>
      <c r="H2621">
        <v>8</v>
      </c>
    </row>
    <row r="2622" spans="1:8">
      <c r="A2622" t="s">
        <v>76</v>
      </c>
      <c r="B2622" s="15">
        <v>45525</v>
      </c>
      <c r="C2622" s="15">
        <v>45292</v>
      </c>
      <c r="D2622" s="15">
        <v>45505</v>
      </c>
      <c r="E2622">
        <v>3</v>
      </c>
      <c r="F2622">
        <v>0</v>
      </c>
      <c r="G2622">
        <v>1</v>
      </c>
      <c r="H2622">
        <v>4</v>
      </c>
    </row>
    <row r="2623" spans="1:8">
      <c r="A2623" t="s">
        <v>5560</v>
      </c>
      <c r="B2623" s="15">
        <v>45525</v>
      </c>
      <c r="C2623" s="15">
        <v>45292</v>
      </c>
      <c r="D2623" s="15">
        <v>45505</v>
      </c>
      <c r="E2623">
        <v>0</v>
      </c>
      <c r="F2623">
        <v>1</v>
      </c>
      <c r="G2623">
        <v>1</v>
      </c>
      <c r="H2623">
        <v>2</v>
      </c>
    </row>
    <row r="2624" spans="1:8">
      <c r="A2624" t="s">
        <v>5805</v>
      </c>
      <c r="B2624" s="15">
        <v>45525</v>
      </c>
      <c r="C2624" s="15">
        <v>45292</v>
      </c>
      <c r="D2624" s="15">
        <v>45505</v>
      </c>
      <c r="E2624">
        <v>0</v>
      </c>
      <c r="F2624">
        <v>0</v>
      </c>
      <c r="G2624">
        <v>1</v>
      </c>
      <c r="H2624">
        <v>1</v>
      </c>
    </row>
    <row r="2625" spans="1:8">
      <c r="A2625" t="s">
        <v>5804</v>
      </c>
      <c r="B2625" s="15">
        <v>45525</v>
      </c>
      <c r="C2625" s="15">
        <v>45292</v>
      </c>
      <c r="D2625" s="15">
        <v>45505</v>
      </c>
      <c r="E2625">
        <v>1</v>
      </c>
      <c r="F2625">
        <v>0</v>
      </c>
      <c r="G2625">
        <v>0</v>
      </c>
      <c r="H2625">
        <v>1</v>
      </c>
    </row>
    <row r="2626" spans="1:8">
      <c r="A2626" t="s">
        <v>69</v>
      </c>
      <c r="B2626" s="15">
        <v>45525</v>
      </c>
      <c r="C2626" s="15">
        <v>45292</v>
      </c>
      <c r="D2626" s="15">
        <v>45505</v>
      </c>
      <c r="E2626">
        <v>2</v>
      </c>
      <c r="F2626">
        <v>0</v>
      </c>
      <c r="G2626">
        <v>0</v>
      </c>
      <c r="H2626">
        <v>2</v>
      </c>
    </row>
    <row r="2627" spans="1:8">
      <c r="A2627" t="s">
        <v>5757</v>
      </c>
      <c r="B2627" s="15">
        <v>45525</v>
      </c>
      <c r="C2627" s="15">
        <v>45292</v>
      </c>
      <c r="D2627" s="15">
        <v>45505</v>
      </c>
      <c r="E2627">
        <v>1</v>
      </c>
      <c r="F2627">
        <v>0</v>
      </c>
      <c r="G2627">
        <v>0</v>
      </c>
      <c r="H2627">
        <v>1</v>
      </c>
    </row>
    <row r="2628" spans="1:8">
      <c r="A2628" t="s">
        <v>126</v>
      </c>
      <c r="B2628" s="15">
        <v>45525</v>
      </c>
      <c r="C2628" s="15">
        <v>45292</v>
      </c>
      <c r="D2628" s="15">
        <v>45505</v>
      </c>
      <c r="E2628">
        <v>1</v>
      </c>
      <c r="F2628">
        <v>0</v>
      </c>
      <c r="G2628">
        <v>0</v>
      </c>
      <c r="H2628">
        <v>1</v>
      </c>
    </row>
    <row r="2629" spans="1:8">
      <c r="A2629" t="s">
        <v>5631</v>
      </c>
      <c r="B2629" s="15">
        <v>45525</v>
      </c>
      <c r="C2629" s="15">
        <v>45292</v>
      </c>
      <c r="D2629" s="15">
        <v>45505</v>
      </c>
      <c r="E2629">
        <v>0</v>
      </c>
      <c r="F2629">
        <v>1</v>
      </c>
      <c r="G2629">
        <v>0</v>
      </c>
      <c r="H2629">
        <v>1</v>
      </c>
    </row>
    <row r="2630" spans="1:8">
      <c r="A2630" t="s">
        <v>119</v>
      </c>
      <c r="B2630" s="15">
        <v>45525</v>
      </c>
      <c r="C2630" s="15">
        <v>45292</v>
      </c>
      <c r="D2630" s="15">
        <v>45505</v>
      </c>
      <c r="E2630">
        <v>1</v>
      </c>
      <c r="F2630">
        <v>0</v>
      </c>
      <c r="G2630">
        <v>0</v>
      </c>
      <c r="H2630">
        <v>1</v>
      </c>
    </row>
    <row r="2631" spans="1:8">
      <c r="A2631" t="s">
        <v>6094</v>
      </c>
      <c r="B2631" s="15">
        <v>45525</v>
      </c>
      <c r="C2631" s="15">
        <v>45292</v>
      </c>
      <c r="D2631" s="15">
        <v>45505</v>
      </c>
      <c r="E2631">
        <v>0</v>
      </c>
      <c r="F2631">
        <v>0</v>
      </c>
      <c r="G2631">
        <v>1</v>
      </c>
      <c r="H2631">
        <v>1</v>
      </c>
    </row>
    <row r="2632" spans="1:8">
      <c r="A2632" t="s">
        <v>5665</v>
      </c>
      <c r="B2632" s="15">
        <v>45525</v>
      </c>
      <c r="C2632" s="15">
        <v>45292</v>
      </c>
      <c r="D2632" s="15">
        <v>45505</v>
      </c>
      <c r="E2632">
        <v>1</v>
      </c>
      <c r="F2632">
        <v>0</v>
      </c>
      <c r="G2632">
        <v>1</v>
      </c>
      <c r="H2632">
        <v>2</v>
      </c>
    </row>
    <row r="2633" spans="1:8">
      <c r="A2633" t="s">
        <v>85</v>
      </c>
      <c r="B2633" s="15">
        <v>45525</v>
      </c>
      <c r="C2633" s="15">
        <v>45292</v>
      </c>
      <c r="D2633" s="15">
        <v>45505</v>
      </c>
      <c r="E2633">
        <v>2</v>
      </c>
      <c r="F2633">
        <v>0</v>
      </c>
      <c r="G2633">
        <v>1</v>
      </c>
      <c r="H2633">
        <v>3</v>
      </c>
    </row>
    <row r="2634" spans="1:8">
      <c r="A2634" t="s">
        <v>6095</v>
      </c>
      <c r="B2634" s="15">
        <v>45525</v>
      </c>
      <c r="C2634" s="15">
        <v>45292</v>
      </c>
      <c r="D2634" s="15">
        <v>45505</v>
      </c>
      <c r="E2634">
        <v>0</v>
      </c>
      <c r="F2634">
        <v>1</v>
      </c>
      <c r="G2634">
        <v>0</v>
      </c>
      <c r="H2634">
        <v>1</v>
      </c>
    </row>
    <row r="2635" spans="1:8">
      <c r="A2635" t="s">
        <v>6096</v>
      </c>
      <c r="B2635" s="15">
        <v>45525</v>
      </c>
      <c r="C2635" s="15">
        <v>45292</v>
      </c>
      <c r="D2635" s="15">
        <v>45505</v>
      </c>
      <c r="E2635">
        <v>0</v>
      </c>
      <c r="F2635">
        <v>0</v>
      </c>
      <c r="G2635">
        <v>1</v>
      </c>
      <c r="H2635">
        <v>1</v>
      </c>
    </row>
    <row r="2636" spans="1:8">
      <c r="A2636" t="s">
        <v>5588</v>
      </c>
      <c r="B2636" s="15">
        <v>45525</v>
      </c>
      <c r="C2636" s="15">
        <v>45292</v>
      </c>
      <c r="D2636" s="15">
        <v>45505</v>
      </c>
      <c r="E2636">
        <v>2</v>
      </c>
      <c r="F2636">
        <v>0</v>
      </c>
      <c r="G2636">
        <v>0</v>
      </c>
      <c r="H2636">
        <v>2</v>
      </c>
    </row>
    <row r="2637" spans="1:8">
      <c r="A2637" t="s">
        <v>5641</v>
      </c>
      <c r="B2637" s="15">
        <v>45525</v>
      </c>
      <c r="C2637" s="15">
        <v>45292</v>
      </c>
      <c r="D2637" s="15">
        <v>45505</v>
      </c>
      <c r="E2637">
        <v>1</v>
      </c>
      <c r="F2637">
        <v>0</v>
      </c>
      <c r="G2637">
        <v>0</v>
      </c>
      <c r="H2637">
        <v>1</v>
      </c>
    </row>
    <row r="2638" spans="1:8">
      <c r="A2638" t="s">
        <v>5783</v>
      </c>
      <c r="B2638" s="15">
        <v>45525</v>
      </c>
      <c r="C2638" s="15">
        <v>45292</v>
      </c>
      <c r="D2638" s="15">
        <v>45505</v>
      </c>
      <c r="E2638">
        <v>1</v>
      </c>
      <c r="F2638">
        <v>0</v>
      </c>
      <c r="G2638">
        <v>0</v>
      </c>
      <c r="H2638">
        <v>1</v>
      </c>
    </row>
    <row r="2639" spans="1:8">
      <c r="A2639" t="s">
        <v>5892</v>
      </c>
      <c r="B2639" s="15">
        <v>45556</v>
      </c>
      <c r="C2639" s="15">
        <v>45292</v>
      </c>
      <c r="D2639" s="15">
        <v>45536</v>
      </c>
      <c r="E2639">
        <v>0</v>
      </c>
      <c r="F2639">
        <v>1</v>
      </c>
      <c r="G2639">
        <v>0</v>
      </c>
      <c r="H2639">
        <v>1</v>
      </c>
    </row>
    <row r="2640" spans="1:8">
      <c r="A2640" t="s">
        <v>5724</v>
      </c>
      <c r="B2640" s="15">
        <v>45556</v>
      </c>
      <c r="C2640" s="15">
        <v>45292</v>
      </c>
      <c r="D2640" s="15">
        <v>45536</v>
      </c>
      <c r="E2640">
        <v>0</v>
      </c>
      <c r="F2640">
        <v>1</v>
      </c>
      <c r="G2640">
        <v>0</v>
      </c>
      <c r="H2640">
        <v>1</v>
      </c>
    </row>
    <row r="2641" spans="1:8">
      <c r="A2641" t="s">
        <v>76</v>
      </c>
      <c r="B2641" s="15">
        <v>45556</v>
      </c>
      <c r="C2641" s="15">
        <v>45292</v>
      </c>
      <c r="D2641" s="15">
        <v>45536</v>
      </c>
      <c r="E2641">
        <v>0</v>
      </c>
      <c r="F2641">
        <v>0</v>
      </c>
      <c r="G2641">
        <v>1</v>
      </c>
      <c r="H2641">
        <v>1</v>
      </c>
    </row>
    <row r="2642" spans="1:8">
      <c r="A2642" t="s">
        <v>5753</v>
      </c>
      <c r="B2642" s="15">
        <v>45556</v>
      </c>
      <c r="C2642" s="15">
        <v>45292</v>
      </c>
      <c r="D2642" s="15">
        <v>45536</v>
      </c>
      <c r="E2642">
        <v>1</v>
      </c>
      <c r="F2642">
        <v>0</v>
      </c>
      <c r="G2642">
        <v>0</v>
      </c>
      <c r="H2642">
        <v>1</v>
      </c>
    </row>
    <row r="2643" spans="1:8">
      <c r="A2643" t="s">
        <v>5579</v>
      </c>
      <c r="B2643" s="15">
        <v>45556</v>
      </c>
      <c r="C2643" s="15">
        <v>45292</v>
      </c>
      <c r="D2643" s="15">
        <v>45536</v>
      </c>
      <c r="E2643">
        <v>0</v>
      </c>
      <c r="F2643">
        <v>0</v>
      </c>
      <c r="G2643">
        <v>1</v>
      </c>
      <c r="H2643">
        <v>1</v>
      </c>
    </row>
    <row r="2644" spans="1:8">
      <c r="A2644" t="s">
        <v>6067</v>
      </c>
      <c r="B2644" s="15">
        <v>45556</v>
      </c>
      <c r="C2644" s="15">
        <v>45292</v>
      </c>
      <c r="D2644" s="15">
        <v>45536</v>
      </c>
      <c r="E2644">
        <v>0</v>
      </c>
      <c r="F2644">
        <v>0</v>
      </c>
      <c r="G2644">
        <v>1</v>
      </c>
      <c r="H2644">
        <v>1</v>
      </c>
    </row>
    <row r="2645" spans="1:8">
      <c r="A2645" t="s">
        <v>5561</v>
      </c>
      <c r="B2645" s="15">
        <v>45556</v>
      </c>
      <c r="C2645" s="15">
        <v>45292</v>
      </c>
      <c r="D2645" s="15">
        <v>45536</v>
      </c>
      <c r="E2645">
        <v>1</v>
      </c>
      <c r="F2645">
        <v>0</v>
      </c>
      <c r="G2645">
        <v>0</v>
      </c>
      <c r="H2645">
        <v>1</v>
      </c>
    </row>
    <row r="2646" spans="1:8">
      <c r="A2646" t="s">
        <v>6097</v>
      </c>
      <c r="B2646" s="15">
        <v>45556</v>
      </c>
      <c r="C2646" s="15">
        <v>45292</v>
      </c>
      <c r="D2646" s="15">
        <v>45536</v>
      </c>
      <c r="E2646">
        <v>0</v>
      </c>
      <c r="F2646">
        <v>0</v>
      </c>
      <c r="G2646">
        <v>1</v>
      </c>
      <c r="H2646">
        <v>1</v>
      </c>
    </row>
    <row r="2647" spans="1:8">
      <c r="A2647" t="s">
        <v>5555</v>
      </c>
      <c r="B2647" s="15">
        <v>45556</v>
      </c>
      <c r="C2647" s="15">
        <v>45292</v>
      </c>
      <c r="D2647" s="15">
        <v>45536</v>
      </c>
      <c r="E2647">
        <v>1</v>
      </c>
      <c r="F2647">
        <v>0</v>
      </c>
      <c r="G2647">
        <v>1</v>
      </c>
      <c r="H2647">
        <v>2</v>
      </c>
    </row>
    <row r="2648" spans="1:8">
      <c r="A2648" t="s">
        <v>119</v>
      </c>
      <c r="B2648" s="15">
        <v>45556</v>
      </c>
      <c r="C2648" s="15">
        <v>45292</v>
      </c>
      <c r="D2648" s="15">
        <v>45536</v>
      </c>
      <c r="E2648">
        <v>0</v>
      </c>
      <c r="F2648">
        <v>0</v>
      </c>
      <c r="G2648">
        <v>1</v>
      </c>
      <c r="H2648">
        <v>1</v>
      </c>
    </row>
    <row r="2649" spans="1:8">
      <c r="A2649" t="s">
        <v>83</v>
      </c>
      <c r="B2649" s="15">
        <v>45556</v>
      </c>
      <c r="C2649" s="15">
        <v>45292</v>
      </c>
      <c r="D2649" s="15">
        <v>45536</v>
      </c>
      <c r="E2649">
        <v>1</v>
      </c>
      <c r="F2649">
        <v>0</v>
      </c>
      <c r="G2649">
        <v>0</v>
      </c>
      <c r="H2649">
        <v>1</v>
      </c>
    </row>
    <row r="2650" spans="1:8">
      <c r="A2650" t="s">
        <v>117</v>
      </c>
      <c r="B2650" s="15">
        <v>45556</v>
      </c>
      <c r="C2650" s="15">
        <v>45292</v>
      </c>
      <c r="D2650" s="15">
        <v>45536</v>
      </c>
      <c r="E2650">
        <v>0</v>
      </c>
      <c r="F2650">
        <v>0</v>
      </c>
      <c r="G2650">
        <v>1</v>
      </c>
      <c r="H2650">
        <v>1</v>
      </c>
    </row>
    <row r="2651" spans="1:8">
      <c r="A2651" t="s">
        <v>5783</v>
      </c>
      <c r="B2651" s="15">
        <v>45556</v>
      </c>
      <c r="C2651" s="15">
        <v>45292</v>
      </c>
      <c r="D2651" s="15">
        <v>45536</v>
      </c>
      <c r="E2651">
        <v>1</v>
      </c>
      <c r="F2651">
        <v>0</v>
      </c>
      <c r="G2651">
        <v>0</v>
      </c>
      <c r="H2651">
        <v>1</v>
      </c>
    </row>
    <row r="2652" spans="1:8">
      <c r="A2652" t="s">
        <v>91</v>
      </c>
      <c r="B2652" s="15">
        <v>45556</v>
      </c>
      <c r="C2652" s="15">
        <v>45292</v>
      </c>
      <c r="D2652" s="15">
        <v>45536</v>
      </c>
      <c r="E2652">
        <v>2</v>
      </c>
      <c r="F2652">
        <v>0</v>
      </c>
      <c r="G2652">
        <v>0</v>
      </c>
      <c r="H2652">
        <v>2</v>
      </c>
    </row>
    <row r="2653" spans="1:8">
      <c r="A2653" t="s">
        <v>65</v>
      </c>
      <c r="B2653" s="15">
        <v>45556</v>
      </c>
      <c r="C2653" s="15">
        <v>45292</v>
      </c>
      <c r="D2653" s="15">
        <v>45536</v>
      </c>
      <c r="E2653">
        <v>0</v>
      </c>
      <c r="F2653">
        <v>1</v>
      </c>
      <c r="G2653">
        <v>0</v>
      </c>
      <c r="H2653">
        <v>1</v>
      </c>
    </row>
    <row r="2654" spans="1:8">
      <c r="A2654" t="s">
        <v>69</v>
      </c>
      <c r="B2654" s="15">
        <v>45556</v>
      </c>
      <c r="C2654" s="15">
        <v>45292</v>
      </c>
      <c r="D2654" s="15">
        <v>45536</v>
      </c>
      <c r="E2654">
        <v>0</v>
      </c>
      <c r="F2654">
        <v>0</v>
      </c>
      <c r="G2654">
        <v>1</v>
      </c>
      <c r="H2654">
        <v>1</v>
      </c>
    </row>
    <row r="2655" spans="1:8">
      <c r="A2655" t="s">
        <v>6098</v>
      </c>
      <c r="B2655" s="15">
        <v>45556</v>
      </c>
      <c r="C2655" s="15">
        <v>45292</v>
      </c>
      <c r="D2655" s="15">
        <v>45536</v>
      </c>
      <c r="E2655">
        <v>1</v>
      </c>
      <c r="F2655">
        <v>0</v>
      </c>
      <c r="G2655">
        <v>0</v>
      </c>
      <c r="H2655">
        <v>1</v>
      </c>
    </row>
    <row r="2656" spans="1:8">
      <c r="A2656" t="s">
        <v>162</v>
      </c>
      <c r="B2656" s="15">
        <v>45556</v>
      </c>
      <c r="C2656" s="15">
        <v>45292</v>
      </c>
      <c r="D2656" s="15">
        <v>45536</v>
      </c>
      <c r="E2656">
        <v>0</v>
      </c>
      <c r="F2656">
        <v>0</v>
      </c>
      <c r="G2656">
        <v>1</v>
      </c>
      <c r="H2656">
        <v>1</v>
      </c>
    </row>
    <row r="2657" spans="1:8">
      <c r="A2657" t="s">
        <v>67</v>
      </c>
      <c r="B2657" s="15">
        <v>45556</v>
      </c>
      <c r="C2657" s="15">
        <v>45292</v>
      </c>
      <c r="D2657" s="15">
        <v>45536</v>
      </c>
      <c r="E2657">
        <v>0</v>
      </c>
      <c r="F2657">
        <v>1</v>
      </c>
      <c r="G2657">
        <v>0</v>
      </c>
      <c r="H2657">
        <v>1</v>
      </c>
    </row>
    <row r="2658" spans="1:8">
      <c r="A2658" t="s">
        <v>124</v>
      </c>
      <c r="B2658" s="15">
        <v>45556</v>
      </c>
      <c r="C2658" s="15">
        <v>45292</v>
      </c>
      <c r="D2658" s="15">
        <v>45536</v>
      </c>
      <c r="E2658">
        <v>1</v>
      </c>
      <c r="F2658">
        <v>0</v>
      </c>
      <c r="G2658">
        <v>0</v>
      </c>
      <c r="H2658">
        <v>1</v>
      </c>
    </row>
    <row r="2659" spans="1:8">
      <c r="A2659" t="s">
        <v>6099</v>
      </c>
      <c r="B2659" s="15">
        <v>45556</v>
      </c>
      <c r="C2659" s="15">
        <v>45292</v>
      </c>
      <c r="D2659" s="15">
        <v>45536</v>
      </c>
      <c r="E2659">
        <v>0</v>
      </c>
      <c r="F2659">
        <v>0</v>
      </c>
      <c r="G2659">
        <v>1</v>
      </c>
      <c r="H2659">
        <v>1</v>
      </c>
    </row>
    <row r="2660" spans="1:8">
      <c r="A2660" t="s">
        <v>5726</v>
      </c>
      <c r="B2660" s="15">
        <v>45556</v>
      </c>
      <c r="C2660" s="15">
        <v>45292</v>
      </c>
      <c r="D2660" s="15">
        <v>45536</v>
      </c>
      <c r="E2660">
        <v>1</v>
      </c>
      <c r="F2660">
        <v>0</v>
      </c>
      <c r="G2660">
        <v>0</v>
      </c>
      <c r="H2660">
        <v>1</v>
      </c>
    </row>
    <row r="2661" spans="1:8">
      <c r="A2661" t="s">
        <v>59</v>
      </c>
      <c r="B2661" s="15">
        <v>45556</v>
      </c>
      <c r="C2661" s="15">
        <v>45292</v>
      </c>
      <c r="D2661" s="15">
        <v>45536</v>
      </c>
      <c r="E2661">
        <v>2</v>
      </c>
      <c r="F2661">
        <v>0</v>
      </c>
      <c r="G2661">
        <v>0</v>
      </c>
      <c r="H2661">
        <v>2</v>
      </c>
    </row>
    <row r="2662" spans="1:8">
      <c r="A2662" t="s">
        <v>154</v>
      </c>
      <c r="B2662" s="15">
        <v>45556</v>
      </c>
      <c r="C2662" s="15">
        <v>45292</v>
      </c>
      <c r="D2662" s="15">
        <v>45536</v>
      </c>
      <c r="E2662">
        <v>1</v>
      </c>
      <c r="F2662">
        <v>0</v>
      </c>
      <c r="G2662">
        <v>0</v>
      </c>
      <c r="H2662">
        <v>1</v>
      </c>
    </row>
    <row r="2663" spans="1:8">
      <c r="A2663" t="s">
        <v>6100</v>
      </c>
      <c r="B2663" s="15">
        <v>45556</v>
      </c>
      <c r="C2663" s="15">
        <v>45292</v>
      </c>
      <c r="D2663" s="15">
        <v>45536</v>
      </c>
      <c r="E2663">
        <v>0</v>
      </c>
      <c r="F2663">
        <v>0</v>
      </c>
      <c r="G2663">
        <v>1</v>
      </c>
      <c r="H2663">
        <v>1</v>
      </c>
    </row>
    <row r="2664" spans="1:8">
      <c r="A2664" t="s">
        <v>152</v>
      </c>
      <c r="B2664" s="15">
        <v>45556</v>
      </c>
      <c r="C2664" s="15">
        <v>45292</v>
      </c>
      <c r="D2664" s="15">
        <v>45536</v>
      </c>
      <c r="E2664">
        <v>1</v>
      </c>
      <c r="F2664">
        <v>0</v>
      </c>
      <c r="G2664">
        <v>0</v>
      </c>
      <c r="H2664">
        <v>1</v>
      </c>
    </row>
    <row r="2665" spans="1:8">
      <c r="A2665" t="s">
        <v>148</v>
      </c>
      <c r="B2665" s="15">
        <v>45556</v>
      </c>
      <c r="C2665" s="15">
        <v>45292</v>
      </c>
      <c r="D2665" s="15">
        <v>45536</v>
      </c>
      <c r="E2665">
        <v>0</v>
      </c>
      <c r="F2665">
        <v>0</v>
      </c>
      <c r="G2665">
        <v>1</v>
      </c>
      <c r="H2665">
        <v>1</v>
      </c>
    </row>
    <row r="2666" spans="1:8">
      <c r="A2666" t="s">
        <v>5665</v>
      </c>
      <c r="B2666" s="15">
        <v>45556</v>
      </c>
      <c r="C2666" s="15">
        <v>45292</v>
      </c>
      <c r="D2666" s="15">
        <v>45536</v>
      </c>
      <c r="E2666">
        <v>1</v>
      </c>
      <c r="F2666">
        <v>0</v>
      </c>
      <c r="G2666">
        <v>0</v>
      </c>
      <c r="H2666">
        <v>1</v>
      </c>
    </row>
    <row r="2667" spans="1:8">
      <c r="A2667" t="s">
        <v>5600</v>
      </c>
      <c r="B2667" s="15">
        <v>45556</v>
      </c>
      <c r="C2667" s="15">
        <v>45292</v>
      </c>
      <c r="D2667" s="15">
        <v>45536</v>
      </c>
      <c r="E2667">
        <v>0</v>
      </c>
      <c r="F2667">
        <v>0</v>
      </c>
      <c r="G2667">
        <v>1</v>
      </c>
      <c r="H2667">
        <v>1</v>
      </c>
    </row>
    <row r="2668" spans="1:8">
      <c r="A2668" t="s">
        <v>5592</v>
      </c>
      <c r="B2668" s="15">
        <v>45556</v>
      </c>
      <c r="C2668" s="15">
        <v>45292</v>
      </c>
      <c r="D2668" s="15">
        <v>45536</v>
      </c>
      <c r="E2668">
        <v>1</v>
      </c>
      <c r="F2668">
        <v>0</v>
      </c>
      <c r="G2668">
        <v>0</v>
      </c>
      <c r="H2668">
        <v>1</v>
      </c>
    </row>
    <row r="2669" spans="1:8">
      <c r="A2669" t="s">
        <v>5616</v>
      </c>
      <c r="B2669" s="15">
        <v>45556</v>
      </c>
      <c r="C2669" s="15">
        <v>45292</v>
      </c>
      <c r="D2669" s="15">
        <v>45536</v>
      </c>
      <c r="E2669">
        <v>0</v>
      </c>
      <c r="F2669">
        <v>1</v>
      </c>
      <c r="G2669">
        <v>1</v>
      </c>
      <c r="H2669">
        <v>2</v>
      </c>
    </row>
    <row r="2670" spans="1:8">
      <c r="A2670" t="s">
        <v>6101</v>
      </c>
      <c r="B2670" s="15">
        <v>45556</v>
      </c>
      <c r="C2670" s="15">
        <v>45292</v>
      </c>
      <c r="D2670" s="15">
        <v>45536</v>
      </c>
      <c r="E2670">
        <v>0</v>
      </c>
      <c r="F2670">
        <v>1</v>
      </c>
      <c r="G2670">
        <v>0</v>
      </c>
      <c r="H2670">
        <v>1</v>
      </c>
    </row>
    <row r="2671" spans="1:8">
      <c r="A2671" t="s">
        <v>139</v>
      </c>
      <c r="B2671" s="15">
        <v>45556</v>
      </c>
      <c r="C2671" s="15">
        <v>45292</v>
      </c>
      <c r="D2671" s="15">
        <v>45536</v>
      </c>
      <c r="E2671">
        <v>1</v>
      </c>
      <c r="F2671">
        <v>0</v>
      </c>
      <c r="G2671">
        <v>0</v>
      </c>
      <c r="H2671">
        <v>1</v>
      </c>
    </row>
    <row r="2672" spans="1:8">
      <c r="A2672" t="s">
        <v>110</v>
      </c>
      <c r="B2672" s="15">
        <v>45556</v>
      </c>
      <c r="C2672" s="15">
        <v>45292</v>
      </c>
      <c r="D2672" s="15">
        <v>45536</v>
      </c>
      <c r="E2672">
        <v>1</v>
      </c>
      <c r="F2672">
        <v>0</v>
      </c>
      <c r="G2672">
        <v>0</v>
      </c>
      <c r="H2672">
        <v>1</v>
      </c>
    </row>
    <row r="2673" spans="1:8">
      <c r="A2673" t="s">
        <v>90</v>
      </c>
      <c r="B2673" s="15">
        <v>45556</v>
      </c>
      <c r="C2673" s="15">
        <v>45292</v>
      </c>
      <c r="D2673" s="15">
        <v>45536</v>
      </c>
      <c r="E2673">
        <v>0</v>
      </c>
      <c r="F2673">
        <v>0</v>
      </c>
      <c r="G2673">
        <v>1</v>
      </c>
      <c r="H2673">
        <v>1</v>
      </c>
    </row>
    <row r="2674" spans="1:8">
      <c r="A2674" t="s">
        <v>64</v>
      </c>
      <c r="B2674" s="15">
        <v>45556</v>
      </c>
      <c r="C2674" s="15">
        <v>45292</v>
      </c>
      <c r="D2674" s="15">
        <v>45536</v>
      </c>
      <c r="E2674">
        <v>1</v>
      </c>
      <c r="F2674">
        <v>0</v>
      </c>
      <c r="G2674">
        <v>0</v>
      </c>
      <c r="H2674">
        <v>1</v>
      </c>
    </row>
    <row r="2675" spans="1:8">
      <c r="A2675" t="s">
        <v>5644</v>
      </c>
      <c r="B2675" s="15">
        <v>45556</v>
      </c>
      <c r="C2675" s="15">
        <v>45292</v>
      </c>
      <c r="D2675" s="15">
        <v>45536</v>
      </c>
      <c r="E2675">
        <v>0</v>
      </c>
      <c r="F2675">
        <v>1</v>
      </c>
      <c r="G2675">
        <v>0</v>
      </c>
      <c r="H2675">
        <v>1</v>
      </c>
    </row>
    <row r="2676" spans="1:8">
      <c r="A2676" t="s">
        <v>5641</v>
      </c>
      <c r="B2676" s="15">
        <v>45556</v>
      </c>
      <c r="C2676" s="15">
        <v>45292</v>
      </c>
      <c r="D2676" s="15">
        <v>45536</v>
      </c>
      <c r="E2676">
        <v>1</v>
      </c>
      <c r="F2676">
        <v>0</v>
      </c>
      <c r="G2676">
        <v>0</v>
      </c>
      <c r="H2676">
        <v>1</v>
      </c>
    </row>
    <row r="2677" spans="1:8">
      <c r="A2677" t="s">
        <v>58</v>
      </c>
      <c r="B2677" s="15">
        <v>45556</v>
      </c>
      <c r="C2677" s="15">
        <v>45292</v>
      </c>
      <c r="D2677" s="15">
        <v>45536</v>
      </c>
      <c r="E2677">
        <v>5</v>
      </c>
      <c r="F2677">
        <v>0</v>
      </c>
      <c r="G2677">
        <v>3</v>
      </c>
      <c r="H2677">
        <v>8</v>
      </c>
    </row>
    <row r="2678" spans="1:8">
      <c r="A2678" t="s">
        <v>5619</v>
      </c>
      <c r="B2678" s="15">
        <v>45556</v>
      </c>
      <c r="C2678" s="15">
        <v>45292</v>
      </c>
      <c r="D2678" s="15">
        <v>45536</v>
      </c>
      <c r="E2678">
        <v>1</v>
      </c>
      <c r="F2678">
        <v>0</v>
      </c>
      <c r="G2678">
        <v>0</v>
      </c>
      <c r="H2678">
        <v>1</v>
      </c>
    </row>
    <row r="2679" spans="1:8">
      <c r="A2679" t="s">
        <v>56</v>
      </c>
      <c r="B2679" s="15">
        <v>45556</v>
      </c>
      <c r="C2679" s="15">
        <v>45292</v>
      </c>
      <c r="D2679" s="15">
        <v>45536</v>
      </c>
      <c r="E2679">
        <v>0</v>
      </c>
      <c r="F2679">
        <v>0</v>
      </c>
      <c r="G2679">
        <v>1</v>
      </c>
      <c r="H2679">
        <v>1</v>
      </c>
    </row>
    <row r="2680" spans="1:8">
      <c r="A2680" t="s">
        <v>141</v>
      </c>
      <c r="B2680" s="15">
        <v>45556</v>
      </c>
      <c r="C2680" s="15">
        <v>45292</v>
      </c>
      <c r="D2680" s="15">
        <v>45536</v>
      </c>
      <c r="E2680">
        <v>0</v>
      </c>
      <c r="F2680">
        <v>1</v>
      </c>
      <c r="G2680">
        <v>0</v>
      </c>
      <c r="H2680">
        <v>1</v>
      </c>
    </row>
    <row r="2681" spans="1:8">
      <c r="A2681" t="s">
        <v>166</v>
      </c>
      <c r="B2681" s="15">
        <v>45556</v>
      </c>
      <c r="C2681" s="15">
        <v>45292</v>
      </c>
      <c r="D2681" s="15">
        <v>45536</v>
      </c>
      <c r="E2681">
        <v>1</v>
      </c>
      <c r="F2681">
        <v>0</v>
      </c>
      <c r="G2681">
        <v>0</v>
      </c>
      <c r="H2681">
        <v>1</v>
      </c>
    </row>
    <row r="2682" spans="1:8">
      <c r="A2682" t="s">
        <v>157</v>
      </c>
      <c r="B2682" s="15">
        <v>45556</v>
      </c>
      <c r="C2682" s="15">
        <v>45292</v>
      </c>
      <c r="D2682" s="15">
        <v>45536</v>
      </c>
      <c r="E2682">
        <v>2</v>
      </c>
      <c r="F2682">
        <v>0</v>
      </c>
      <c r="G2682">
        <v>0</v>
      </c>
      <c r="H2682">
        <v>2</v>
      </c>
    </row>
    <row r="2683" spans="1:8">
      <c r="A2683" t="s">
        <v>71</v>
      </c>
      <c r="B2683" s="15">
        <v>45556</v>
      </c>
      <c r="C2683" s="15">
        <v>45292</v>
      </c>
      <c r="D2683" s="15">
        <v>45536</v>
      </c>
      <c r="E2683">
        <v>1</v>
      </c>
      <c r="F2683">
        <v>0</v>
      </c>
      <c r="G2683">
        <v>0</v>
      </c>
      <c r="H2683">
        <v>1</v>
      </c>
    </row>
    <row r="2684" spans="1:8">
      <c r="A2684" t="s">
        <v>5746</v>
      </c>
      <c r="B2684" s="15">
        <v>45556</v>
      </c>
      <c r="C2684" s="15">
        <v>45292</v>
      </c>
      <c r="D2684" s="15">
        <v>45536</v>
      </c>
      <c r="E2684">
        <v>1</v>
      </c>
      <c r="F2684">
        <v>0</v>
      </c>
      <c r="G2684">
        <v>0</v>
      </c>
      <c r="H2684">
        <v>1</v>
      </c>
    </row>
    <row r="2685" spans="1:8">
      <c r="A2685" t="s">
        <v>86</v>
      </c>
      <c r="B2685" s="15">
        <v>45556</v>
      </c>
      <c r="C2685" s="15">
        <v>45292</v>
      </c>
      <c r="D2685" s="15">
        <v>45536</v>
      </c>
      <c r="E2685">
        <v>0</v>
      </c>
      <c r="F2685">
        <v>1</v>
      </c>
      <c r="G2685">
        <v>0</v>
      </c>
      <c r="H2685">
        <v>1</v>
      </c>
    </row>
    <row r="2686" spans="1:8">
      <c r="A2686" t="s">
        <v>55</v>
      </c>
      <c r="B2686" s="15">
        <v>45556</v>
      </c>
      <c r="C2686" s="15">
        <v>45292</v>
      </c>
      <c r="D2686" s="15">
        <v>45536</v>
      </c>
      <c r="E2686">
        <v>2</v>
      </c>
      <c r="F2686">
        <v>3</v>
      </c>
      <c r="G2686">
        <v>4</v>
      </c>
      <c r="H2686">
        <v>9</v>
      </c>
    </row>
    <row r="2687" spans="1:8">
      <c r="A2687" t="s">
        <v>6102</v>
      </c>
      <c r="B2687" s="15">
        <v>45556</v>
      </c>
      <c r="C2687" s="15">
        <v>45292</v>
      </c>
      <c r="D2687" s="15">
        <v>45536</v>
      </c>
      <c r="E2687">
        <v>0</v>
      </c>
      <c r="F2687">
        <v>0</v>
      </c>
      <c r="G2687">
        <v>1</v>
      </c>
      <c r="H2687">
        <v>1</v>
      </c>
    </row>
    <row r="2688" spans="1:8">
      <c r="A2688" t="s">
        <v>70</v>
      </c>
      <c r="B2688" s="15">
        <v>45556</v>
      </c>
      <c r="C2688" s="15">
        <v>45292</v>
      </c>
      <c r="D2688" s="15">
        <v>45536</v>
      </c>
      <c r="E2688">
        <v>0</v>
      </c>
      <c r="F2688">
        <v>1</v>
      </c>
      <c r="G2688">
        <v>0</v>
      </c>
      <c r="H2688">
        <v>1</v>
      </c>
    </row>
    <row r="2689" spans="1:8">
      <c r="A2689" t="s">
        <v>127</v>
      </c>
      <c r="B2689" s="15">
        <v>45556</v>
      </c>
      <c r="C2689" s="15">
        <v>45292</v>
      </c>
      <c r="D2689" s="15">
        <v>45536</v>
      </c>
      <c r="E2689">
        <v>1</v>
      </c>
      <c r="F2689">
        <v>0</v>
      </c>
      <c r="G2689">
        <v>0</v>
      </c>
      <c r="H2689">
        <v>1</v>
      </c>
    </row>
    <row r="2690" spans="1:8">
      <c r="A2690" t="s">
        <v>5666</v>
      </c>
      <c r="B2690" s="15">
        <v>45556</v>
      </c>
      <c r="C2690" s="15">
        <v>45292</v>
      </c>
      <c r="D2690" s="15">
        <v>45536</v>
      </c>
      <c r="E2690">
        <v>1</v>
      </c>
      <c r="F2690">
        <v>0</v>
      </c>
      <c r="G2690">
        <v>0</v>
      </c>
      <c r="H2690">
        <v>1</v>
      </c>
    </row>
    <row r="2691" spans="1:8">
      <c r="A2691" t="s">
        <v>121</v>
      </c>
      <c r="B2691" s="15">
        <v>45556</v>
      </c>
      <c r="C2691" s="15">
        <v>45292</v>
      </c>
      <c r="D2691" s="15">
        <v>45536</v>
      </c>
      <c r="E2691">
        <v>2</v>
      </c>
      <c r="F2691">
        <v>0</v>
      </c>
      <c r="G2691">
        <v>0</v>
      </c>
      <c r="H2691">
        <v>2</v>
      </c>
    </row>
    <row r="2692" spans="1:8">
      <c r="A2692" t="s">
        <v>120</v>
      </c>
      <c r="B2692" s="15">
        <v>45556</v>
      </c>
      <c r="C2692" s="15">
        <v>45292</v>
      </c>
      <c r="D2692" s="15">
        <v>45536</v>
      </c>
      <c r="E2692">
        <v>0</v>
      </c>
      <c r="F2692">
        <v>1</v>
      </c>
      <c r="G2692">
        <v>0</v>
      </c>
      <c r="H2692">
        <v>1</v>
      </c>
    </row>
    <row r="2693" spans="1:8">
      <c r="A2693" t="s">
        <v>156</v>
      </c>
      <c r="B2693" s="15">
        <v>45556</v>
      </c>
      <c r="C2693" s="15">
        <v>45292</v>
      </c>
      <c r="D2693" s="15">
        <v>45536</v>
      </c>
      <c r="E2693">
        <v>1</v>
      </c>
      <c r="F2693">
        <v>0</v>
      </c>
      <c r="G2693">
        <v>0</v>
      </c>
      <c r="H2693">
        <v>1</v>
      </c>
    </row>
    <row r="2694" spans="1:8">
      <c r="A2694" t="s">
        <v>6103</v>
      </c>
      <c r="B2694" s="15">
        <v>45556</v>
      </c>
      <c r="C2694" s="15">
        <v>45292</v>
      </c>
      <c r="D2694" s="15">
        <v>45536</v>
      </c>
      <c r="E2694">
        <v>1</v>
      </c>
      <c r="F2694">
        <v>0</v>
      </c>
      <c r="G2694">
        <v>0</v>
      </c>
      <c r="H2694">
        <v>1</v>
      </c>
    </row>
    <row r="2695" spans="1:8">
      <c r="A2695" t="s">
        <v>146</v>
      </c>
      <c r="B2695" s="15">
        <v>45556</v>
      </c>
      <c r="C2695" s="15">
        <v>45292</v>
      </c>
      <c r="D2695" s="15">
        <v>45536</v>
      </c>
      <c r="E2695">
        <v>0</v>
      </c>
      <c r="F2695">
        <v>1</v>
      </c>
      <c r="G2695">
        <v>0</v>
      </c>
      <c r="H2695">
        <v>1</v>
      </c>
    </row>
    <row r="2696" spans="1:8">
      <c r="A2696" t="s">
        <v>79</v>
      </c>
      <c r="B2696" s="15">
        <v>45556</v>
      </c>
      <c r="C2696" s="15">
        <v>45292</v>
      </c>
      <c r="D2696" s="15">
        <v>45536</v>
      </c>
      <c r="E2696">
        <v>1</v>
      </c>
      <c r="F2696">
        <v>0</v>
      </c>
      <c r="G2696">
        <v>1</v>
      </c>
      <c r="H2696">
        <v>2</v>
      </c>
    </row>
    <row r="2697" spans="1:8">
      <c r="A2697" t="s">
        <v>81</v>
      </c>
      <c r="B2697" s="15">
        <v>45556</v>
      </c>
      <c r="C2697" s="15">
        <v>45292</v>
      </c>
      <c r="D2697" s="15">
        <v>45536</v>
      </c>
      <c r="E2697">
        <v>1</v>
      </c>
      <c r="F2697">
        <v>0</v>
      </c>
      <c r="G2697">
        <v>0</v>
      </c>
      <c r="H2697">
        <v>1</v>
      </c>
    </row>
    <row r="2698" spans="1:8">
      <c r="A2698" t="s">
        <v>78</v>
      </c>
      <c r="B2698" s="15">
        <v>45556</v>
      </c>
      <c r="C2698" s="15">
        <v>45292</v>
      </c>
      <c r="D2698" s="15">
        <v>45536</v>
      </c>
      <c r="E2698">
        <v>2</v>
      </c>
      <c r="F2698">
        <v>0</v>
      </c>
      <c r="G2698">
        <v>1</v>
      </c>
      <c r="H2698">
        <v>3</v>
      </c>
    </row>
    <row r="2699" spans="1:8">
      <c r="A2699" t="s">
        <v>75</v>
      </c>
      <c r="B2699" s="15">
        <v>45556</v>
      </c>
      <c r="C2699" s="15">
        <v>45292</v>
      </c>
      <c r="D2699" s="15">
        <v>45536</v>
      </c>
      <c r="E2699">
        <v>0</v>
      </c>
      <c r="F2699">
        <v>1</v>
      </c>
      <c r="G2699">
        <v>0</v>
      </c>
      <c r="H2699">
        <v>1</v>
      </c>
    </row>
    <row r="2700" spans="1:8">
      <c r="A2700" t="s">
        <v>155</v>
      </c>
      <c r="B2700" s="15">
        <v>45556</v>
      </c>
      <c r="C2700" s="15">
        <v>45292</v>
      </c>
      <c r="D2700" s="15">
        <v>45536</v>
      </c>
      <c r="E2700">
        <v>1</v>
      </c>
      <c r="F2700">
        <v>0</v>
      </c>
      <c r="G2700">
        <v>0</v>
      </c>
      <c r="H2700">
        <v>1</v>
      </c>
    </row>
    <row r="2701" spans="1:8">
      <c r="A2701" t="s">
        <v>5550</v>
      </c>
      <c r="B2701" s="15">
        <v>45556</v>
      </c>
      <c r="C2701" s="15">
        <v>45292</v>
      </c>
      <c r="D2701" s="15">
        <v>45536</v>
      </c>
      <c r="E2701">
        <v>1</v>
      </c>
      <c r="F2701">
        <v>0</v>
      </c>
      <c r="G2701">
        <v>0</v>
      </c>
      <c r="H2701">
        <v>1</v>
      </c>
    </row>
    <row r="2702" spans="1:8">
      <c r="A2702" t="s">
        <v>6104</v>
      </c>
      <c r="B2702" s="15">
        <v>45556</v>
      </c>
      <c r="C2702" s="15">
        <v>45292</v>
      </c>
      <c r="D2702" s="15">
        <v>45536</v>
      </c>
      <c r="E2702">
        <v>0</v>
      </c>
      <c r="F2702">
        <v>1</v>
      </c>
      <c r="G2702">
        <v>0</v>
      </c>
      <c r="H2702">
        <v>1</v>
      </c>
    </row>
    <row r="2703" spans="1:8">
      <c r="A2703" t="s">
        <v>61</v>
      </c>
      <c r="B2703" s="15">
        <v>45556</v>
      </c>
      <c r="C2703" s="15">
        <v>45292</v>
      </c>
      <c r="D2703" s="15">
        <v>45536</v>
      </c>
      <c r="E2703">
        <v>3</v>
      </c>
      <c r="F2703">
        <v>0</v>
      </c>
      <c r="G2703">
        <v>4</v>
      </c>
      <c r="H2703">
        <v>7</v>
      </c>
    </row>
    <row r="2704" spans="1:8">
      <c r="A2704" t="s">
        <v>97</v>
      </c>
      <c r="B2704" s="15">
        <v>45586</v>
      </c>
      <c r="C2704" s="15">
        <v>45292</v>
      </c>
      <c r="D2704" s="15">
        <v>45566</v>
      </c>
      <c r="E2704">
        <v>1</v>
      </c>
      <c r="F2704">
        <v>0</v>
      </c>
      <c r="G2704">
        <v>0</v>
      </c>
      <c r="H2704">
        <v>1</v>
      </c>
    </row>
    <row r="2705" spans="1:8">
      <c r="A2705" t="s">
        <v>5661</v>
      </c>
      <c r="B2705" s="15">
        <v>45586</v>
      </c>
      <c r="C2705" s="15">
        <v>45292</v>
      </c>
      <c r="D2705" s="15">
        <v>45566</v>
      </c>
      <c r="E2705">
        <v>0</v>
      </c>
      <c r="F2705">
        <v>1</v>
      </c>
      <c r="G2705">
        <v>0</v>
      </c>
      <c r="H2705">
        <v>1</v>
      </c>
    </row>
    <row r="2706" spans="1:8">
      <c r="A2706" t="s">
        <v>5617</v>
      </c>
      <c r="B2706" s="15">
        <v>45586</v>
      </c>
      <c r="C2706" s="15">
        <v>45292</v>
      </c>
      <c r="D2706" s="15">
        <v>45566</v>
      </c>
      <c r="E2706">
        <v>1</v>
      </c>
      <c r="F2706">
        <v>0</v>
      </c>
      <c r="G2706">
        <v>0</v>
      </c>
      <c r="H2706">
        <v>1</v>
      </c>
    </row>
    <row r="2707" spans="1:8">
      <c r="A2707" t="s">
        <v>139</v>
      </c>
      <c r="B2707" s="15">
        <v>45586</v>
      </c>
      <c r="C2707" s="15">
        <v>45292</v>
      </c>
      <c r="D2707" s="15">
        <v>45566</v>
      </c>
      <c r="E2707">
        <v>1</v>
      </c>
      <c r="F2707">
        <v>0</v>
      </c>
      <c r="G2707">
        <v>0</v>
      </c>
      <c r="H2707">
        <v>1</v>
      </c>
    </row>
    <row r="2708" spans="1:8">
      <c r="A2708" t="s">
        <v>5715</v>
      </c>
      <c r="B2708" s="15">
        <v>45586</v>
      </c>
      <c r="C2708" s="15">
        <v>45292</v>
      </c>
      <c r="D2708" s="15">
        <v>45566</v>
      </c>
      <c r="E2708">
        <v>1</v>
      </c>
      <c r="F2708">
        <v>0</v>
      </c>
      <c r="G2708">
        <v>0</v>
      </c>
      <c r="H2708">
        <v>1</v>
      </c>
    </row>
    <row r="2709" spans="1:8">
      <c r="A2709" t="s">
        <v>57</v>
      </c>
      <c r="B2709" s="15">
        <v>45586</v>
      </c>
      <c r="C2709" s="15">
        <v>45292</v>
      </c>
      <c r="D2709" s="15">
        <v>45566</v>
      </c>
      <c r="E2709">
        <v>1</v>
      </c>
      <c r="F2709">
        <v>1</v>
      </c>
      <c r="G2709">
        <v>0</v>
      </c>
      <c r="H2709">
        <v>2</v>
      </c>
    </row>
    <row r="2710" spans="1:8">
      <c r="A2710" t="s">
        <v>71</v>
      </c>
      <c r="B2710" s="15">
        <v>45586</v>
      </c>
      <c r="C2710" s="15">
        <v>45292</v>
      </c>
      <c r="D2710" s="15">
        <v>45566</v>
      </c>
      <c r="E2710">
        <v>1</v>
      </c>
      <c r="F2710">
        <v>0</v>
      </c>
      <c r="G2710">
        <v>0</v>
      </c>
      <c r="H2710">
        <v>1</v>
      </c>
    </row>
    <row r="2711" spans="1:8">
      <c r="A2711" t="s">
        <v>5599</v>
      </c>
      <c r="B2711" s="15">
        <v>45586</v>
      </c>
      <c r="C2711" s="15">
        <v>45292</v>
      </c>
      <c r="D2711" s="15">
        <v>45566</v>
      </c>
      <c r="E2711">
        <v>1</v>
      </c>
      <c r="F2711">
        <v>0</v>
      </c>
      <c r="G2711">
        <v>0</v>
      </c>
      <c r="H2711">
        <v>1</v>
      </c>
    </row>
    <row r="2712" spans="1:8">
      <c r="A2712" t="s">
        <v>5551</v>
      </c>
      <c r="B2712" s="15">
        <v>45586</v>
      </c>
      <c r="C2712" s="15">
        <v>45292</v>
      </c>
      <c r="D2712" s="15">
        <v>45566</v>
      </c>
      <c r="E2712">
        <v>0</v>
      </c>
      <c r="F2712">
        <v>0</v>
      </c>
      <c r="G2712">
        <v>1</v>
      </c>
      <c r="H2712">
        <v>1</v>
      </c>
    </row>
    <row r="2713" spans="1:8">
      <c r="A2713" t="s">
        <v>5633</v>
      </c>
      <c r="B2713" s="15">
        <v>45586</v>
      </c>
      <c r="C2713" s="15">
        <v>45292</v>
      </c>
      <c r="D2713" s="15">
        <v>45566</v>
      </c>
      <c r="E2713">
        <v>1</v>
      </c>
      <c r="F2713">
        <v>0</v>
      </c>
      <c r="G2713">
        <v>0</v>
      </c>
      <c r="H2713">
        <v>1</v>
      </c>
    </row>
    <row r="2714" spans="1:8">
      <c r="A2714" t="s">
        <v>85</v>
      </c>
      <c r="B2714" s="15">
        <v>45586</v>
      </c>
      <c r="C2714" s="15">
        <v>45292</v>
      </c>
      <c r="D2714" s="15">
        <v>45566</v>
      </c>
      <c r="E2714">
        <v>0</v>
      </c>
      <c r="F2714">
        <v>0</v>
      </c>
      <c r="G2714">
        <v>3</v>
      </c>
      <c r="H2714">
        <v>3</v>
      </c>
    </row>
    <row r="2715" spans="1:8">
      <c r="A2715" t="s">
        <v>110</v>
      </c>
      <c r="B2715" s="15">
        <v>45586</v>
      </c>
      <c r="C2715" s="15">
        <v>45292</v>
      </c>
      <c r="D2715" s="15">
        <v>45566</v>
      </c>
      <c r="E2715">
        <v>1</v>
      </c>
      <c r="F2715">
        <v>0</v>
      </c>
      <c r="G2715">
        <v>1</v>
      </c>
      <c r="H2715">
        <v>2</v>
      </c>
    </row>
    <row r="2716" spans="1:8">
      <c r="A2716" t="s">
        <v>122</v>
      </c>
      <c r="B2716" s="15">
        <v>45586</v>
      </c>
      <c r="C2716" s="15">
        <v>45292</v>
      </c>
      <c r="D2716" s="15">
        <v>45566</v>
      </c>
      <c r="E2716">
        <v>2</v>
      </c>
      <c r="F2716">
        <v>0</v>
      </c>
      <c r="G2716">
        <v>0</v>
      </c>
      <c r="H2716">
        <v>2</v>
      </c>
    </row>
    <row r="2717" spans="1:8">
      <c r="A2717" t="s">
        <v>5766</v>
      </c>
      <c r="B2717" s="15">
        <v>45586</v>
      </c>
      <c r="C2717" s="15">
        <v>45292</v>
      </c>
      <c r="D2717" s="15">
        <v>45566</v>
      </c>
      <c r="E2717">
        <v>1</v>
      </c>
      <c r="F2717">
        <v>0</v>
      </c>
      <c r="G2717">
        <v>0</v>
      </c>
      <c r="H2717">
        <v>1</v>
      </c>
    </row>
    <row r="2718" spans="1:8">
      <c r="A2718" t="s">
        <v>165</v>
      </c>
      <c r="B2718" s="15">
        <v>45586</v>
      </c>
      <c r="C2718" s="15">
        <v>45292</v>
      </c>
      <c r="D2718" s="15">
        <v>45566</v>
      </c>
      <c r="E2718">
        <v>1</v>
      </c>
      <c r="F2718">
        <v>0</v>
      </c>
      <c r="G2718">
        <v>0</v>
      </c>
      <c r="H2718">
        <v>1</v>
      </c>
    </row>
    <row r="2719" spans="1:8">
      <c r="A2719" t="s">
        <v>5562</v>
      </c>
      <c r="B2719" s="15">
        <v>45586</v>
      </c>
      <c r="C2719" s="15">
        <v>45292</v>
      </c>
      <c r="D2719" s="15">
        <v>45566</v>
      </c>
      <c r="E2719">
        <v>0</v>
      </c>
      <c r="F2719">
        <v>0</v>
      </c>
      <c r="G2719">
        <v>1</v>
      </c>
      <c r="H2719">
        <v>1</v>
      </c>
    </row>
    <row r="2720" spans="1:8">
      <c r="A2720" t="s">
        <v>5619</v>
      </c>
      <c r="B2720" s="15">
        <v>45586</v>
      </c>
      <c r="C2720" s="15">
        <v>45292</v>
      </c>
      <c r="D2720" s="15">
        <v>45566</v>
      </c>
      <c r="E2720">
        <v>1</v>
      </c>
      <c r="F2720">
        <v>0</v>
      </c>
      <c r="G2720">
        <v>1</v>
      </c>
      <c r="H2720">
        <v>2</v>
      </c>
    </row>
    <row r="2721" spans="1:8">
      <c r="A2721" t="s">
        <v>77</v>
      </c>
      <c r="B2721" s="15">
        <v>45586</v>
      </c>
      <c r="C2721" s="15">
        <v>45292</v>
      </c>
      <c r="D2721" s="15">
        <v>45566</v>
      </c>
      <c r="E2721">
        <v>1</v>
      </c>
      <c r="F2721">
        <v>1</v>
      </c>
      <c r="G2721">
        <v>1</v>
      </c>
      <c r="H2721">
        <v>3</v>
      </c>
    </row>
    <row r="2722" spans="1:8">
      <c r="A2722" t="s">
        <v>6105</v>
      </c>
      <c r="B2722" s="15">
        <v>45586</v>
      </c>
      <c r="C2722" s="15">
        <v>45292</v>
      </c>
      <c r="D2722" s="15">
        <v>45566</v>
      </c>
      <c r="E2722">
        <v>0</v>
      </c>
      <c r="F2722">
        <v>0</v>
      </c>
      <c r="G2722">
        <v>1</v>
      </c>
      <c r="H2722">
        <v>1</v>
      </c>
    </row>
    <row r="2723" spans="1:8">
      <c r="A2723" t="s">
        <v>6034</v>
      </c>
      <c r="B2723" s="15">
        <v>45586</v>
      </c>
      <c r="C2723" s="15">
        <v>45292</v>
      </c>
      <c r="D2723" s="15">
        <v>45566</v>
      </c>
      <c r="E2723">
        <v>0</v>
      </c>
      <c r="F2723">
        <v>0</v>
      </c>
      <c r="G2723">
        <v>1</v>
      </c>
      <c r="H2723">
        <v>1</v>
      </c>
    </row>
    <row r="2724" spans="1:8">
      <c r="A2724" t="s">
        <v>58</v>
      </c>
      <c r="B2724" s="15">
        <v>45586</v>
      </c>
      <c r="C2724" s="15">
        <v>45292</v>
      </c>
      <c r="D2724" s="15">
        <v>45566</v>
      </c>
      <c r="E2724">
        <v>6</v>
      </c>
      <c r="F2724">
        <v>0</v>
      </c>
      <c r="G2724">
        <v>5</v>
      </c>
      <c r="H2724">
        <v>11</v>
      </c>
    </row>
    <row r="2725" spans="1:8">
      <c r="A2725" t="s">
        <v>61</v>
      </c>
      <c r="B2725" s="15">
        <v>45586</v>
      </c>
      <c r="C2725" s="15">
        <v>45292</v>
      </c>
      <c r="D2725" s="15">
        <v>45566</v>
      </c>
      <c r="E2725">
        <v>2</v>
      </c>
      <c r="F2725">
        <v>0</v>
      </c>
      <c r="G2725">
        <v>3</v>
      </c>
      <c r="H2725">
        <v>5</v>
      </c>
    </row>
    <row r="2726" spans="1:8">
      <c r="A2726" t="s">
        <v>5554</v>
      </c>
      <c r="B2726" s="15">
        <v>45586</v>
      </c>
      <c r="C2726" s="15">
        <v>45292</v>
      </c>
      <c r="D2726" s="15">
        <v>45566</v>
      </c>
      <c r="E2726">
        <v>0</v>
      </c>
      <c r="F2726">
        <v>1</v>
      </c>
      <c r="G2726">
        <v>0</v>
      </c>
      <c r="H2726">
        <v>1</v>
      </c>
    </row>
    <row r="2727" spans="1:8">
      <c r="A2727" t="s">
        <v>90</v>
      </c>
      <c r="B2727" s="15">
        <v>45586</v>
      </c>
      <c r="C2727" s="15">
        <v>45292</v>
      </c>
      <c r="D2727" s="15">
        <v>45566</v>
      </c>
      <c r="E2727">
        <v>1</v>
      </c>
      <c r="F2727">
        <v>0</v>
      </c>
      <c r="G2727">
        <v>0</v>
      </c>
      <c r="H2727">
        <v>1</v>
      </c>
    </row>
    <row r="2728" spans="1:8">
      <c r="A2728" t="s">
        <v>79</v>
      </c>
      <c r="B2728" s="15">
        <v>45586</v>
      </c>
      <c r="C2728" s="15">
        <v>45292</v>
      </c>
      <c r="D2728" s="15">
        <v>45566</v>
      </c>
      <c r="E2728">
        <v>0</v>
      </c>
      <c r="F2728">
        <v>1</v>
      </c>
      <c r="G2728">
        <v>2</v>
      </c>
      <c r="H2728">
        <v>3</v>
      </c>
    </row>
    <row r="2729" spans="1:8">
      <c r="A2729" t="s">
        <v>70</v>
      </c>
      <c r="B2729" s="15">
        <v>45586</v>
      </c>
      <c r="C2729" s="15">
        <v>45292</v>
      </c>
      <c r="D2729" s="15">
        <v>45566</v>
      </c>
      <c r="E2729">
        <v>1</v>
      </c>
      <c r="F2729">
        <v>2</v>
      </c>
      <c r="G2729">
        <v>2</v>
      </c>
      <c r="H2729">
        <v>5</v>
      </c>
    </row>
    <row r="2730" spans="1:8">
      <c r="A2730" t="s">
        <v>5741</v>
      </c>
      <c r="B2730" s="15">
        <v>45586</v>
      </c>
      <c r="C2730" s="15">
        <v>45292</v>
      </c>
      <c r="D2730" s="15">
        <v>45566</v>
      </c>
      <c r="E2730">
        <v>1</v>
      </c>
      <c r="F2730">
        <v>0</v>
      </c>
      <c r="G2730">
        <v>0</v>
      </c>
      <c r="H2730">
        <v>1</v>
      </c>
    </row>
    <row r="2731" spans="1:8">
      <c r="A2731" t="s">
        <v>83</v>
      </c>
      <c r="B2731" s="15">
        <v>45586</v>
      </c>
      <c r="C2731" s="15">
        <v>45292</v>
      </c>
      <c r="D2731" s="15">
        <v>45566</v>
      </c>
      <c r="E2731">
        <v>1</v>
      </c>
      <c r="F2731">
        <v>0</v>
      </c>
      <c r="G2731">
        <v>0</v>
      </c>
      <c r="H2731">
        <v>1</v>
      </c>
    </row>
    <row r="2732" spans="1:8">
      <c r="A2732" t="s">
        <v>6106</v>
      </c>
      <c r="B2732" s="15">
        <v>45586</v>
      </c>
      <c r="C2732" s="15">
        <v>45292</v>
      </c>
      <c r="D2732" s="15">
        <v>45566</v>
      </c>
      <c r="E2732">
        <v>1</v>
      </c>
      <c r="F2732">
        <v>0</v>
      </c>
      <c r="G2732">
        <v>0</v>
      </c>
      <c r="H2732">
        <v>1</v>
      </c>
    </row>
    <row r="2733" spans="1:8">
      <c r="A2733" t="s">
        <v>82</v>
      </c>
      <c r="B2733" s="15">
        <v>45586</v>
      </c>
      <c r="C2733" s="15">
        <v>45292</v>
      </c>
      <c r="D2733" s="15">
        <v>45566</v>
      </c>
      <c r="E2733">
        <v>2</v>
      </c>
      <c r="F2733">
        <v>0</v>
      </c>
      <c r="G2733">
        <v>1</v>
      </c>
      <c r="H2733">
        <v>3</v>
      </c>
    </row>
    <row r="2734" spans="1:8">
      <c r="A2734" t="s">
        <v>118</v>
      </c>
      <c r="B2734" s="15">
        <v>45586</v>
      </c>
      <c r="C2734" s="15">
        <v>45292</v>
      </c>
      <c r="D2734" s="15">
        <v>45566</v>
      </c>
      <c r="E2734">
        <v>2</v>
      </c>
      <c r="F2734">
        <v>0</v>
      </c>
      <c r="G2734">
        <v>0</v>
      </c>
      <c r="H2734">
        <v>2</v>
      </c>
    </row>
    <row r="2735" spans="1:8">
      <c r="A2735" t="s">
        <v>67</v>
      </c>
      <c r="B2735" s="15">
        <v>45586</v>
      </c>
      <c r="C2735" s="15">
        <v>45292</v>
      </c>
      <c r="D2735" s="15">
        <v>45566</v>
      </c>
      <c r="E2735">
        <v>0</v>
      </c>
      <c r="F2735">
        <v>1</v>
      </c>
      <c r="G2735">
        <v>0</v>
      </c>
      <c r="H2735">
        <v>1</v>
      </c>
    </row>
    <row r="2736" spans="1:8">
      <c r="A2736" t="s">
        <v>80</v>
      </c>
      <c r="B2736" s="15">
        <v>45586</v>
      </c>
      <c r="C2736" s="15">
        <v>45292</v>
      </c>
      <c r="D2736" s="15">
        <v>45566</v>
      </c>
      <c r="E2736">
        <v>1</v>
      </c>
      <c r="F2736">
        <v>1</v>
      </c>
      <c r="G2736">
        <v>3</v>
      </c>
      <c r="H2736">
        <v>5</v>
      </c>
    </row>
    <row r="2737" spans="1:8">
      <c r="A2737" t="s">
        <v>91</v>
      </c>
      <c r="B2737" s="15">
        <v>45586</v>
      </c>
      <c r="C2737" s="15">
        <v>45292</v>
      </c>
      <c r="D2737" s="15">
        <v>45566</v>
      </c>
      <c r="E2737">
        <v>2</v>
      </c>
      <c r="F2737">
        <v>0</v>
      </c>
      <c r="G2737">
        <v>2</v>
      </c>
      <c r="H2737">
        <v>4</v>
      </c>
    </row>
    <row r="2738" spans="1:8">
      <c r="A2738" t="s">
        <v>6107</v>
      </c>
      <c r="B2738" s="15">
        <v>45586</v>
      </c>
      <c r="C2738" s="15">
        <v>45292</v>
      </c>
      <c r="D2738" s="15">
        <v>45566</v>
      </c>
      <c r="E2738">
        <v>0</v>
      </c>
      <c r="F2738">
        <v>1</v>
      </c>
      <c r="G2738">
        <v>0</v>
      </c>
      <c r="H2738">
        <v>1</v>
      </c>
    </row>
    <row r="2739" spans="1:8">
      <c r="A2739" t="s">
        <v>5779</v>
      </c>
      <c r="B2739" s="15">
        <v>45586</v>
      </c>
      <c r="C2739" s="15">
        <v>45292</v>
      </c>
      <c r="D2739" s="15">
        <v>45566</v>
      </c>
      <c r="E2739">
        <v>1</v>
      </c>
      <c r="F2739">
        <v>0</v>
      </c>
      <c r="G2739">
        <v>0</v>
      </c>
      <c r="H2739">
        <v>1</v>
      </c>
    </row>
    <row r="2740" spans="1:8">
      <c r="A2740" t="s">
        <v>6108</v>
      </c>
      <c r="B2740" s="15">
        <v>45586</v>
      </c>
      <c r="C2740" s="15">
        <v>45292</v>
      </c>
      <c r="D2740" s="15">
        <v>45566</v>
      </c>
      <c r="E2740">
        <v>0</v>
      </c>
      <c r="F2740">
        <v>0</v>
      </c>
      <c r="G2740">
        <v>1</v>
      </c>
      <c r="H2740">
        <v>1</v>
      </c>
    </row>
    <row r="2741" spans="1:8">
      <c r="A2741" t="s">
        <v>124</v>
      </c>
      <c r="B2741" s="15">
        <v>45586</v>
      </c>
      <c r="C2741" s="15">
        <v>45292</v>
      </c>
      <c r="D2741" s="15">
        <v>45566</v>
      </c>
      <c r="E2741">
        <v>0</v>
      </c>
      <c r="F2741">
        <v>0</v>
      </c>
      <c r="G2741">
        <v>1</v>
      </c>
      <c r="H2741">
        <v>1</v>
      </c>
    </row>
    <row r="2742" spans="1:8">
      <c r="A2742" t="s">
        <v>137</v>
      </c>
      <c r="B2742" s="15">
        <v>45586</v>
      </c>
      <c r="C2742" s="15">
        <v>45292</v>
      </c>
      <c r="D2742" s="15">
        <v>45566</v>
      </c>
      <c r="E2742">
        <v>1</v>
      </c>
      <c r="F2742">
        <v>1</v>
      </c>
      <c r="G2742">
        <v>1</v>
      </c>
      <c r="H2742">
        <v>3</v>
      </c>
    </row>
    <row r="2743" spans="1:8">
      <c r="A2743" t="s">
        <v>160</v>
      </c>
      <c r="B2743" s="15">
        <v>45586</v>
      </c>
      <c r="C2743" s="15">
        <v>45292</v>
      </c>
      <c r="D2743" s="15">
        <v>45566</v>
      </c>
      <c r="E2743">
        <v>0</v>
      </c>
      <c r="F2743">
        <v>1</v>
      </c>
      <c r="G2743">
        <v>0</v>
      </c>
      <c r="H2743">
        <v>1</v>
      </c>
    </row>
    <row r="2744" spans="1:8">
      <c r="A2744" t="s">
        <v>5689</v>
      </c>
      <c r="B2744" s="15">
        <v>45586</v>
      </c>
      <c r="C2744" s="15">
        <v>45292</v>
      </c>
      <c r="D2744" s="15">
        <v>45566</v>
      </c>
      <c r="E2744">
        <v>1</v>
      </c>
      <c r="F2744">
        <v>0</v>
      </c>
      <c r="G2744">
        <v>0</v>
      </c>
      <c r="H2744">
        <v>1</v>
      </c>
    </row>
    <row r="2745" spans="1:8">
      <c r="A2745" t="s">
        <v>5588</v>
      </c>
      <c r="B2745" s="15">
        <v>45586</v>
      </c>
      <c r="C2745" s="15">
        <v>45292</v>
      </c>
      <c r="D2745" s="15">
        <v>45566</v>
      </c>
      <c r="E2745">
        <v>2</v>
      </c>
      <c r="F2745">
        <v>0</v>
      </c>
      <c r="G2745">
        <v>0</v>
      </c>
      <c r="H2745">
        <v>2</v>
      </c>
    </row>
    <row r="2746" spans="1:8">
      <c r="A2746" t="s">
        <v>6109</v>
      </c>
      <c r="B2746" s="15">
        <v>45586</v>
      </c>
      <c r="C2746" s="15">
        <v>45292</v>
      </c>
      <c r="D2746" s="15">
        <v>45566</v>
      </c>
      <c r="E2746">
        <v>1</v>
      </c>
      <c r="F2746">
        <v>0</v>
      </c>
      <c r="G2746">
        <v>0</v>
      </c>
      <c r="H2746">
        <v>1</v>
      </c>
    </row>
    <row r="2747" spans="1:8">
      <c r="A2747" t="s">
        <v>5641</v>
      </c>
      <c r="B2747" s="15">
        <v>45586</v>
      </c>
      <c r="C2747" s="15">
        <v>45292</v>
      </c>
      <c r="D2747" s="15">
        <v>45566</v>
      </c>
      <c r="E2747">
        <v>1</v>
      </c>
      <c r="F2747">
        <v>0</v>
      </c>
      <c r="G2747">
        <v>0</v>
      </c>
      <c r="H2747">
        <v>1</v>
      </c>
    </row>
    <row r="2748" spans="1:8">
      <c r="A2748" t="s">
        <v>5884</v>
      </c>
      <c r="B2748" s="15">
        <v>45586</v>
      </c>
      <c r="C2748" s="15">
        <v>45292</v>
      </c>
      <c r="D2748" s="15">
        <v>45566</v>
      </c>
      <c r="E2748">
        <v>0</v>
      </c>
      <c r="F2748">
        <v>1</v>
      </c>
      <c r="G2748">
        <v>0</v>
      </c>
      <c r="H2748">
        <v>1</v>
      </c>
    </row>
    <row r="2749" spans="1:8">
      <c r="A2749" t="s">
        <v>6110</v>
      </c>
      <c r="B2749" s="15">
        <v>45586</v>
      </c>
      <c r="C2749" s="15">
        <v>45292</v>
      </c>
      <c r="D2749" s="15">
        <v>45566</v>
      </c>
      <c r="E2749">
        <v>1</v>
      </c>
      <c r="F2749">
        <v>0</v>
      </c>
      <c r="G2749">
        <v>0</v>
      </c>
      <c r="H2749">
        <v>1</v>
      </c>
    </row>
    <row r="2750" spans="1:8">
      <c r="A2750" t="s">
        <v>5644</v>
      </c>
      <c r="B2750" s="15">
        <v>45586</v>
      </c>
      <c r="C2750" s="15">
        <v>45292</v>
      </c>
      <c r="D2750" s="15">
        <v>45566</v>
      </c>
      <c r="E2750">
        <v>0</v>
      </c>
      <c r="F2750">
        <v>0</v>
      </c>
      <c r="G2750">
        <v>1</v>
      </c>
      <c r="H2750">
        <v>1</v>
      </c>
    </row>
    <row r="2751" spans="1:8">
      <c r="A2751" t="s">
        <v>5582</v>
      </c>
      <c r="B2751" s="15">
        <v>45586</v>
      </c>
      <c r="C2751" s="15">
        <v>45292</v>
      </c>
      <c r="D2751" s="15">
        <v>45566</v>
      </c>
      <c r="E2751">
        <v>1</v>
      </c>
      <c r="F2751">
        <v>0</v>
      </c>
      <c r="G2751">
        <v>0</v>
      </c>
      <c r="H2751">
        <v>1</v>
      </c>
    </row>
    <row r="2752" spans="1:8">
      <c r="A2752" t="s">
        <v>5669</v>
      </c>
      <c r="B2752" s="15">
        <v>45586</v>
      </c>
      <c r="C2752" s="15">
        <v>45292</v>
      </c>
      <c r="D2752" s="15">
        <v>45566</v>
      </c>
      <c r="E2752">
        <v>0</v>
      </c>
      <c r="F2752">
        <v>0</v>
      </c>
      <c r="G2752">
        <v>1</v>
      </c>
      <c r="H2752">
        <v>1</v>
      </c>
    </row>
    <row r="2753" spans="1:8">
      <c r="A2753" t="s">
        <v>121</v>
      </c>
      <c r="B2753" s="15">
        <v>45586</v>
      </c>
      <c r="C2753" s="15">
        <v>45292</v>
      </c>
      <c r="D2753" s="15">
        <v>45566</v>
      </c>
      <c r="E2753">
        <v>1</v>
      </c>
      <c r="F2753">
        <v>0</v>
      </c>
      <c r="G2753">
        <v>1</v>
      </c>
      <c r="H2753">
        <v>2</v>
      </c>
    </row>
    <row r="2754" spans="1:8">
      <c r="A2754" t="s">
        <v>5746</v>
      </c>
      <c r="B2754" s="15">
        <v>45586</v>
      </c>
      <c r="C2754" s="15">
        <v>45292</v>
      </c>
      <c r="D2754" s="15">
        <v>45566</v>
      </c>
      <c r="E2754">
        <v>1</v>
      </c>
      <c r="F2754">
        <v>0</v>
      </c>
      <c r="G2754">
        <v>0</v>
      </c>
      <c r="H2754">
        <v>1</v>
      </c>
    </row>
    <row r="2755" spans="1:8">
      <c r="A2755" t="s">
        <v>152</v>
      </c>
      <c r="B2755" s="15">
        <v>45586</v>
      </c>
      <c r="C2755" s="15">
        <v>45292</v>
      </c>
      <c r="D2755" s="15">
        <v>45566</v>
      </c>
      <c r="E2755">
        <v>1</v>
      </c>
      <c r="F2755">
        <v>0</v>
      </c>
      <c r="G2755">
        <v>0</v>
      </c>
      <c r="H2755">
        <v>1</v>
      </c>
    </row>
    <row r="2756" spans="1:8">
      <c r="A2756" t="s">
        <v>5592</v>
      </c>
      <c r="B2756" s="15">
        <v>45586</v>
      </c>
      <c r="C2756" s="15">
        <v>45292</v>
      </c>
      <c r="D2756" s="15">
        <v>45566</v>
      </c>
      <c r="E2756">
        <v>1</v>
      </c>
      <c r="F2756">
        <v>0</v>
      </c>
      <c r="G2756">
        <v>0</v>
      </c>
      <c r="H2756">
        <v>1</v>
      </c>
    </row>
    <row r="2757" spans="1:8">
      <c r="A2757" t="s">
        <v>86</v>
      </c>
      <c r="B2757" s="15">
        <v>45586</v>
      </c>
      <c r="C2757" s="15">
        <v>45292</v>
      </c>
      <c r="D2757" s="15">
        <v>45566</v>
      </c>
      <c r="E2757">
        <v>0</v>
      </c>
      <c r="F2757">
        <v>1</v>
      </c>
      <c r="G2757">
        <v>0</v>
      </c>
      <c r="H2757">
        <v>1</v>
      </c>
    </row>
    <row r="2758" spans="1:8">
      <c r="A2758" t="s">
        <v>6111</v>
      </c>
      <c r="B2758" s="15">
        <v>45586</v>
      </c>
      <c r="C2758" s="15">
        <v>45292</v>
      </c>
      <c r="D2758" s="15">
        <v>45566</v>
      </c>
      <c r="E2758">
        <v>0</v>
      </c>
      <c r="F2758">
        <v>0</v>
      </c>
      <c r="G2758">
        <v>1</v>
      </c>
      <c r="H2758">
        <v>1</v>
      </c>
    </row>
    <row r="2759" spans="1:8">
      <c r="A2759" t="s">
        <v>55</v>
      </c>
      <c r="B2759" s="15">
        <v>45586</v>
      </c>
      <c r="C2759" s="15">
        <v>45292</v>
      </c>
      <c r="D2759" s="15">
        <v>45566</v>
      </c>
      <c r="E2759">
        <v>7</v>
      </c>
      <c r="F2759">
        <v>1</v>
      </c>
      <c r="G2759">
        <v>4</v>
      </c>
      <c r="H2759">
        <v>12</v>
      </c>
    </row>
    <row r="2760" spans="1:8">
      <c r="A2760" t="s">
        <v>144</v>
      </c>
      <c r="B2760" s="15">
        <v>45586</v>
      </c>
      <c r="C2760" s="15">
        <v>45292</v>
      </c>
      <c r="D2760" s="15">
        <v>45566</v>
      </c>
      <c r="E2760">
        <v>0</v>
      </c>
      <c r="F2760">
        <v>1</v>
      </c>
      <c r="G2760">
        <v>0</v>
      </c>
      <c r="H2760">
        <v>1</v>
      </c>
    </row>
    <row r="2761" spans="1:8">
      <c r="A2761" t="s">
        <v>5727</v>
      </c>
      <c r="B2761" s="15">
        <v>45586</v>
      </c>
      <c r="C2761" s="15">
        <v>45292</v>
      </c>
      <c r="D2761" s="15">
        <v>45566</v>
      </c>
      <c r="E2761">
        <v>0</v>
      </c>
      <c r="F2761">
        <v>0</v>
      </c>
      <c r="G2761">
        <v>1</v>
      </c>
      <c r="H2761">
        <v>1</v>
      </c>
    </row>
    <row r="2762" spans="1:8">
      <c r="A2762" t="s">
        <v>69</v>
      </c>
      <c r="B2762" s="15">
        <v>45586</v>
      </c>
      <c r="C2762" s="15">
        <v>45292</v>
      </c>
      <c r="D2762" s="15">
        <v>45566</v>
      </c>
      <c r="E2762">
        <v>1</v>
      </c>
      <c r="F2762">
        <v>0</v>
      </c>
      <c r="G2762">
        <v>0</v>
      </c>
      <c r="H2762">
        <v>1</v>
      </c>
    </row>
    <row r="2763" spans="1:8">
      <c r="A2763" t="s">
        <v>5574</v>
      </c>
      <c r="B2763" s="15">
        <v>45586</v>
      </c>
      <c r="C2763" s="15">
        <v>45292</v>
      </c>
      <c r="D2763" s="15">
        <v>45566</v>
      </c>
      <c r="E2763">
        <v>0</v>
      </c>
      <c r="F2763">
        <v>1</v>
      </c>
      <c r="G2763">
        <v>0</v>
      </c>
      <c r="H2763">
        <v>1</v>
      </c>
    </row>
    <row r="2764" spans="1:8">
      <c r="A2764" t="s">
        <v>5557</v>
      </c>
      <c r="B2764" s="15">
        <v>45586</v>
      </c>
      <c r="C2764" s="15">
        <v>45292</v>
      </c>
      <c r="D2764" s="15">
        <v>45566</v>
      </c>
      <c r="E2764">
        <v>1</v>
      </c>
      <c r="F2764">
        <v>0</v>
      </c>
      <c r="G2764">
        <v>0</v>
      </c>
      <c r="H2764">
        <v>1</v>
      </c>
    </row>
    <row r="2765" spans="1:8">
      <c r="A2765" t="s">
        <v>5589</v>
      </c>
      <c r="B2765" s="15">
        <v>45586</v>
      </c>
      <c r="C2765" s="15">
        <v>45292</v>
      </c>
      <c r="D2765" s="15">
        <v>45566</v>
      </c>
      <c r="E2765">
        <v>0</v>
      </c>
      <c r="F2765">
        <v>0</v>
      </c>
      <c r="G2765">
        <v>1</v>
      </c>
      <c r="H2765">
        <v>1</v>
      </c>
    </row>
    <row r="2766" spans="1:8">
      <c r="A2766" t="s">
        <v>5602</v>
      </c>
      <c r="B2766" s="15">
        <v>45586</v>
      </c>
      <c r="C2766" s="15">
        <v>45292</v>
      </c>
      <c r="D2766" s="15">
        <v>45566</v>
      </c>
      <c r="E2766">
        <v>0</v>
      </c>
      <c r="F2766">
        <v>0</v>
      </c>
      <c r="G2766">
        <v>2</v>
      </c>
      <c r="H2766">
        <v>2</v>
      </c>
    </row>
    <row r="2767" spans="1:8">
      <c r="A2767" t="s">
        <v>94</v>
      </c>
      <c r="B2767" s="15">
        <v>45586</v>
      </c>
      <c r="C2767" s="15">
        <v>45292</v>
      </c>
      <c r="D2767" s="15">
        <v>45566</v>
      </c>
      <c r="E2767">
        <v>0</v>
      </c>
      <c r="F2767">
        <v>1</v>
      </c>
      <c r="G2767">
        <v>1</v>
      </c>
      <c r="H2767">
        <v>2</v>
      </c>
    </row>
    <row r="2768" spans="1:8">
      <c r="A2768" t="s">
        <v>5555</v>
      </c>
      <c r="B2768" s="15">
        <v>45586</v>
      </c>
      <c r="C2768" s="15">
        <v>45292</v>
      </c>
      <c r="D2768" s="15">
        <v>45566</v>
      </c>
      <c r="E2768">
        <v>1</v>
      </c>
      <c r="F2768">
        <v>0</v>
      </c>
      <c r="G2768">
        <v>1</v>
      </c>
      <c r="H2768">
        <v>2</v>
      </c>
    </row>
    <row r="2769" spans="1:8">
      <c r="A2769" t="s">
        <v>6112</v>
      </c>
      <c r="B2769" s="15">
        <v>45586</v>
      </c>
      <c r="C2769" s="15">
        <v>45292</v>
      </c>
      <c r="D2769" s="15">
        <v>45566</v>
      </c>
      <c r="E2769">
        <v>1</v>
      </c>
      <c r="F2769">
        <v>0</v>
      </c>
      <c r="G2769">
        <v>0</v>
      </c>
      <c r="H2769">
        <v>1</v>
      </c>
    </row>
    <row r="2770" spans="1:8">
      <c r="A2770" t="s">
        <v>78</v>
      </c>
      <c r="B2770" s="15">
        <v>45586</v>
      </c>
      <c r="C2770" s="15">
        <v>45292</v>
      </c>
      <c r="D2770" s="15">
        <v>45566</v>
      </c>
      <c r="E2770">
        <v>2</v>
      </c>
      <c r="F2770">
        <v>0</v>
      </c>
      <c r="G2770">
        <v>0</v>
      </c>
      <c r="H2770">
        <v>2</v>
      </c>
    </row>
    <row r="2771" spans="1:8">
      <c r="A2771" t="s">
        <v>5752</v>
      </c>
      <c r="B2771" s="15">
        <v>45586</v>
      </c>
      <c r="C2771" s="15">
        <v>45292</v>
      </c>
      <c r="D2771" s="15">
        <v>45566</v>
      </c>
      <c r="E2771">
        <v>0</v>
      </c>
      <c r="F2771">
        <v>0</v>
      </c>
      <c r="G2771">
        <v>1</v>
      </c>
      <c r="H2771">
        <v>1</v>
      </c>
    </row>
    <row r="2772" spans="1:8">
      <c r="A2772" t="s">
        <v>5889</v>
      </c>
      <c r="B2772" s="15">
        <v>45586</v>
      </c>
      <c r="C2772" s="15">
        <v>45292</v>
      </c>
      <c r="D2772" s="15">
        <v>45566</v>
      </c>
      <c r="E2772">
        <v>1</v>
      </c>
      <c r="F2772">
        <v>0</v>
      </c>
      <c r="G2772">
        <v>0</v>
      </c>
      <c r="H2772">
        <v>1</v>
      </c>
    </row>
    <row r="2773" spans="1:8">
      <c r="A2773" t="s">
        <v>5657</v>
      </c>
      <c r="B2773" s="15">
        <v>45586</v>
      </c>
      <c r="C2773" s="15">
        <v>45292</v>
      </c>
      <c r="D2773" s="15">
        <v>45566</v>
      </c>
      <c r="E2773">
        <v>1</v>
      </c>
      <c r="F2773">
        <v>0</v>
      </c>
      <c r="G2773">
        <v>0</v>
      </c>
      <c r="H2773">
        <v>1</v>
      </c>
    </row>
    <row r="2774" spans="1:8">
      <c r="A2774" t="s">
        <v>159</v>
      </c>
      <c r="B2774" s="15">
        <v>45586</v>
      </c>
      <c r="C2774" s="15">
        <v>45292</v>
      </c>
      <c r="D2774" s="15">
        <v>45566</v>
      </c>
      <c r="E2774">
        <v>2</v>
      </c>
      <c r="F2774">
        <v>0</v>
      </c>
      <c r="G2774">
        <v>0</v>
      </c>
      <c r="H2774">
        <v>2</v>
      </c>
    </row>
    <row r="2775" spans="1:8">
      <c r="A2775" t="s">
        <v>5630</v>
      </c>
      <c r="B2775" s="15">
        <v>45586</v>
      </c>
      <c r="C2775" s="15">
        <v>45292</v>
      </c>
      <c r="D2775" s="15">
        <v>45566</v>
      </c>
      <c r="E2775">
        <v>0</v>
      </c>
      <c r="F2775">
        <v>0</v>
      </c>
      <c r="G2775">
        <v>1</v>
      </c>
      <c r="H2775">
        <v>1</v>
      </c>
    </row>
    <row r="2776" spans="1:8">
      <c r="A2776" t="s">
        <v>6113</v>
      </c>
      <c r="B2776" s="15">
        <v>45586</v>
      </c>
      <c r="C2776" s="15">
        <v>45292</v>
      </c>
      <c r="D2776" s="15">
        <v>45566</v>
      </c>
      <c r="E2776">
        <v>0</v>
      </c>
      <c r="F2776">
        <v>1</v>
      </c>
      <c r="G2776">
        <v>0</v>
      </c>
      <c r="H2776">
        <v>1</v>
      </c>
    </row>
    <row r="2777" spans="1:8">
      <c r="A2777" t="s">
        <v>147</v>
      </c>
      <c r="B2777" s="15">
        <v>45586</v>
      </c>
      <c r="C2777" s="15">
        <v>45292</v>
      </c>
      <c r="D2777" s="15">
        <v>45566</v>
      </c>
      <c r="E2777">
        <v>1</v>
      </c>
      <c r="F2777">
        <v>1</v>
      </c>
      <c r="G2777">
        <v>2</v>
      </c>
      <c r="H2777">
        <v>4</v>
      </c>
    </row>
    <row r="2778" spans="1:8">
      <c r="A2778" t="s">
        <v>161</v>
      </c>
      <c r="B2778" s="15">
        <v>45586</v>
      </c>
      <c r="C2778" s="15">
        <v>45292</v>
      </c>
      <c r="D2778" s="15">
        <v>45566</v>
      </c>
      <c r="E2778">
        <v>0</v>
      </c>
      <c r="F2778">
        <v>1</v>
      </c>
      <c r="G2778">
        <v>0</v>
      </c>
      <c r="H2778">
        <v>1</v>
      </c>
    </row>
    <row r="2779" spans="1:8">
      <c r="A2779" t="s">
        <v>146</v>
      </c>
      <c r="B2779" s="15">
        <v>45586</v>
      </c>
      <c r="C2779" s="15">
        <v>45292</v>
      </c>
      <c r="D2779" s="15">
        <v>45566</v>
      </c>
      <c r="E2779">
        <v>0</v>
      </c>
      <c r="F2779">
        <v>1</v>
      </c>
      <c r="G2779">
        <v>0</v>
      </c>
      <c r="H2779">
        <v>1</v>
      </c>
    </row>
    <row r="2780" spans="1:8">
      <c r="A2780" t="s">
        <v>164</v>
      </c>
      <c r="B2780" s="15">
        <v>45617</v>
      </c>
      <c r="C2780" s="15">
        <v>45292</v>
      </c>
      <c r="D2780" s="15">
        <v>45597</v>
      </c>
      <c r="E2780">
        <v>0</v>
      </c>
      <c r="F2780">
        <v>1</v>
      </c>
      <c r="G2780">
        <v>0</v>
      </c>
      <c r="H2780">
        <v>1</v>
      </c>
    </row>
    <row r="2781" spans="1:8">
      <c r="A2781" t="s">
        <v>121</v>
      </c>
      <c r="B2781" s="15">
        <v>45617</v>
      </c>
      <c r="C2781" s="15">
        <v>45292</v>
      </c>
      <c r="D2781" s="15">
        <v>45597</v>
      </c>
      <c r="E2781">
        <v>0</v>
      </c>
      <c r="F2781">
        <v>0</v>
      </c>
      <c r="G2781">
        <v>2</v>
      </c>
      <c r="H2781">
        <v>2</v>
      </c>
    </row>
    <row r="2782" spans="1:8">
      <c r="A2782" t="s">
        <v>5638</v>
      </c>
      <c r="B2782" s="15">
        <v>45617</v>
      </c>
      <c r="C2782" s="15">
        <v>45292</v>
      </c>
      <c r="D2782" s="15">
        <v>45597</v>
      </c>
      <c r="E2782">
        <v>0</v>
      </c>
      <c r="F2782">
        <v>1</v>
      </c>
      <c r="G2782">
        <v>0</v>
      </c>
      <c r="H2782">
        <v>1</v>
      </c>
    </row>
    <row r="2783" spans="1:8">
      <c r="A2783" t="s">
        <v>144</v>
      </c>
      <c r="B2783" s="15">
        <v>45617</v>
      </c>
      <c r="C2783" s="15">
        <v>45292</v>
      </c>
      <c r="D2783" s="15">
        <v>45597</v>
      </c>
      <c r="E2783">
        <v>1</v>
      </c>
      <c r="F2783">
        <v>0</v>
      </c>
      <c r="G2783">
        <v>0</v>
      </c>
      <c r="H2783">
        <v>1</v>
      </c>
    </row>
    <row r="2784" spans="1:8">
      <c r="A2784" t="s">
        <v>5793</v>
      </c>
      <c r="B2784" s="15">
        <v>45617</v>
      </c>
      <c r="C2784" s="15">
        <v>45292</v>
      </c>
      <c r="D2784" s="15">
        <v>45597</v>
      </c>
      <c r="E2784">
        <v>1</v>
      </c>
      <c r="F2784">
        <v>0</v>
      </c>
      <c r="G2784">
        <v>0</v>
      </c>
      <c r="H2784">
        <v>1</v>
      </c>
    </row>
    <row r="2785" spans="1:8">
      <c r="A2785" t="s">
        <v>122</v>
      </c>
      <c r="B2785" s="15">
        <v>45617</v>
      </c>
      <c r="C2785" s="15">
        <v>45292</v>
      </c>
      <c r="D2785" s="15">
        <v>45597</v>
      </c>
      <c r="E2785">
        <v>0</v>
      </c>
      <c r="F2785">
        <v>1</v>
      </c>
      <c r="G2785">
        <v>0</v>
      </c>
      <c r="H2785">
        <v>1</v>
      </c>
    </row>
    <row r="2786" spans="1:8">
      <c r="A2786" t="s">
        <v>138</v>
      </c>
      <c r="B2786" s="15">
        <v>45617</v>
      </c>
      <c r="C2786" s="15">
        <v>45292</v>
      </c>
      <c r="D2786" s="15">
        <v>45597</v>
      </c>
      <c r="E2786">
        <v>0</v>
      </c>
      <c r="F2786">
        <v>0</v>
      </c>
      <c r="G2786">
        <v>1</v>
      </c>
      <c r="H2786">
        <v>1</v>
      </c>
    </row>
    <row r="2787" spans="1:8">
      <c r="A2787" t="s">
        <v>5575</v>
      </c>
      <c r="B2787" s="15">
        <v>45617</v>
      </c>
      <c r="C2787" s="15">
        <v>45292</v>
      </c>
      <c r="D2787" s="15">
        <v>45597</v>
      </c>
      <c r="E2787">
        <v>0</v>
      </c>
      <c r="F2787">
        <v>1</v>
      </c>
      <c r="G2787">
        <v>0</v>
      </c>
      <c r="H2787">
        <v>1</v>
      </c>
    </row>
    <row r="2788" spans="1:8">
      <c r="A2788" t="s">
        <v>6114</v>
      </c>
      <c r="B2788" s="15">
        <v>45617</v>
      </c>
      <c r="C2788" s="15">
        <v>45292</v>
      </c>
      <c r="D2788" s="15">
        <v>45597</v>
      </c>
      <c r="E2788">
        <v>0</v>
      </c>
      <c r="F2788">
        <v>1</v>
      </c>
      <c r="G2788">
        <v>0</v>
      </c>
      <c r="H2788">
        <v>1</v>
      </c>
    </row>
    <row r="2789" spans="1:8">
      <c r="A2789" t="s">
        <v>5555</v>
      </c>
      <c r="B2789" s="15">
        <v>45617</v>
      </c>
      <c r="C2789" s="15">
        <v>45292</v>
      </c>
      <c r="D2789" s="15">
        <v>45597</v>
      </c>
      <c r="E2789">
        <v>1</v>
      </c>
      <c r="F2789">
        <v>0</v>
      </c>
      <c r="G2789">
        <v>1</v>
      </c>
      <c r="H2789">
        <v>2</v>
      </c>
    </row>
    <row r="2790" spans="1:8">
      <c r="A2790" t="s">
        <v>137</v>
      </c>
      <c r="B2790" s="15">
        <v>45617</v>
      </c>
      <c r="C2790" s="15">
        <v>45292</v>
      </c>
      <c r="D2790" s="15">
        <v>45597</v>
      </c>
      <c r="E2790">
        <v>0</v>
      </c>
      <c r="F2790">
        <v>1</v>
      </c>
      <c r="G2790">
        <v>0</v>
      </c>
      <c r="H2790">
        <v>1</v>
      </c>
    </row>
    <row r="2791" spans="1:8">
      <c r="A2791" t="s">
        <v>5617</v>
      </c>
      <c r="B2791" s="15">
        <v>45617</v>
      </c>
      <c r="C2791" s="15">
        <v>45292</v>
      </c>
      <c r="D2791" s="15">
        <v>45597</v>
      </c>
      <c r="E2791">
        <v>0</v>
      </c>
      <c r="F2791">
        <v>0</v>
      </c>
      <c r="G2791">
        <v>1</v>
      </c>
      <c r="H2791">
        <v>1</v>
      </c>
    </row>
    <row r="2792" spans="1:8">
      <c r="A2792" t="s">
        <v>5576</v>
      </c>
      <c r="B2792" s="15">
        <v>45617</v>
      </c>
      <c r="C2792" s="15">
        <v>45292</v>
      </c>
      <c r="D2792" s="15">
        <v>45597</v>
      </c>
      <c r="E2792">
        <v>0</v>
      </c>
      <c r="F2792">
        <v>0</v>
      </c>
      <c r="G2792">
        <v>1</v>
      </c>
      <c r="H2792">
        <v>1</v>
      </c>
    </row>
    <row r="2793" spans="1:8">
      <c r="A2793" t="s">
        <v>97</v>
      </c>
      <c r="B2793" s="15">
        <v>45617</v>
      </c>
      <c r="C2793" s="15">
        <v>45292</v>
      </c>
      <c r="D2793" s="15">
        <v>45597</v>
      </c>
      <c r="E2793">
        <v>1</v>
      </c>
      <c r="F2793">
        <v>0</v>
      </c>
      <c r="G2793">
        <v>0</v>
      </c>
      <c r="H2793">
        <v>1</v>
      </c>
    </row>
    <row r="2794" spans="1:8">
      <c r="A2794" t="s">
        <v>79</v>
      </c>
      <c r="B2794" s="15">
        <v>45617</v>
      </c>
      <c r="C2794" s="15">
        <v>45292</v>
      </c>
      <c r="D2794" s="15">
        <v>45597</v>
      </c>
      <c r="E2794">
        <v>1</v>
      </c>
      <c r="F2794">
        <v>0</v>
      </c>
      <c r="G2794">
        <v>0</v>
      </c>
      <c r="H2794">
        <v>1</v>
      </c>
    </row>
    <row r="2795" spans="1:8">
      <c r="A2795" t="s">
        <v>6115</v>
      </c>
      <c r="B2795" s="15">
        <v>45617</v>
      </c>
      <c r="C2795" s="15">
        <v>45292</v>
      </c>
      <c r="D2795" s="15">
        <v>45597</v>
      </c>
      <c r="E2795">
        <v>1</v>
      </c>
      <c r="F2795">
        <v>0</v>
      </c>
      <c r="G2795">
        <v>0</v>
      </c>
      <c r="H2795">
        <v>1</v>
      </c>
    </row>
    <row r="2796" spans="1:8">
      <c r="A2796" t="s">
        <v>6116</v>
      </c>
      <c r="B2796" s="15">
        <v>45617</v>
      </c>
      <c r="C2796" s="15">
        <v>45292</v>
      </c>
      <c r="D2796" s="15">
        <v>45597</v>
      </c>
      <c r="E2796">
        <v>1</v>
      </c>
      <c r="F2796">
        <v>0</v>
      </c>
      <c r="G2796">
        <v>0</v>
      </c>
      <c r="H2796">
        <v>1</v>
      </c>
    </row>
    <row r="2797" spans="1:8">
      <c r="A2797" t="s">
        <v>5582</v>
      </c>
      <c r="B2797" s="15">
        <v>45617</v>
      </c>
      <c r="C2797" s="15">
        <v>45292</v>
      </c>
      <c r="D2797" s="15">
        <v>45597</v>
      </c>
      <c r="E2797">
        <v>0</v>
      </c>
      <c r="F2797">
        <v>0</v>
      </c>
      <c r="G2797">
        <v>1</v>
      </c>
      <c r="H2797">
        <v>1</v>
      </c>
    </row>
    <row r="2798" spans="1:8">
      <c r="A2798" t="s">
        <v>70</v>
      </c>
      <c r="B2798" s="15">
        <v>45617</v>
      </c>
      <c r="C2798" s="15">
        <v>45292</v>
      </c>
      <c r="D2798" s="15">
        <v>45597</v>
      </c>
      <c r="E2798">
        <v>2</v>
      </c>
      <c r="F2798">
        <v>0</v>
      </c>
      <c r="G2798">
        <v>1</v>
      </c>
      <c r="H2798">
        <v>3</v>
      </c>
    </row>
    <row r="2799" spans="1:8">
      <c r="A2799" t="s">
        <v>159</v>
      </c>
      <c r="B2799" s="15">
        <v>45617</v>
      </c>
      <c r="C2799" s="15">
        <v>45292</v>
      </c>
      <c r="D2799" s="15">
        <v>45597</v>
      </c>
      <c r="E2799">
        <v>1</v>
      </c>
      <c r="F2799">
        <v>1</v>
      </c>
      <c r="G2799">
        <v>1</v>
      </c>
      <c r="H2799">
        <v>3</v>
      </c>
    </row>
    <row r="2800" spans="1:8">
      <c r="A2800" t="s">
        <v>82</v>
      </c>
      <c r="B2800" s="15">
        <v>45617</v>
      </c>
      <c r="C2800" s="15">
        <v>45292</v>
      </c>
      <c r="D2800" s="15">
        <v>45597</v>
      </c>
      <c r="E2800">
        <v>2</v>
      </c>
      <c r="F2800">
        <v>0</v>
      </c>
      <c r="G2800">
        <v>0</v>
      </c>
      <c r="H2800">
        <v>2</v>
      </c>
    </row>
    <row r="2801" spans="1:8">
      <c r="A2801" t="s">
        <v>5556</v>
      </c>
      <c r="B2801" s="15">
        <v>45617</v>
      </c>
      <c r="C2801" s="15">
        <v>45292</v>
      </c>
      <c r="D2801" s="15">
        <v>45597</v>
      </c>
      <c r="E2801">
        <v>2</v>
      </c>
      <c r="F2801">
        <v>0</v>
      </c>
      <c r="G2801">
        <v>0</v>
      </c>
      <c r="H2801">
        <v>2</v>
      </c>
    </row>
    <row r="2802" spans="1:8">
      <c r="A2802" t="s">
        <v>6117</v>
      </c>
      <c r="B2802" s="15">
        <v>45617</v>
      </c>
      <c r="C2802" s="15">
        <v>45292</v>
      </c>
      <c r="D2802" s="15">
        <v>45597</v>
      </c>
      <c r="E2802">
        <v>0</v>
      </c>
      <c r="F2802">
        <v>0</v>
      </c>
      <c r="G2802">
        <v>1</v>
      </c>
      <c r="H2802">
        <v>1</v>
      </c>
    </row>
    <row r="2803" spans="1:8">
      <c r="A2803" t="s">
        <v>6118</v>
      </c>
      <c r="B2803" s="15">
        <v>45617</v>
      </c>
      <c r="C2803" s="15">
        <v>45292</v>
      </c>
      <c r="D2803" s="15">
        <v>45597</v>
      </c>
      <c r="E2803">
        <v>0</v>
      </c>
      <c r="F2803">
        <v>0</v>
      </c>
      <c r="G2803">
        <v>1</v>
      </c>
      <c r="H2803">
        <v>1</v>
      </c>
    </row>
    <row r="2804" spans="1:8">
      <c r="A2804" t="s">
        <v>60</v>
      </c>
      <c r="B2804" s="15">
        <v>45617</v>
      </c>
      <c r="C2804" s="15">
        <v>45292</v>
      </c>
      <c r="D2804" s="15">
        <v>45597</v>
      </c>
      <c r="E2804">
        <v>0</v>
      </c>
      <c r="F2804">
        <v>0</v>
      </c>
      <c r="G2804">
        <v>1</v>
      </c>
      <c r="H2804">
        <v>1</v>
      </c>
    </row>
    <row r="2805" spans="1:8">
      <c r="A2805" t="s">
        <v>80</v>
      </c>
      <c r="B2805" s="15">
        <v>45617</v>
      </c>
      <c r="C2805" s="15">
        <v>45292</v>
      </c>
      <c r="D2805" s="15">
        <v>45597</v>
      </c>
      <c r="E2805">
        <v>3</v>
      </c>
      <c r="F2805">
        <v>1</v>
      </c>
      <c r="G2805">
        <v>0</v>
      </c>
      <c r="H2805">
        <v>4</v>
      </c>
    </row>
    <row r="2806" spans="1:8">
      <c r="A2806" t="s">
        <v>91</v>
      </c>
      <c r="B2806" s="15">
        <v>45617</v>
      </c>
      <c r="C2806" s="15">
        <v>45292</v>
      </c>
      <c r="D2806" s="15">
        <v>45597</v>
      </c>
      <c r="E2806">
        <v>1</v>
      </c>
      <c r="F2806">
        <v>0</v>
      </c>
      <c r="G2806">
        <v>0</v>
      </c>
      <c r="H2806">
        <v>1</v>
      </c>
    </row>
    <row r="2807" spans="1:8">
      <c r="A2807" t="s">
        <v>94</v>
      </c>
      <c r="B2807" s="15">
        <v>45617</v>
      </c>
      <c r="C2807" s="15">
        <v>45292</v>
      </c>
      <c r="D2807" s="15">
        <v>45597</v>
      </c>
      <c r="E2807">
        <v>0</v>
      </c>
      <c r="F2807">
        <v>0</v>
      </c>
      <c r="G2807">
        <v>1</v>
      </c>
      <c r="H2807">
        <v>1</v>
      </c>
    </row>
    <row r="2808" spans="1:8">
      <c r="A2808" t="s">
        <v>6119</v>
      </c>
      <c r="B2808" s="15">
        <v>45617</v>
      </c>
      <c r="C2808" s="15">
        <v>45292</v>
      </c>
      <c r="D2808" s="15">
        <v>45597</v>
      </c>
      <c r="E2808">
        <v>0</v>
      </c>
      <c r="F2808">
        <v>0</v>
      </c>
      <c r="G2808">
        <v>1</v>
      </c>
      <c r="H2808">
        <v>1</v>
      </c>
    </row>
    <row r="2809" spans="1:8">
      <c r="A2809" t="s">
        <v>107</v>
      </c>
      <c r="B2809" s="15">
        <v>45617</v>
      </c>
      <c r="C2809" s="15">
        <v>45292</v>
      </c>
      <c r="D2809" s="15">
        <v>45597</v>
      </c>
      <c r="E2809">
        <v>1</v>
      </c>
      <c r="F2809">
        <v>1</v>
      </c>
      <c r="G2809">
        <v>0</v>
      </c>
      <c r="H2809">
        <v>2</v>
      </c>
    </row>
    <row r="2810" spans="1:8">
      <c r="A2810" t="s">
        <v>124</v>
      </c>
      <c r="B2810" s="15">
        <v>45617</v>
      </c>
      <c r="C2810" s="15">
        <v>45292</v>
      </c>
      <c r="D2810" s="15">
        <v>45597</v>
      </c>
      <c r="E2810">
        <v>0</v>
      </c>
      <c r="F2810">
        <v>0</v>
      </c>
      <c r="G2810">
        <v>1</v>
      </c>
      <c r="H2810">
        <v>1</v>
      </c>
    </row>
    <row r="2811" spans="1:8">
      <c r="A2811" t="s">
        <v>6120</v>
      </c>
      <c r="B2811" s="15">
        <v>45617</v>
      </c>
      <c r="C2811" s="15">
        <v>45292</v>
      </c>
      <c r="D2811" s="15">
        <v>45597</v>
      </c>
      <c r="E2811">
        <v>0</v>
      </c>
      <c r="F2811">
        <v>0</v>
      </c>
      <c r="G2811">
        <v>1</v>
      </c>
      <c r="H2811">
        <v>1</v>
      </c>
    </row>
    <row r="2812" spans="1:8">
      <c r="A2812" t="s">
        <v>78</v>
      </c>
      <c r="B2812" s="15">
        <v>45617</v>
      </c>
      <c r="C2812" s="15">
        <v>45292</v>
      </c>
      <c r="D2812" s="15">
        <v>45597</v>
      </c>
      <c r="E2812">
        <v>5</v>
      </c>
      <c r="F2812">
        <v>0</v>
      </c>
      <c r="G2812">
        <v>2</v>
      </c>
      <c r="H2812">
        <v>7</v>
      </c>
    </row>
    <row r="2813" spans="1:8">
      <c r="A2813" t="s">
        <v>5682</v>
      </c>
      <c r="B2813" s="15">
        <v>45617</v>
      </c>
      <c r="C2813" s="15">
        <v>45292</v>
      </c>
      <c r="D2813" s="15">
        <v>45597</v>
      </c>
      <c r="E2813">
        <v>1</v>
      </c>
      <c r="F2813">
        <v>0</v>
      </c>
      <c r="G2813">
        <v>0</v>
      </c>
      <c r="H2813">
        <v>1</v>
      </c>
    </row>
    <row r="2814" spans="1:8">
      <c r="A2814" t="s">
        <v>5689</v>
      </c>
      <c r="B2814" s="15">
        <v>45617</v>
      </c>
      <c r="C2814" s="15">
        <v>45292</v>
      </c>
      <c r="D2814" s="15">
        <v>45597</v>
      </c>
      <c r="E2814">
        <v>0</v>
      </c>
      <c r="F2814">
        <v>0</v>
      </c>
      <c r="G2814">
        <v>1</v>
      </c>
      <c r="H2814">
        <v>1</v>
      </c>
    </row>
    <row r="2815" spans="1:8">
      <c r="A2815" t="s">
        <v>5588</v>
      </c>
      <c r="B2815" s="15">
        <v>45617</v>
      </c>
      <c r="C2815" s="15">
        <v>45292</v>
      </c>
      <c r="D2815" s="15">
        <v>45597</v>
      </c>
      <c r="E2815">
        <v>0</v>
      </c>
      <c r="F2815">
        <v>1</v>
      </c>
      <c r="G2815">
        <v>0</v>
      </c>
      <c r="H2815">
        <v>1</v>
      </c>
    </row>
    <row r="2816" spans="1:8">
      <c r="A2816" t="s">
        <v>127</v>
      </c>
      <c r="B2816" s="15">
        <v>45617</v>
      </c>
      <c r="C2816" s="15">
        <v>45292</v>
      </c>
      <c r="D2816" s="15">
        <v>45597</v>
      </c>
      <c r="E2816">
        <v>1</v>
      </c>
      <c r="F2816">
        <v>0</v>
      </c>
      <c r="G2816">
        <v>0</v>
      </c>
      <c r="H2816">
        <v>1</v>
      </c>
    </row>
    <row r="2817" spans="1:8">
      <c r="A2817" t="s">
        <v>120</v>
      </c>
      <c r="B2817" s="15">
        <v>45617</v>
      </c>
      <c r="C2817" s="15">
        <v>45292</v>
      </c>
      <c r="D2817" s="15">
        <v>45597</v>
      </c>
      <c r="E2817">
        <v>1</v>
      </c>
      <c r="F2817">
        <v>0</v>
      </c>
      <c r="G2817">
        <v>0</v>
      </c>
      <c r="H2817">
        <v>1</v>
      </c>
    </row>
    <row r="2818" spans="1:8">
      <c r="A2818" t="s">
        <v>5641</v>
      </c>
      <c r="B2818" s="15">
        <v>45617</v>
      </c>
      <c r="C2818" s="15">
        <v>45292</v>
      </c>
      <c r="D2818" s="15">
        <v>45597</v>
      </c>
      <c r="E2818">
        <v>1</v>
      </c>
      <c r="F2818">
        <v>1</v>
      </c>
      <c r="G2818">
        <v>1</v>
      </c>
      <c r="H2818">
        <v>3</v>
      </c>
    </row>
    <row r="2819" spans="1:8">
      <c r="A2819" t="s">
        <v>5721</v>
      </c>
      <c r="B2819" s="15">
        <v>45617</v>
      </c>
      <c r="C2819" s="15">
        <v>45292</v>
      </c>
      <c r="D2819" s="15">
        <v>45597</v>
      </c>
      <c r="E2819">
        <v>1</v>
      </c>
      <c r="F2819">
        <v>0</v>
      </c>
      <c r="G2819">
        <v>0</v>
      </c>
      <c r="H2819">
        <v>1</v>
      </c>
    </row>
    <row r="2820" spans="1:8">
      <c r="A2820" t="s">
        <v>5644</v>
      </c>
      <c r="B2820" s="15">
        <v>45617</v>
      </c>
      <c r="C2820" s="15">
        <v>45292</v>
      </c>
      <c r="D2820" s="15">
        <v>45597</v>
      </c>
      <c r="E2820">
        <v>0</v>
      </c>
      <c r="F2820">
        <v>1</v>
      </c>
      <c r="G2820">
        <v>0</v>
      </c>
      <c r="H2820">
        <v>1</v>
      </c>
    </row>
    <row r="2821" spans="1:8">
      <c r="A2821" t="s">
        <v>5666</v>
      </c>
      <c r="B2821" s="15">
        <v>45617</v>
      </c>
      <c r="C2821" s="15">
        <v>45292</v>
      </c>
      <c r="D2821" s="15">
        <v>45597</v>
      </c>
      <c r="E2821">
        <v>1</v>
      </c>
      <c r="F2821">
        <v>0</v>
      </c>
      <c r="G2821">
        <v>0</v>
      </c>
      <c r="H2821">
        <v>1</v>
      </c>
    </row>
    <row r="2822" spans="1:8">
      <c r="A2822" t="s">
        <v>69</v>
      </c>
      <c r="B2822" s="15">
        <v>45617</v>
      </c>
      <c r="C2822" s="15">
        <v>45292</v>
      </c>
      <c r="D2822" s="15">
        <v>45597</v>
      </c>
      <c r="E2822">
        <v>0</v>
      </c>
      <c r="F2822">
        <v>0</v>
      </c>
      <c r="G2822">
        <v>2</v>
      </c>
      <c r="H2822">
        <v>2</v>
      </c>
    </row>
    <row r="2823" spans="1:8">
      <c r="A2823" t="s">
        <v>5608</v>
      </c>
      <c r="B2823" s="15">
        <v>45617</v>
      </c>
      <c r="C2823" s="15">
        <v>45292</v>
      </c>
      <c r="D2823" s="15">
        <v>45597</v>
      </c>
      <c r="E2823">
        <v>1</v>
      </c>
      <c r="F2823">
        <v>1</v>
      </c>
      <c r="G2823">
        <v>0</v>
      </c>
      <c r="H2823">
        <v>2</v>
      </c>
    </row>
    <row r="2824" spans="1:8">
      <c r="A2824" t="s">
        <v>165</v>
      </c>
      <c r="B2824" s="15">
        <v>45617</v>
      </c>
      <c r="C2824" s="15">
        <v>45292</v>
      </c>
      <c r="D2824" s="15">
        <v>45597</v>
      </c>
      <c r="E2824">
        <v>0</v>
      </c>
      <c r="F2824">
        <v>0</v>
      </c>
      <c r="G2824">
        <v>1</v>
      </c>
      <c r="H2824">
        <v>1</v>
      </c>
    </row>
    <row r="2825" spans="1:8">
      <c r="A2825" t="s">
        <v>5860</v>
      </c>
      <c r="B2825" s="15">
        <v>45617</v>
      </c>
      <c r="C2825" s="15">
        <v>45292</v>
      </c>
      <c r="D2825" s="15">
        <v>45597</v>
      </c>
      <c r="E2825">
        <v>1</v>
      </c>
      <c r="F2825">
        <v>0</v>
      </c>
      <c r="G2825">
        <v>0</v>
      </c>
      <c r="H2825">
        <v>1</v>
      </c>
    </row>
    <row r="2826" spans="1:8">
      <c r="A2826" t="s">
        <v>5602</v>
      </c>
      <c r="B2826" s="15">
        <v>45617</v>
      </c>
      <c r="C2826" s="15">
        <v>45292</v>
      </c>
      <c r="D2826" s="15">
        <v>45597</v>
      </c>
      <c r="E2826">
        <v>0</v>
      </c>
      <c r="F2826">
        <v>0</v>
      </c>
      <c r="G2826">
        <v>1</v>
      </c>
      <c r="H2826">
        <v>1</v>
      </c>
    </row>
    <row r="2827" spans="1:8">
      <c r="A2827" t="s">
        <v>5619</v>
      </c>
      <c r="B2827" s="15">
        <v>45617</v>
      </c>
      <c r="C2827" s="15">
        <v>45292</v>
      </c>
      <c r="D2827" s="15">
        <v>45597</v>
      </c>
      <c r="E2827">
        <v>0</v>
      </c>
      <c r="F2827">
        <v>1</v>
      </c>
      <c r="G2827">
        <v>0</v>
      </c>
      <c r="H2827">
        <v>1</v>
      </c>
    </row>
    <row r="2828" spans="1:8">
      <c r="A2828" t="s">
        <v>85</v>
      </c>
      <c r="B2828" s="15">
        <v>45617</v>
      </c>
      <c r="C2828" s="15">
        <v>45292</v>
      </c>
      <c r="D2828" s="15">
        <v>45597</v>
      </c>
      <c r="E2828">
        <v>3</v>
      </c>
      <c r="F2828">
        <v>0</v>
      </c>
      <c r="G2828">
        <v>2</v>
      </c>
      <c r="H2828">
        <v>5</v>
      </c>
    </row>
    <row r="2829" spans="1:8">
      <c r="A2829" t="s">
        <v>58</v>
      </c>
      <c r="B2829" s="15">
        <v>45617</v>
      </c>
      <c r="C2829" s="15">
        <v>45292</v>
      </c>
      <c r="D2829" s="15">
        <v>45597</v>
      </c>
      <c r="E2829">
        <v>3</v>
      </c>
      <c r="F2829">
        <v>0</v>
      </c>
      <c r="G2829">
        <v>8</v>
      </c>
      <c r="H2829">
        <v>11</v>
      </c>
    </row>
    <row r="2830" spans="1:8">
      <c r="A2830" t="s">
        <v>5752</v>
      </c>
      <c r="B2830" s="15">
        <v>45617</v>
      </c>
      <c r="C2830" s="15">
        <v>45292</v>
      </c>
      <c r="D2830" s="15">
        <v>45597</v>
      </c>
      <c r="E2830">
        <v>0</v>
      </c>
      <c r="F2830">
        <v>0</v>
      </c>
      <c r="G2830">
        <v>1</v>
      </c>
      <c r="H2830">
        <v>1</v>
      </c>
    </row>
    <row r="2831" spans="1:8">
      <c r="A2831" t="s">
        <v>5684</v>
      </c>
      <c r="B2831" s="15">
        <v>45617</v>
      </c>
      <c r="C2831" s="15">
        <v>45292</v>
      </c>
      <c r="D2831" s="15">
        <v>45597</v>
      </c>
      <c r="E2831">
        <v>0</v>
      </c>
      <c r="F2831">
        <v>0</v>
      </c>
      <c r="G2831">
        <v>1</v>
      </c>
      <c r="H2831">
        <v>1</v>
      </c>
    </row>
    <row r="2832" spans="1:8">
      <c r="A2832" t="s">
        <v>5571</v>
      </c>
      <c r="B2832" s="15">
        <v>45617</v>
      </c>
      <c r="C2832" s="15">
        <v>45292</v>
      </c>
      <c r="D2832" s="15">
        <v>45597</v>
      </c>
      <c r="E2832">
        <v>1</v>
      </c>
      <c r="F2832">
        <v>0</v>
      </c>
      <c r="G2832">
        <v>0</v>
      </c>
      <c r="H2832">
        <v>1</v>
      </c>
    </row>
    <row r="2833" spans="1:8">
      <c r="A2833" t="s">
        <v>5562</v>
      </c>
      <c r="B2833" s="15">
        <v>45617</v>
      </c>
      <c r="C2833" s="15">
        <v>45292</v>
      </c>
      <c r="D2833" s="15">
        <v>45597</v>
      </c>
      <c r="E2833">
        <v>0</v>
      </c>
      <c r="F2833">
        <v>1</v>
      </c>
      <c r="G2833">
        <v>0</v>
      </c>
      <c r="H2833">
        <v>1</v>
      </c>
    </row>
    <row r="2834" spans="1:8">
      <c r="A2834" t="s">
        <v>166</v>
      </c>
      <c r="B2834" s="15">
        <v>45617</v>
      </c>
      <c r="C2834" s="15">
        <v>45292</v>
      </c>
      <c r="D2834" s="15">
        <v>45597</v>
      </c>
      <c r="E2834">
        <v>2</v>
      </c>
      <c r="F2834">
        <v>0</v>
      </c>
      <c r="G2834">
        <v>0</v>
      </c>
      <c r="H2834">
        <v>2</v>
      </c>
    </row>
    <row r="2835" spans="1:8">
      <c r="A2835" t="s">
        <v>5750</v>
      </c>
      <c r="B2835" s="15">
        <v>45617</v>
      </c>
      <c r="C2835" s="15">
        <v>45292</v>
      </c>
      <c r="D2835" s="15">
        <v>45597</v>
      </c>
      <c r="E2835">
        <v>0</v>
      </c>
      <c r="F2835">
        <v>0</v>
      </c>
      <c r="G2835">
        <v>1</v>
      </c>
      <c r="H2835">
        <v>1</v>
      </c>
    </row>
    <row r="2836" spans="1:8">
      <c r="A2836" t="s">
        <v>5764</v>
      </c>
      <c r="B2836" s="15">
        <v>45617</v>
      </c>
      <c r="C2836" s="15">
        <v>45292</v>
      </c>
      <c r="D2836" s="15">
        <v>45597</v>
      </c>
      <c r="E2836">
        <v>0</v>
      </c>
      <c r="F2836">
        <v>0</v>
      </c>
      <c r="G2836">
        <v>1</v>
      </c>
      <c r="H2836">
        <v>1</v>
      </c>
    </row>
    <row r="2837" spans="1:8">
      <c r="A2837" t="s">
        <v>5815</v>
      </c>
      <c r="B2837" s="15">
        <v>45617</v>
      </c>
      <c r="C2837" s="15">
        <v>45292</v>
      </c>
      <c r="D2837" s="15">
        <v>45597</v>
      </c>
      <c r="E2837">
        <v>0</v>
      </c>
      <c r="F2837">
        <v>1</v>
      </c>
      <c r="G2837">
        <v>0</v>
      </c>
      <c r="H2837">
        <v>1</v>
      </c>
    </row>
    <row r="2838" spans="1:8">
      <c r="A2838" t="s">
        <v>61</v>
      </c>
      <c r="B2838" s="15">
        <v>45617</v>
      </c>
      <c r="C2838" s="15">
        <v>45292</v>
      </c>
      <c r="D2838" s="15">
        <v>45597</v>
      </c>
      <c r="E2838">
        <v>1</v>
      </c>
      <c r="F2838">
        <v>0</v>
      </c>
      <c r="G2838">
        <v>2</v>
      </c>
      <c r="H2838">
        <v>3</v>
      </c>
    </row>
    <row r="2839" spans="1:8">
      <c r="A2839" t="s">
        <v>5607</v>
      </c>
      <c r="B2839" s="15">
        <v>45617</v>
      </c>
      <c r="C2839" s="15">
        <v>45292</v>
      </c>
      <c r="D2839" s="15">
        <v>45597</v>
      </c>
      <c r="E2839">
        <v>1</v>
      </c>
      <c r="F2839">
        <v>0</v>
      </c>
      <c r="G2839">
        <v>0</v>
      </c>
      <c r="H2839">
        <v>1</v>
      </c>
    </row>
    <row r="2840" spans="1:8">
      <c r="A2840" t="s">
        <v>71</v>
      </c>
      <c r="B2840" s="15">
        <v>45617</v>
      </c>
      <c r="C2840" s="15">
        <v>45292</v>
      </c>
      <c r="D2840" s="15">
        <v>45597</v>
      </c>
      <c r="E2840">
        <v>0</v>
      </c>
      <c r="F2840">
        <v>0</v>
      </c>
      <c r="G2840">
        <v>1</v>
      </c>
      <c r="H2840">
        <v>1</v>
      </c>
    </row>
    <row r="2841" spans="1:8">
      <c r="A2841" t="s">
        <v>6121</v>
      </c>
      <c r="B2841" s="15">
        <v>45617</v>
      </c>
      <c r="C2841" s="15">
        <v>45292</v>
      </c>
      <c r="D2841" s="15">
        <v>45597</v>
      </c>
      <c r="E2841">
        <v>1</v>
      </c>
      <c r="F2841">
        <v>0</v>
      </c>
      <c r="G2841">
        <v>0</v>
      </c>
      <c r="H2841">
        <v>1</v>
      </c>
    </row>
    <row r="2842" spans="1:8">
      <c r="A2842" t="s">
        <v>6122</v>
      </c>
      <c r="B2842" s="15">
        <v>45617</v>
      </c>
      <c r="C2842" s="15">
        <v>45292</v>
      </c>
      <c r="D2842" s="15">
        <v>45597</v>
      </c>
      <c r="E2842">
        <v>0</v>
      </c>
      <c r="F2842">
        <v>0</v>
      </c>
      <c r="G2842">
        <v>1</v>
      </c>
      <c r="H2842">
        <v>1</v>
      </c>
    </row>
    <row r="2843" spans="1:8">
      <c r="A2843" t="s">
        <v>5601</v>
      </c>
      <c r="B2843" s="15">
        <v>45617</v>
      </c>
      <c r="C2843" s="15">
        <v>45292</v>
      </c>
      <c r="D2843" s="15">
        <v>45597</v>
      </c>
      <c r="E2843">
        <v>0</v>
      </c>
      <c r="F2843">
        <v>1</v>
      </c>
      <c r="G2843">
        <v>0</v>
      </c>
      <c r="H2843">
        <v>1</v>
      </c>
    </row>
    <row r="2844" spans="1:8">
      <c r="A2844" t="s">
        <v>5550</v>
      </c>
      <c r="B2844" s="15">
        <v>45617</v>
      </c>
      <c r="C2844" s="15">
        <v>45292</v>
      </c>
      <c r="D2844" s="15">
        <v>45597</v>
      </c>
      <c r="E2844">
        <v>1</v>
      </c>
      <c r="F2844">
        <v>0</v>
      </c>
      <c r="G2844">
        <v>0</v>
      </c>
      <c r="H2844">
        <v>1</v>
      </c>
    </row>
    <row r="2845" spans="1:8">
      <c r="A2845" t="s">
        <v>6123</v>
      </c>
      <c r="B2845" s="15">
        <v>45617</v>
      </c>
      <c r="C2845" s="15">
        <v>45292</v>
      </c>
      <c r="D2845" s="15">
        <v>45597</v>
      </c>
      <c r="E2845">
        <v>1</v>
      </c>
      <c r="F2845">
        <v>0</v>
      </c>
      <c r="G2845">
        <v>0</v>
      </c>
      <c r="H2845">
        <v>1</v>
      </c>
    </row>
    <row r="2846" spans="1:8">
      <c r="A2846" t="s">
        <v>55</v>
      </c>
      <c r="B2846" s="15">
        <v>45617</v>
      </c>
      <c r="C2846" s="15">
        <v>45292</v>
      </c>
      <c r="D2846" s="15">
        <v>45597</v>
      </c>
      <c r="E2846">
        <v>2</v>
      </c>
      <c r="F2846">
        <v>1</v>
      </c>
      <c r="G2846">
        <v>5</v>
      </c>
      <c r="H2846">
        <v>8</v>
      </c>
    </row>
    <row r="2847" spans="1:8">
      <c r="A2847" t="s">
        <v>147</v>
      </c>
      <c r="B2847" s="15">
        <v>45617</v>
      </c>
      <c r="C2847" s="15">
        <v>45292</v>
      </c>
      <c r="D2847" s="15">
        <v>45597</v>
      </c>
      <c r="E2847">
        <v>0</v>
      </c>
      <c r="F2847">
        <v>1</v>
      </c>
      <c r="G2847">
        <v>0</v>
      </c>
      <c r="H2847">
        <v>1</v>
      </c>
    </row>
    <row r="2848" spans="1:8">
      <c r="A2848" t="s">
        <v>163</v>
      </c>
      <c r="B2848" s="15">
        <v>45641</v>
      </c>
      <c r="C2848" s="15">
        <v>45292</v>
      </c>
      <c r="D2848" s="15">
        <v>45627</v>
      </c>
      <c r="E2848">
        <v>1</v>
      </c>
      <c r="F2848">
        <v>0</v>
      </c>
      <c r="G2848">
        <v>0</v>
      </c>
      <c r="H2848">
        <v>1</v>
      </c>
    </row>
    <row r="2849" spans="1:8">
      <c r="A2849" t="s">
        <v>5642</v>
      </c>
      <c r="B2849" s="15">
        <v>45641</v>
      </c>
      <c r="C2849" s="15">
        <v>45292</v>
      </c>
      <c r="D2849" s="15">
        <v>45627</v>
      </c>
      <c r="E2849">
        <v>1</v>
      </c>
      <c r="F2849">
        <v>0</v>
      </c>
      <c r="G2849">
        <v>0</v>
      </c>
      <c r="H2849">
        <v>1</v>
      </c>
    </row>
    <row r="2850" spans="1:8">
      <c r="A2850" t="s">
        <v>57</v>
      </c>
      <c r="B2850" s="15">
        <v>45641</v>
      </c>
      <c r="C2850" s="15">
        <v>45292</v>
      </c>
      <c r="D2850" s="15">
        <v>45627</v>
      </c>
      <c r="E2850">
        <v>1</v>
      </c>
      <c r="F2850">
        <v>0</v>
      </c>
      <c r="G2850">
        <v>0</v>
      </c>
      <c r="H2850">
        <v>1</v>
      </c>
    </row>
    <row r="2851" spans="1:8">
      <c r="A2851" t="s">
        <v>122</v>
      </c>
      <c r="B2851" s="15">
        <v>45641</v>
      </c>
      <c r="C2851" s="15">
        <v>45292</v>
      </c>
      <c r="D2851" s="15">
        <v>45627</v>
      </c>
      <c r="E2851">
        <v>1</v>
      </c>
      <c r="F2851">
        <v>0</v>
      </c>
      <c r="G2851">
        <v>0</v>
      </c>
      <c r="H2851">
        <v>1</v>
      </c>
    </row>
    <row r="2852" spans="1:8">
      <c r="A2852" t="s">
        <v>5641</v>
      </c>
      <c r="B2852" s="15">
        <v>45642</v>
      </c>
      <c r="C2852" s="15">
        <v>45292</v>
      </c>
      <c r="D2852" s="15">
        <v>45627</v>
      </c>
      <c r="E2852">
        <v>1</v>
      </c>
      <c r="F2852">
        <v>0</v>
      </c>
      <c r="G2852">
        <v>0</v>
      </c>
      <c r="H2852">
        <v>1</v>
      </c>
    </row>
    <row r="2853" spans="1:8">
      <c r="A2853" t="s">
        <v>159</v>
      </c>
      <c r="B2853" s="15">
        <v>45642</v>
      </c>
      <c r="C2853" s="15">
        <v>45292</v>
      </c>
      <c r="D2853" s="15">
        <v>45627</v>
      </c>
      <c r="E2853">
        <v>0</v>
      </c>
      <c r="F2853">
        <v>0</v>
      </c>
      <c r="G2853">
        <v>1</v>
      </c>
      <c r="H2853">
        <v>1</v>
      </c>
    </row>
    <row r="2854" spans="1:8">
      <c r="A2854" t="s">
        <v>165</v>
      </c>
      <c r="B2854" s="15">
        <v>45642</v>
      </c>
      <c r="C2854" s="15">
        <v>45292</v>
      </c>
      <c r="D2854" s="15">
        <v>45627</v>
      </c>
      <c r="E2854">
        <v>1</v>
      </c>
      <c r="F2854">
        <v>1</v>
      </c>
      <c r="G2854">
        <v>0</v>
      </c>
      <c r="H2854">
        <v>2</v>
      </c>
    </row>
    <row r="2855" spans="1:8">
      <c r="A2855" t="s">
        <v>5694</v>
      </c>
      <c r="B2855" s="15">
        <v>45642</v>
      </c>
      <c r="C2855" s="15">
        <v>45292</v>
      </c>
      <c r="D2855" s="15">
        <v>45627</v>
      </c>
      <c r="E2855">
        <v>1</v>
      </c>
      <c r="F2855">
        <v>0</v>
      </c>
      <c r="G2855">
        <v>0</v>
      </c>
      <c r="H2855">
        <v>1</v>
      </c>
    </row>
    <row r="2856" spans="1:8">
      <c r="A2856" t="s">
        <v>100</v>
      </c>
      <c r="B2856" s="15">
        <v>45642</v>
      </c>
      <c r="C2856" s="15">
        <v>45292</v>
      </c>
      <c r="D2856" s="15">
        <v>45627</v>
      </c>
      <c r="E2856">
        <v>0</v>
      </c>
      <c r="F2856">
        <v>1</v>
      </c>
      <c r="G2856">
        <v>0</v>
      </c>
      <c r="H2856">
        <v>1</v>
      </c>
    </row>
    <row r="2857" spans="1:8">
      <c r="A2857" t="s">
        <v>55</v>
      </c>
      <c r="B2857" s="15">
        <v>45642</v>
      </c>
      <c r="C2857" s="15">
        <v>45292</v>
      </c>
      <c r="D2857" s="15">
        <v>45627</v>
      </c>
      <c r="E2857">
        <v>0</v>
      </c>
      <c r="F2857">
        <v>1</v>
      </c>
      <c r="G2857">
        <v>0</v>
      </c>
      <c r="H2857">
        <v>1</v>
      </c>
    </row>
    <row r="2858" spans="1:8">
      <c r="A2858" t="s">
        <v>61</v>
      </c>
      <c r="B2858" s="15">
        <v>45642</v>
      </c>
      <c r="C2858" s="15">
        <v>45292</v>
      </c>
      <c r="D2858" s="15">
        <v>45627</v>
      </c>
      <c r="E2858">
        <v>1</v>
      </c>
      <c r="F2858">
        <v>0</v>
      </c>
      <c r="G2858">
        <v>1</v>
      </c>
      <c r="H2858">
        <v>2</v>
      </c>
    </row>
    <row r="2859" spans="1:8">
      <c r="A2859" t="s">
        <v>76</v>
      </c>
      <c r="B2859" s="15">
        <v>45642</v>
      </c>
      <c r="C2859" s="15">
        <v>45292</v>
      </c>
      <c r="D2859" s="15">
        <v>45627</v>
      </c>
      <c r="E2859">
        <v>0</v>
      </c>
      <c r="F2859">
        <v>1</v>
      </c>
      <c r="G2859">
        <v>0</v>
      </c>
      <c r="H2859">
        <v>1</v>
      </c>
    </row>
    <row r="2860" spans="1:8">
      <c r="A2860" t="s">
        <v>5630</v>
      </c>
      <c r="B2860" s="15">
        <v>45642</v>
      </c>
      <c r="C2860" s="15">
        <v>45292</v>
      </c>
      <c r="D2860" s="15">
        <v>45627</v>
      </c>
      <c r="E2860">
        <v>0</v>
      </c>
      <c r="F2860">
        <v>0</v>
      </c>
      <c r="G2860">
        <v>1</v>
      </c>
      <c r="H2860">
        <v>1</v>
      </c>
    </row>
    <row r="2861" spans="1:8">
      <c r="A2861" t="s">
        <v>5670</v>
      </c>
      <c r="B2861" s="15">
        <v>45642</v>
      </c>
      <c r="C2861" s="15">
        <v>45292</v>
      </c>
      <c r="D2861" s="15">
        <v>45627</v>
      </c>
      <c r="E2861">
        <v>0</v>
      </c>
      <c r="F2861">
        <v>0</v>
      </c>
      <c r="G2861">
        <v>1</v>
      </c>
      <c r="H2861">
        <v>1</v>
      </c>
    </row>
    <row r="2862" spans="1:8">
      <c r="A2862" t="s">
        <v>6124</v>
      </c>
      <c r="B2862" s="15">
        <v>45642</v>
      </c>
      <c r="C2862" s="15">
        <v>45292</v>
      </c>
      <c r="D2862" s="15">
        <v>45627</v>
      </c>
      <c r="E2862">
        <v>1</v>
      </c>
      <c r="F2862">
        <v>0</v>
      </c>
      <c r="G2862">
        <v>0</v>
      </c>
      <c r="H2862">
        <v>1</v>
      </c>
    </row>
    <row r="2863" spans="1:8">
      <c r="A2863" t="s">
        <v>79</v>
      </c>
      <c r="B2863" s="15">
        <v>45643</v>
      </c>
      <c r="C2863" s="15">
        <v>45292</v>
      </c>
      <c r="D2863" s="15">
        <v>45627</v>
      </c>
      <c r="E2863">
        <v>0</v>
      </c>
      <c r="F2863">
        <v>0</v>
      </c>
      <c r="G2863">
        <v>1</v>
      </c>
      <c r="H2863">
        <v>1</v>
      </c>
    </row>
    <row r="2864" spans="1:8">
      <c r="A2864" t="s">
        <v>58</v>
      </c>
      <c r="B2864" s="15">
        <v>45643</v>
      </c>
      <c r="C2864" s="15">
        <v>45292</v>
      </c>
      <c r="D2864" s="15">
        <v>45627</v>
      </c>
      <c r="E2864">
        <v>0</v>
      </c>
      <c r="F2864">
        <v>0</v>
      </c>
      <c r="G2864">
        <v>1</v>
      </c>
      <c r="H2864">
        <v>1</v>
      </c>
    </row>
    <row r="2865" spans="1:8">
      <c r="A2865" t="s">
        <v>5588</v>
      </c>
      <c r="B2865" s="15">
        <v>45643</v>
      </c>
      <c r="C2865" s="15">
        <v>45292</v>
      </c>
      <c r="D2865" s="15">
        <v>45627</v>
      </c>
      <c r="E2865">
        <v>1</v>
      </c>
      <c r="F2865">
        <v>0</v>
      </c>
      <c r="G2865">
        <v>0</v>
      </c>
      <c r="H2865">
        <v>1</v>
      </c>
    </row>
    <row r="2866" spans="1:8">
      <c r="A2866" t="s">
        <v>5673</v>
      </c>
      <c r="B2866" s="15">
        <v>45643</v>
      </c>
      <c r="C2866" s="15">
        <v>45292</v>
      </c>
      <c r="D2866" s="15">
        <v>45627</v>
      </c>
      <c r="E2866">
        <v>1</v>
      </c>
      <c r="F2866">
        <v>0</v>
      </c>
      <c r="G2866">
        <v>0</v>
      </c>
      <c r="H2866">
        <v>1</v>
      </c>
    </row>
    <row r="2867" spans="1:8">
      <c r="A2867" t="s">
        <v>6125</v>
      </c>
      <c r="B2867" s="15">
        <v>45644</v>
      </c>
      <c r="C2867" s="15">
        <v>45292</v>
      </c>
      <c r="D2867" s="15">
        <v>45627</v>
      </c>
      <c r="E2867">
        <v>0</v>
      </c>
      <c r="F2867">
        <v>0</v>
      </c>
      <c r="G2867">
        <v>1</v>
      </c>
      <c r="H2867">
        <v>1</v>
      </c>
    </row>
    <row r="2868" spans="1:8">
      <c r="A2868" t="s">
        <v>5589</v>
      </c>
      <c r="B2868" s="15">
        <v>45644</v>
      </c>
      <c r="C2868" s="15">
        <v>45292</v>
      </c>
      <c r="D2868" s="15">
        <v>45627</v>
      </c>
      <c r="E2868">
        <v>0</v>
      </c>
      <c r="F2868">
        <v>0</v>
      </c>
      <c r="G2868">
        <v>1</v>
      </c>
      <c r="H2868">
        <v>1</v>
      </c>
    </row>
    <row r="2869" spans="1:8">
      <c r="A2869" t="s">
        <v>166</v>
      </c>
      <c r="B2869" s="15">
        <v>45644</v>
      </c>
      <c r="C2869" s="15">
        <v>45292</v>
      </c>
      <c r="D2869" s="15">
        <v>45627</v>
      </c>
      <c r="E2869">
        <v>1</v>
      </c>
      <c r="F2869">
        <v>0</v>
      </c>
      <c r="G2869">
        <v>0</v>
      </c>
      <c r="H2869">
        <v>1</v>
      </c>
    </row>
    <row r="2870" spans="1:8">
      <c r="A2870" t="s">
        <v>137</v>
      </c>
      <c r="B2870" s="15">
        <v>45644</v>
      </c>
      <c r="C2870" s="15">
        <v>45292</v>
      </c>
      <c r="D2870" s="15">
        <v>45627</v>
      </c>
      <c r="E2870">
        <v>0</v>
      </c>
      <c r="F2870">
        <v>0</v>
      </c>
      <c r="G2870">
        <v>1</v>
      </c>
      <c r="H2870">
        <v>1</v>
      </c>
    </row>
    <row r="2871" spans="1:8">
      <c r="A2871" t="s">
        <v>5564</v>
      </c>
      <c r="B2871" s="15">
        <v>45644</v>
      </c>
      <c r="C2871" s="15">
        <v>45292</v>
      </c>
      <c r="D2871" s="15">
        <v>45627</v>
      </c>
      <c r="E2871">
        <v>0</v>
      </c>
      <c r="F2871">
        <v>1</v>
      </c>
      <c r="G2871">
        <v>0</v>
      </c>
      <c r="H2871">
        <v>1</v>
      </c>
    </row>
    <row r="2872" spans="1:8">
      <c r="A2872" t="s">
        <v>77</v>
      </c>
      <c r="B2872" s="15">
        <v>45644</v>
      </c>
      <c r="C2872" s="15">
        <v>45292</v>
      </c>
      <c r="D2872" s="15">
        <v>45627</v>
      </c>
      <c r="E2872">
        <v>1</v>
      </c>
      <c r="F2872">
        <v>0</v>
      </c>
      <c r="G2872">
        <v>0</v>
      </c>
      <c r="H2872">
        <v>1</v>
      </c>
    </row>
    <row r="2873" spans="1:8">
      <c r="A2873" t="s">
        <v>5724</v>
      </c>
      <c r="B2873" s="15">
        <v>45644</v>
      </c>
      <c r="C2873" s="15">
        <v>45292</v>
      </c>
      <c r="D2873" s="15">
        <v>45627</v>
      </c>
      <c r="E2873">
        <v>1</v>
      </c>
      <c r="F2873">
        <v>0</v>
      </c>
      <c r="G2873">
        <v>0</v>
      </c>
      <c r="H2873">
        <v>1</v>
      </c>
    </row>
    <row r="2874" spans="1:8">
      <c r="A2874" t="s">
        <v>5574</v>
      </c>
      <c r="B2874" s="15">
        <v>45644</v>
      </c>
      <c r="C2874" s="15">
        <v>45292</v>
      </c>
      <c r="D2874" s="15">
        <v>45627</v>
      </c>
      <c r="E2874">
        <v>0</v>
      </c>
      <c r="F2874">
        <v>2</v>
      </c>
      <c r="G2874">
        <v>0</v>
      </c>
      <c r="H2874">
        <v>2</v>
      </c>
    </row>
    <row r="2875" spans="1:8">
      <c r="A2875" t="s">
        <v>80</v>
      </c>
      <c r="B2875" s="15">
        <v>45644</v>
      </c>
      <c r="C2875" s="15">
        <v>45292</v>
      </c>
      <c r="D2875" s="15">
        <v>45627</v>
      </c>
      <c r="E2875">
        <v>0</v>
      </c>
      <c r="F2875">
        <v>1</v>
      </c>
      <c r="G2875">
        <v>0</v>
      </c>
      <c r="H2875">
        <v>1</v>
      </c>
    </row>
    <row r="2876" spans="1:8">
      <c r="A2876" t="s">
        <v>6126</v>
      </c>
      <c r="B2876" s="15">
        <v>45644</v>
      </c>
      <c r="C2876" s="15">
        <v>45292</v>
      </c>
      <c r="D2876" s="15">
        <v>45627</v>
      </c>
      <c r="E2876">
        <v>0</v>
      </c>
      <c r="F2876">
        <v>0</v>
      </c>
      <c r="G2876">
        <v>1</v>
      </c>
      <c r="H2876">
        <v>1</v>
      </c>
    </row>
    <row r="2877" spans="1:8">
      <c r="A2877" t="s">
        <v>91</v>
      </c>
      <c r="B2877" s="15">
        <v>45644</v>
      </c>
      <c r="C2877" s="15">
        <v>45292</v>
      </c>
      <c r="D2877" s="15">
        <v>45627</v>
      </c>
      <c r="E2877">
        <v>1</v>
      </c>
      <c r="F2877">
        <v>0</v>
      </c>
      <c r="G2877">
        <v>0</v>
      </c>
      <c r="H2877">
        <v>1</v>
      </c>
    </row>
    <row r="2878" spans="1:8">
      <c r="A2878" t="s">
        <v>5580</v>
      </c>
      <c r="B2878" s="15">
        <v>45644</v>
      </c>
      <c r="C2878" s="15">
        <v>45292</v>
      </c>
      <c r="D2878" s="15">
        <v>45627</v>
      </c>
      <c r="E2878">
        <v>0</v>
      </c>
      <c r="F2878">
        <v>0</v>
      </c>
      <c r="G2878">
        <v>1</v>
      </c>
      <c r="H2878">
        <v>1</v>
      </c>
    </row>
    <row r="2879" spans="1:8">
      <c r="A2879" t="s">
        <v>5908</v>
      </c>
      <c r="B2879" s="15">
        <v>45644</v>
      </c>
      <c r="C2879" s="15">
        <v>45292</v>
      </c>
      <c r="D2879" s="15">
        <v>45627</v>
      </c>
      <c r="E2879">
        <v>0</v>
      </c>
      <c r="F2879">
        <v>0</v>
      </c>
      <c r="G2879">
        <v>1</v>
      </c>
      <c r="H2879">
        <v>1</v>
      </c>
    </row>
    <row r="2880" spans="1:8">
      <c r="A2880" t="s">
        <v>122</v>
      </c>
      <c r="B2880" s="15">
        <v>45644</v>
      </c>
      <c r="C2880" s="15">
        <v>45292</v>
      </c>
      <c r="D2880" s="15">
        <v>45627</v>
      </c>
      <c r="E2880">
        <v>0</v>
      </c>
      <c r="F2880">
        <v>1</v>
      </c>
      <c r="G2880">
        <v>0</v>
      </c>
      <c r="H2880">
        <v>1</v>
      </c>
    </row>
    <row r="2881" spans="1:8">
      <c r="A2881" t="s">
        <v>159</v>
      </c>
      <c r="B2881" s="15">
        <v>45644</v>
      </c>
      <c r="C2881" s="15">
        <v>45292</v>
      </c>
      <c r="D2881" s="15">
        <v>45627</v>
      </c>
      <c r="E2881">
        <v>1</v>
      </c>
      <c r="F2881">
        <v>1</v>
      </c>
      <c r="G2881">
        <v>0</v>
      </c>
      <c r="H2881">
        <v>2</v>
      </c>
    </row>
    <row r="2882" spans="1:8">
      <c r="A2882" t="s">
        <v>70</v>
      </c>
      <c r="B2882" s="15">
        <v>45644</v>
      </c>
      <c r="C2882" s="15">
        <v>45292</v>
      </c>
      <c r="D2882" s="15">
        <v>45627</v>
      </c>
      <c r="E2882">
        <v>4</v>
      </c>
      <c r="F2882">
        <v>0</v>
      </c>
      <c r="G2882">
        <v>0</v>
      </c>
      <c r="H2882">
        <v>4</v>
      </c>
    </row>
    <row r="2883" spans="1:8">
      <c r="A2883" t="s">
        <v>55</v>
      </c>
      <c r="B2883" s="15">
        <v>45644</v>
      </c>
      <c r="C2883" s="15">
        <v>45292</v>
      </c>
      <c r="D2883" s="15">
        <v>45627</v>
      </c>
      <c r="E2883">
        <v>1</v>
      </c>
      <c r="F2883">
        <v>0</v>
      </c>
      <c r="G2883">
        <v>0</v>
      </c>
      <c r="H2883">
        <v>1</v>
      </c>
    </row>
    <row r="2884" spans="1:8">
      <c r="A2884" t="s">
        <v>5590</v>
      </c>
      <c r="B2884" s="15">
        <v>45644</v>
      </c>
      <c r="C2884" s="15">
        <v>45292</v>
      </c>
      <c r="D2884" s="15">
        <v>45627</v>
      </c>
      <c r="E2884">
        <v>1</v>
      </c>
      <c r="F2884">
        <v>0</v>
      </c>
      <c r="G2884">
        <v>0</v>
      </c>
      <c r="H2884">
        <v>1</v>
      </c>
    </row>
    <row r="2885" spans="1:8">
      <c r="A2885" t="s">
        <v>5641</v>
      </c>
      <c r="B2885" s="15">
        <v>45644</v>
      </c>
      <c r="C2885" s="15">
        <v>45292</v>
      </c>
      <c r="D2885" s="15">
        <v>45627</v>
      </c>
      <c r="E2885">
        <v>1</v>
      </c>
      <c r="F2885">
        <v>0</v>
      </c>
      <c r="G2885">
        <v>0</v>
      </c>
      <c r="H2885">
        <v>1</v>
      </c>
    </row>
    <row r="2886" spans="1:8">
      <c r="A2886" t="s">
        <v>61</v>
      </c>
      <c r="B2886" s="15">
        <v>45644</v>
      </c>
      <c r="C2886" s="15">
        <v>45292</v>
      </c>
      <c r="D2886" s="15">
        <v>45627</v>
      </c>
      <c r="E2886">
        <v>2</v>
      </c>
      <c r="F2886">
        <v>0</v>
      </c>
      <c r="G2886">
        <v>0</v>
      </c>
      <c r="H2886">
        <v>2</v>
      </c>
    </row>
    <row r="2887" spans="1:8">
      <c r="A2887" t="s">
        <v>85</v>
      </c>
      <c r="B2887" s="15">
        <v>45644</v>
      </c>
      <c r="C2887" s="15">
        <v>45292</v>
      </c>
      <c r="D2887" s="15">
        <v>45627</v>
      </c>
      <c r="E2887">
        <v>0</v>
      </c>
      <c r="F2887">
        <v>0</v>
      </c>
      <c r="G2887">
        <v>1</v>
      </c>
      <c r="H2887">
        <v>1</v>
      </c>
    </row>
    <row r="2888" spans="1:8">
      <c r="A2888" t="s">
        <v>5566</v>
      </c>
      <c r="B2888" s="15">
        <v>45644</v>
      </c>
      <c r="C2888" s="15">
        <v>45292</v>
      </c>
      <c r="D2888" s="15">
        <v>45627</v>
      </c>
      <c r="E2888">
        <v>0</v>
      </c>
      <c r="F2888">
        <v>0</v>
      </c>
      <c r="G2888">
        <v>1</v>
      </c>
      <c r="H2888">
        <v>1</v>
      </c>
    </row>
    <row r="2889" spans="1:8">
      <c r="A2889" t="s">
        <v>59</v>
      </c>
      <c r="B2889" s="15">
        <v>45644</v>
      </c>
      <c r="C2889" s="15">
        <v>45292</v>
      </c>
      <c r="D2889" s="15">
        <v>45627</v>
      </c>
      <c r="E2889">
        <v>1</v>
      </c>
      <c r="F2889">
        <v>0</v>
      </c>
      <c r="G2889">
        <v>0</v>
      </c>
      <c r="H2889">
        <v>1</v>
      </c>
    </row>
    <row r="2890" spans="1:8">
      <c r="A2890" t="s">
        <v>5644</v>
      </c>
      <c r="B2890" s="15">
        <v>45644</v>
      </c>
      <c r="C2890" s="15">
        <v>45292</v>
      </c>
      <c r="D2890" s="15">
        <v>45627</v>
      </c>
      <c r="E2890">
        <v>1</v>
      </c>
      <c r="F2890">
        <v>0</v>
      </c>
      <c r="G2890">
        <v>0</v>
      </c>
      <c r="H2890">
        <v>1</v>
      </c>
    </row>
    <row r="2891" spans="1:8">
      <c r="A2891" t="s">
        <v>79</v>
      </c>
      <c r="B2891" s="15">
        <v>45644</v>
      </c>
      <c r="C2891" s="15">
        <v>45292</v>
      </c>
      <c r="D2891" s="15">
        <v>45627</v>
      </c>
      <c r="E2891">
        <v>1</v>
      </c>
      <c r="F2891">
        <v>0</v>
      </c>
      <c r="G2891">
        <v>2</v>
      </c>
      <c r="H2891">
        <v>3</v>
      </c>
    </row>
    <row r="2892" spans="1:8">
      <c r="A2892" t="s">
        <v>58</v>
      </c>
      <c r="B2892" s="15">
        <v>45644</v>
      </c>
      <c r="C2892" s="15">
        <v>45292</v>
      </c>
      <c r="D2892" s="15">
        <v>45627</v>
      </c>
      <c r="E2892">
        <v>1</v>
      </c>
      <c r="F2892">
        <v>0</v>
      </c>
      <c r="G2892">
        <v>3</v>
      </c>
      <c r="H2892">
        <v>4</v>
      </c>
    </row>
    <row r="2893" spans="1:8">
      <c r="A2893" t="s">
        <v>121</v>
      </c>
      <c r="B2893" s="15">
        <v>45644</v>
      </c>
      <c r="C2893" s="15">
        <v>45292</v>
      </c>
      <c r="D2893" s="15">
        <v>45627</v>
      </c>
      <c r="E2893">
        <v>0</v>
      </c>
      <c r="F2893">
        <v>0</v>
      </c>
      <c r="G2893">
        <v>1</v>
      </c>
      <c r="H2893">
        <v>1</v>
      </c>
    </row>
    <row r="2894" spans="1:8">
      <c r="A2894" t="s">
        <v>5754</v>
      </c>
      <c r="B2894" s="15">
        <v>45644</v>
      </c>
      <c r="C2894" s="15">
        <v>45292</v>
      </c>
      <c r="D2894" s="15">
        <v>45627</v>
      </c>
      <c r="E2894">
        <v>0</v>
      </c>
      <c r="F2894">
        <v>0</v>
      </c>
      <c r="G2894">
        <v>1</v>
      </c>
      <c r="H2894">
        <v>1</v>
      </c>
    </row>
    <row r="2895" spans="1:8">
      <c r="A2895" t="s">
        <v>5722</v>
      </c>
      <c r="B2895" s="15">
        <v>45645</v>
      </c>
      <c r="C2895" s="15">
        <v>45292</v>
      </c>
      <c r="D2895" s="15">
        <v>45627</v>
      </c>
      <c r="E2895">
        <v>1</v>
      </c>
      <c r="F2895">
        <v>0</v>
      </c>
      <c r="G2895">
        <v>0</v>
      </c>
      <c r="H2895">
        <v>1</v>
      </c>
    </row>
    <row r="2896" spans="1:8">
      <c r="A2896" t="s">
        <v>5700</v>
      </c>
      <c r="B2896" s="15">
        <v>45645</v>
      </c>
      <c r="C2896" s="15">
        <v>45292</v>
      </c>
      <c r="D2896" s="15">
        <v>45627</v>
      </c>
      <c r="E2896">
        <v>1</v>
      </c>
      <c r="F2896">
        <v>0</v>
      </c>
      <c r="G2896">
        <v>0</v>
      </c>
      <c r="H2896">
        <v>1</v>
      </c>
    </row>
    <row r="2897" spans="1:8">
      <c r="A2897" t="s">
        <v>59</v>
      </c>
      <c r="B2897" s="15">
        <v>45645</v>
      </c>
      <c r="C2897" s="15">
        <v>45292</v>
      </c>
      <c r="D2897" s="15">
        <v>45627</v>
      </c>
      <c r="E2897">
        <v>2</v>
      </c>
      <c r="F2897">
        <v>0</v>
      </c>
      <c r="G2897">
        <v>0</v>
      </c>
      <c r="H2897">
        <v>2</v>
      </c>
    </row>
    <row r="2898" spans="1:8">
      <c r="A2898" t="s">
        <v>5605</v>
      </c>
      <c r="B2898" s="15">
        <v>45645</v>
      </c>
      <c r="C2898" s="15">
        <v>45292</v>
      </c>
      <c r="D2898" s="15">
        <v>45627</v>
      </c>
      <c r="E2898">
        <v>0</v>
      </c>
      <c r="F2898">
        <v>0</v>
      </c>
      <c r="G2898">
        <v>1</v>
      </c>
      <c r="H2898">
        <v>1</v>
      </c>
    </row>
    <row r="2899" spans="1:8">
      <c r="A2899" t="s">
        <v>122</v>
      </c>
      <c r="B2899" s="15">
        <v>45645</v>
      </c>
      <c r="C2899" s="15">
        <v>45292</v>
      </c>
      <c r="D2899" s="15">
        <v>45627</v>
      </c>
      <c r="E2899">
        <v>0</v>
      </c>
      <c r="F2899">
        <v>1</v>
      </c>
      <c r="G2899">
        <v>0</v>
      </c>
      <c r="H2899">
        <v>1</v>
      </c>
    </row>
    <row r="2900" spans="1:8">
      <c r="A2900" t="s">
        <v>91</v>
      </c>
      <c r="B2900" s="15">
        <v>45645</v>
      </c>
      <c r="C2900" s="15">
        <v>45292</v>
      </c>
      <c r="D2900" s="15">
        <v>45627</v>
      </c>
      <c r="E2900">
        <v>1</v>
      </c>
      <c r="F2900">
        <v>0</v>
      </c>
      <c r="G2900">
        <v>0</v>
      </c>
      <c r="H2900">
        <v>1</v>
      </c>
    </row>
    <row r="2901" spans="1:8">
      <c r="A2901" t="s">
        <v>5777</v>
      </c>
      <c r="B2901" s="15">
        <v>45645</v>
      </c>
      <c r="C2901" s="15">
        <v>45292</v>
      </c>
      <c r="D2901" s="15">
        <v>45627</v>
      </c>
      <c r="E2901">
        <v>0</v>
      </c>
      <c r="F2901">
        <v>1</v>
      </c>
      <c r="G2901">
        <v>0</v>
      </c>
      <c r="H2901">
        <v>1</v>
      </c>
    </row>
    <row r="2902" spans="1:8">
      <c r="A2902" t="s">
        <v>6127</v>
      </c>
      <c r="B2902" s="15">
        <v>45645</v>
      </c>
      <c r="C2902" s="15">
        <v>45292</v>
      </c>
      <c r="D2902" s="15">
        <v>45627</v>
      </c>
      <c r="E2902">
        <v>0</v>
      </c>
      <c r="F2902">
        <v>0</v>
      </c>
      <c r="G2902">
        <v>1</v>
      </c>
      <c r="H2902">
        <v>1</v>
      </c>
    </row>
    <row r="2903" spans="1:8">
      <c r="A2903" t="s">
        <v>5708</v>
      </c>
      <c r="B2903" s="15">
        <v>45645</v>
      </c>
      <c r="C2903" s="15">
        <v>45292</v>
      </c>
      <c r="D2903" s="15">
        <v>45627</v>
      </c>
      <c r="E2903">
        <v>1</v>
      </c>
      <c r="F2903">
        <v>0</v>
      </c>
      <c r="G2903">
        <v>0</v>
      </c>
      <c r="H2903">
        <v>1</v>
      </c>
    </row>
    <row r="2904" spans="1:8">
      <c r="A2904" t="s">
        <v>5636</v>
      </c>
      <c r="B2904" s="15">
        <v>45645</v>
      </c>
      <c r="C2904" s="15">
        <v>45292</v>
      </c>
      <c r="D2904" s="15">
        <v>45627</v>
      </c>
      <c r="E2904">
        <v>0</v>
      </c>
      <c r="F2904">
        <v>0</v>
      </c>
      <c r="G2904">
        <v>1</v>
      </c>
      <c r="H2904">
        <v>1</v>
      </c>
    </row>
    <row r="2905" spans="1:8">
      <c r="A2905" t="s">
        <v>61</v>
      </c>
      <c r="B2905" s="15">
        <v>45645</v>
      </c>
      <c r="C2905" s="15">
        <v>45292</v>
      </c>
      <c r="D2905" s="15">
        <v>45627</v>
      </c>
      <c r="E2905">
        <v>1</v>
      </c>
      <c r="F2905">
        <v>0</v>
      </c>
      <c r="G2905">
        <v>1</v>
      </c>
      <c r="H2905">
        <v>2</v>
      </c>
    </row>
    <row r="2906" spans="1:8">
      <c r="A2906" t="s">
        <v>5555</v>
      </c>
      <c r="B2906" s="15">
        <v>45645</v>
      </c>
      <c r="C2906" s="15">
        <v>45292</v>
      </c>
      <c r="D2906" s="15">
        <v>45627</v>
      </c>
      <c r="E2906">
        <v>2</v>
      </c>
      <c r="F2906">
        <v>0</v>
      </c>
      <c r="G2906">
        <v>0</v>
      </c>
      <c r="H2906">
        <v>2</v>
      </c>
    </row>
    <row r="2907" spans="1:8">
      <c r="A2907" t="s">
        <v>6128</v>
      </c>
      <c r="B2907" s="15">
        <v>45645</v>
      </c>
      <c r="C2907" s="15">
        <v>45292</v>
      </c>
      <c r="D2907" s="15">
        <v>45627</v>
      </c>
      <c r="E2907">
        <v>0</v>
      </c>
      <c r="F2907">
        <v>0</v>
      </c>
      <c r="G2907">
        <v>1</v>
      </c>
      <c r="H2907">
        <v>1</v>
      </c>
    </row>
    <row r="2908" spans="1:8">
      <c r="A2908" t="s">
        <v>97</v>
      </c>
      <c r="B2908" s="15">
        <v>45645</v>
      </c>
      <c r="C2908" s="15">
        <v>45292</v>
      </c>
      <c r="D2908" s="15">
        <v>45627</v>
      </c>
      <c r="E2908">
        <v>0</v>
      </c>
      <c r="F2908">
        <v>1</v>
      </c>
      <c r="G2908">
        <v>0</v>
      </c>
      <c r="H2908">
        <v>1</v>
      </c>
    </row>
    <row r="2909" spans="1:8">
      <c r="A2909" t="s">
        <v>55</v>
      </c>
      <c r="B2909" s="15">
        <v>45645</v>
      </c>
      <c r="C2909" s="15">
        <v>45292</v>
      </c>
      <c r="D2909" s="15">
        <v>45627</v>
      </c>
      <c r="E2909">
        <v>1</v>
      </c>
      <c r="F2909">
        <v>1</v>
      </c>
      <c r="G2909">
        <v>3</v>
      </c>
      <c r="H2909">
        <v>5</v>
      </c>
    </row>
    <row r="2910" spans="1:8">
      <c r="A2910" t="s">
        <v>147</v>
      </c>
      <c r="B2910" s="15">
        <v>45645</v>
      </c>
      <c r="C2910" s="15">
        <v>45292</v>
      </c>
      <c r="D2910" s="15">
        <v>45627</v>
      </c>
      <c r="E2910">
        <v>1</v>
      </c>
      <c r="F2910">
        <v>0</v>
      </c>
      <c r="G2910">
        <v>0</v>
      </c>
      <c r="H2910">
        <v>1</v>
      </c>
    </row>
    <row r="2911" spans="1:8">
      <c r="A2911" t="s">
        <v>124</v>
      </c>
      <c r="B2911" s="15">
        <v>45645</v>
      </c>
      <c r="C2911" s="15">
        <v>45292</v>
      </c>
      <c r="D2911" s="15">
        <v>45627</v>
      </c>
      <c r="E2911">
        <v>1</v>
      </c>
      <c r="F2911">
        <v>0</v>
      </c>
      <c r="G2911">
        <v>0</v>
      </c>
      <c r="H2911">
        <v>1</v>
      </c>
    </row>
    <row r="2912" spans="1:8">
      <c r="A2912" t="s">
        <v>165</v>
      </c>
      <c r="B2912" s="15">
        <v>45645</v>
      </c>
      <c r="C2912" s="15">
        <v>45292</v>
      </c>
      <c r="D2912" s="15">
        <v>45627</v>
      </c>
      <c r="E2912">
        <v>0</v>
      </c>
      <c r="F2912">
        <v>0</v>
      </c>
      <c r="G2912">
        <v>1</v>
      </c>
      <c r="H2912">
        <v>1</v>
      </c>
    </row>
    <row r="2913" spans="1:8">
      <c r="A2913" t="s">
        <v>6129</v>
      </c>
      <c r="B2913" s="15">
        <v>45645</v>
      </c>
      <c r="C2913" s="15">
        <v>45292</v>
      </c>
      <c r="D2913" s="15">
        <v>45627</v>
      </c>
      <c r="E2913">
        <v>1</v>
      </c>
      <c r="F2913">
        <v>0</v>
      </c>
      <c r="G2913">
        <v>0</v>
      </c>
      <c r="H2913">
        <v>1</v>
      </c>
    </row>
    <row r="2914" spans="1:8">
      <c r="A2914" t="s">
        <v>58</v>
      </c>
      <c r="B2914" s="15">
        <v>45645</v>
      </c>
      <c r="C2914" s="15">
        <v>45292</v>
      </c>
      <c r="D2914" s="15">
        <v>45627</v>
      </c>
      <c r="E2914">
        <v>1</v>
      </c>
      <c r="F2914">
        <v>0</v>
      </c>
      <c r="G2914">
        <v>1</v>
      </c>
      <c r="H2914">
        <v>2</v>
      </c>
    </row>
    <row r="2915" spans="1:8">
      <c r="A2915" t="s">
        <v>5644</v>
      </c>
      <c r="B2915" s="15">
        <v>45645</v>
      </c>
      <c r="C2915" s="15">
        <v>45292</v>
      </c>
      <c r="D2915" s="15">
        <v>45627</v>
      </c>
      <c r="E2915">
        <v>0</v>
      </c>
      <c r="F2915">
        <v>1</v>
      </c>
      <c r="G2915">
        <v>0</v>
      </c>
      <c r="H2915">
        <v>1</v>
      </c>
    </row>
    <row r="2916" spans="1:8">
      <c r="A2916" t="s">
        <v>5560</v>
      </c>
      <c r="B2916" s="15">
        <v>45645</v>
      </c>
      <c r="C2916" s="15">
        <v>45292</v>
      </c>
      <c r="D2916" s="15">
        <v>45627</v>
      </c>
      <c r="E2916">
        <v>1</v>
      </c>
      <c r="F2916">
        <v>0</v>
      </c>
      <c r="G2916">
        <v>0</v>
      </c>
      <c r="H2916">
        <v>1</v>
      </c>
    </row>
    <row r="2917" spans="1:8">
      <c r="A2917" t="s">
        <v>110</v>
      </c>
      <c r="B2917" s="15">
        <v>45646</v>
      </c>
      <c r="C2917" s="15">
        <v>45292</v>
      </c>
      <c r="D2917" s="15">
        <v>45627</v>
      </c>
      <c r="E2917">
        <v>1</v>
      </c>
      <c r="F2917">
        <v>0</v>
      </c>
      <c r="G2917">
        <v>0</v>
      </c>
      <c r="H2917">
        <v>1</v>
      </c>
    </row>
    <row r="2918" spans="1:8">
      <c r="A2918" t="s">
        <v>6130</v>
      </c>
      <c r="B2918" s="15">
        <v>45646</v>
      </c>
      <c r="C2918" s="15">
        <v>45292</v>
      </c>
      <c r="D2918" s="15">
        <v>45627</v>
      </c>
      <c r="E2918">
        <v>1</v>
      </c>
      <c r="F2918">
        <v>0</v>
      </c>
      <c r="G2918">
        <v>0</v>
      </c>
      <c r="H2918">
        <v>1</v>
      </c>
    </row>
    <row r="2919" spans="1:8">
      <c r="A2919" t="s">
        <v>55</v>
      </c>
      <c r="B2919" s="15">
        <v>45646</v>
      </c>
      <c r="C2919" s="15">
        <v>45292</v>
      </c>
      <c r="D2919" s="15">
        <v>45627</v>
      </c>
      <c r="E2919">
        <v>0</v>
      </c>
      <c r="F2919">
        <v>2</v>
      </c>
      <c r="G2919">
        <v>1</v>
      </c>
      <c r="H2919">
        <v>3</v>
      </c>
    </row>
    <row r="2920" spans="1:8">
      <c r="A2920" t="s">
        <v>6131</v>
      </c>
      <c r="B2920" s="15">
        <v>45646</v>
      </c>
      <c r="C2920" s="15">
        <v>45292</v>
      </c>
      <c r="D2920" s="15">
        <v>45627</v>
      </c>
      <c r="E2920">
        <v>0</v>
      </c>
      <c r="F2920">
        <v>0</v>
      </c>
      <c r="G2920">
        <v>1</v>
      </c>
      <c r="H2920">
        <v>1</v>
      </c>
    </row>
    <row r="2921" spans="1:8">
      <c r="A2921" t="s">
        <v>5681</v>
      </c>
      <c r="B2921" s="15">
        <v>45646</v>
      </c>
      <c r="C2921" s="15">
        <v>45292</v>
      </c>
      <c r="D2921" s="15">
        <v>45627</v>
      </c>
      <c r="E2921">
        <v>1</v>
      </c>
      <c r="F2921">
        <v>0</v>
      </c>
      <c r="G2921">
        <v>0</v>
      </c>
      <c r="H2921">
        <v>1</v>
      </c>
    </row>
    <row r="2922" spans="1:8">
      <c r="A2922" t="s">
        <v>6132</v>
      </c>
      <c r="B2922" s="15">
        <v>45646</v>
      </c>
      <c r="C2922" s="15">
        <v>45292</v>
      </c>
      <c r="D2922" s="15">
        <v>45627</v>
      </c>
      <c r="E2922">
        <v>0</v>
      </c>
      <c r="F2922">
        <v>1</v>
      </c>
      <c r="G2922">
        <v>0</v>
      </c>
      <c r="H2922">
        <v>1</v>
      </c>
    </row>
    <row r="2923" spans="1:8">
      <c r="A2923" t="s">
        <v>5595</v>
      </c>
      <c r="B2923" s="15">
        <v>45646</v>
      </c>
      <c r="C2923" s="15">
        <v>45292</v>
      </c>
      <c r="D2923" s="15">
        <v>45627</v>
      </c>
      <c r="E2923">
        <v>1</v>
      </c>
      <c r="F2923">
        <v>0</v>
      </c>
      <c r="G2923">
        <v>0</v>
      </c>
      <c r="H2923">
        <v>1</v>
      </c>
    </row>
    <row r="2924" spans="1:8">
      <c r="A2924" t="s">
        <v>118</v>
      </c>
      <c r="B2924" s="15">
        <v>45646</v>
      </c>
      <c r="C2924" s="15">
        <v>45292</v>
      </c>
      <c r="D2924" s="15">
        <v>45627</v>
      </c>
      <c r="E2924">
        <v>1</v>
      </c>
      <c r="F2924">
        <v>0</v>
      </c>
      <c r="G2924">
        <v>0</v>
      </c>
      <c r="H2924">
        <v>1</v>
      </c>
    </row>
    <row r="2925" spans="1:8">
      <c r="A2925" t="s">
        <v>6133</v>
      </c>
      <c r="B2925" s="15">
        <v>45646</v>
      </c>
      <c r="C2925" s="15">
        <v>45292</v>
      </c>
      <c r="D2925" s="15">
        <v>45627</v>
      </c>
      <c r="E2925">
        <v>1</v>
      </c>
      <c r="F2925">
        <v>0</v>
      </c>
      <c r="G2925">
        <v>0</v>
      </c>
      <c r="H2925">
        <v>1</v>
      </c>
    </row>
    <row r="2926" spans="1:8">
      <c r="A2926" t="s">
        <v>69</v>
      </c>
      <c r="B2926" s="15">
        <v>45646</v>
      </c>
      <c r="C2926" s="15">
        <v>45292</v>
      </c>
      <c r="D2926" s="15">
        <v>45627</v>
      </c>
      <c r="E2926">
        <v>1</v>
      </c>
      <c r="F2926">
        <v>0</v>
      </c>
      <c r="G2926">
        <v>0</v>
      </c>
      <c r="H2926">
        <v>1</v>
      </c>
    </row>
    <row r="2927" spans="1:8">
      <c r="A2927" t="s">
        <v>78</v>
      </c>
      <c r="B2927" s="15">
        <v>45646</v>
      </c>
      <c r="C2927" s="15">
        <v>45292</v>
      </c>
      <c r="D2927" s="15">
        <v>45627</v>
      </c>
      <c r="E2927">
        <v>2</v>
      </c>
      <c r="F2927">
        <v>0</v>
      </c>
      <c r="G2927">
        <v>1</v>
      </c>
      <c r="H2927">
        <v>3</v>
      </c>
    </row>
    <row r="2928" spans="1:8">
      <c r="A2928" t="s">
        <v>85</v>
      </c>
      <c r="B2928" s="15">
        <v>45646</v>
      </c>
      <c r="C2928" s="15">
        <v>45292</v>
      </c>
      <c r="D2928" s="15">
        <v>45627</v>
      </c>
      <c r="E2928">
        <v>0</v>
      </c>
      <c r="F2928">
        <v>0</v>
      </c>
      <c r="G2928">
        <v>2</v>
      </c>
      <c r="H2928">
        <v>2</v>
      </c>
    </row>
    <row r="2929" spans="1:8">
      <c r="A2929" t="s">
        <v>6134</v>
      </c>
      <c r="B2929" s="15">
        <v>45646</v>
      </c>
      <c r="C2929" s="15">
        <v>45292</v>
      </c>
      <c r="D2929" s="15">
        <v>45627</v>
      </c>
      <c r="E2929">
        <v>0</v>
      </c>
      <c r="F2929">
        <v>1</v>
      </c>
      <c r="G2929">
        <v>0</v>
      </c>
      <c r="H2929">
        <v>1</v>
      </c>
    </row>
    <row r="2930" spans="1:8">
      <c r="A2930" t="s">
        <v>6135</v>
      </c>
      <c r="B2930" s="15">
        <v>45646</v>
      </c>
      <c r="C2930" s="15">
        <v>45292</v>
      </c>
      <c r="D2930" s="15">
        <v>45627</v>
      </c>
      <c r="E2930">
        <v>1</v>
      </c>
      <c r="F2930">
        <v>0</v>
      </c>
      <c r="G2930">
        <v>0</v>
      </c>
      <c r="H2930">
        <v>1</v>
      </c>
    </row>
    <row r="2931" spans="1:8">
      <c r="A2931" t="s">
        <v>5758</v>
      </c>
      <c r="B2931" s="15">
        <v>45646</v>
      </c>
      <c r="C2931" s="15">
        <v>45292</v>
      </c>
      <c r="D2931" s="15">
        <v>45627</v>
      </c>
      <c r="E2931">
        <v>0</v>
      </c>
      <c r="F2931">
        <v>1</v>
      </c>
      <c r="G2931">
        <v>0</v>
      </c>
      <c r="H2931">
        <v>1</v>
      </c>
    </row>
    <row r="2932" spans="1:8">
      <c r="A2932" t="s">
        <v>146</v>
      </c>
      <c r="B2932" s="15">
        <v>45646</v>
      </c>
      <c r="C2932" s="15">
        <v>45292</v>
      </c>
      <c r="D2932" s="15">
        <v>45627</v>
      </c>
      <c r="E2932">
        <v>0</v>
      </c>
      <c r="F2932">
        <v>1</v>
      </c>
      <c r="G2932">
        <v>0</v>
      </c>
      <c r="H2932">
        <v>1</v>
      </c>
    </row>
    <row r="2933" spans="1:8">
      <c r="A2933" t="s">
        <v>6136</v>
      </c>
      <c r="B2933" s="15">
        <v>45646</v>
      </c>
      <c r="C2933" s="15">
        <v>45292</v>
      </c>
      <c r="D2933" s="15">
        <v>45627</v>
      </c>
      <c r="E2933">
        <v>1</v>
      </c>
      <c r="F2933">
        <v>0</v>
      </c>
      <c r="G2933">
        <v>0</v>
      </c>
      <c r="H2933">
        <v>1</v>
      </c>
    </row>
    <row r="2934" spans="1:8">
      <c r="A2934" t="s">
        <v>5755</v>
      </c>
      <c r="B2934" s="15">
        <v>45646</v>
      </c>
      <c r="C2934" s="15">
        <v>45292</v>
      </c>
      <c r="D2934" s="15">
        <v>45627</v>
      </c>
      <c r="E2934">
        <v>1</v>
      </c>
      <c r="F2934">
        <v>0</v>
      </c>
      <c r="G2934">
        <v>0</v>
      </c>
      <c r="H2934">
        <v>1</v>
      </c>
    </row>
    <row r="2935" spans="1:8">
      <c r="A2935" t="s">
        <v>166</v>
      </c>
      <c r="B2935" s="15">
        <v>45646</v>
      </c>
      <c r="C2935" s="15">
        <v>45292</v>
      </c>
      <c r="D2935" s="15">
        <v>45627</v>
      </c>
      <c r="E2935">
        <v>1</v>
      </c>
      <c r="F2935">
        <v>0</v>
      </c>
      <c r="G2935">
        <v>0</v>
      </c>
      <c r="H2935">
        <v>1</v>
      </c>
    </row>
    <row r="2936" spans="1:8">
      <c r="A2936" t="s">
        <v>5629</v>
      </c>
      <c r="B2936" s="15">
        <v>45646</v>
      </c>
      <c r="C2936" s="15">
        <v>45292</v>
      </c>
      <c r="D2936" s="15">
        <v>45627</v>
      </c>
      <c r="E2936">
        <v>1</v>
      </c>
      <c r="F2936">
        <v>0</v>
      </c>
      <c r="G2936">
        <v>0</v>
      </c>
      <c r="H2936">
        <v>1</v>
      </c>
    </row>
    <row r="2937" spans="1:8">
      <c r="A2937" t="s">
        <v>147</v>
      </c>
      <c r="B2937" s="15">
        <v>45646</v>
      </c>
      <c r="C2937" s="15">
        <v>45292</v>
      </c>
      <c r="D2937" s="15">
        <v>45627</v>
      </c>
      <c r="E2937">
        <v>0</v>
      </c>
      <c r="F2937">
        <v>1</v>
      </c>
      <c r="G2937">
        <v>0</v>
      </c>
      <c r="H2937">
        <v>1</v>
      </c>
    </row>
    <row r="2938" spans="1:8">
      <c r="A2938" t="s">
        <v>5619</v>
      </c>
      <c r="B2938" s="15">
        <v>45646</v>
      </c>
      <c r="C2938" s="15">
        <v>45292</v>
      </c>
      <c r="D2938" s="15">
        <v>45627</v>
      </c>
      <c r="E2938">
        <v>0</v>
      </c>
      <c r="F2938">
        <v>0</v>
      </c>
      <c r="G2938">
        <v>1</v>
      </c>
      <c r="H2938">
        <v>1</v>
      </c>
    </row>
    <row r="2939" spans="1:8">
      <c r="A2939" t="s">
        <v>58</v>
      </c>
      <c r="B2939" s="15">
        <v>45646</v>
      </c>
      <c r="C2939" s="15">
        <v>45292</v>
      </c>
      <c r="D2939" s="15">
        <v>45627</v>
      </c>
      <c r="E2939">
        <v>1</v>
      </c>
      <c r="F2939">
        <v>0</v>
      </c>
      <c r="G2939">
        <v>1</v>
      </c>
      <c r="H2939">
        <v>2</v>
      </c>
    </row>
    <row r="2940" spans="1:8">
      <c r="A2940" t="s">
        <v>122</v>
      </c>
      <c r="B2940" s="15">
        <v>45646</v>
      </c>
      <c r="C2940" s="15">
        <v>45292</v>
      </c>
      <c r="D2940" s="15">
        <v>45627</v>
      </c>
      <c r="E2940">
        <v>0</v>
      </c>
      <c r="F2940">
        <v>1</v>
      </c>
      <c r="G2940">
        <v>0</v>
      </c>
      <c r="H2940">
        <v>1</v>
      </c>
    </row>
    <row r="2941" spans="1:8">
      <c r="A2941" t="s">
        <v>61</v>
      </c>
      <c r="B2941" s="15">
        <v>45646</v>
      </c>
      <c r="C2941" s="15">
        <v>45292</v>
      </c>
      <c r="D2941" s="15">
        <v>45627</v>
      </c>
      <c r="E2941">
        <v>0</v>
      </c>
      <c r="F2941">
        <v>0</v>
      </c>
      <c r="G2941">
        <v>2</v>
      </c>
      <c r="H2941">
        <v>2</v>
      </c>
    </row>
    <row r="2942" spans="1:8">
      <c r="A2942" t="s">
        <v>5778</v>
      </c>
      <c r="B2942" s="15">
        <v>45646</v>
      </c>
      <c r="C2942" s="15">
        <v>45292</v>
      </c>
      <c r="D2942" s="15">
        <v>45627</v>
      </c>
      <c r="E2942">
        <v>1</v>
      </c>
      <c r="F2942">
        <v>0</v>
      </c>
      <c r="G2942">
        <v>0</v>
      </c>
      <c r="H2942">
        <v>1</v>
      </c>
    </row>
    <row r="2943" spans="1:8">
      <c r="A2943" t="s">
        <v>6137</v>
      </c>
      <c r="B2943" s="15">
        <v>45646</v>
      </c>
      <c r="C2943" s="15">
        <v>45292</v>
      </c>
      <c r="D2943" s="15">
        <v>45627</v>
      </c>
      <c r="E2943">
        <v>1</v>
      </c>
      <c r="F2943">
        <v>0</v>
      </c>
      <c r="G2943">
        <v>0</v>
      </c>
      <c r="H2943">
        <v>1</v>
      </c>
    </row>
    <row r="2944" spans="1:8">
      <c r="A2944" t="s">
        <v>5591</v>
      </c>
      <c r="B2944" s="15">
        <v>45646</v>
      </c>
      <c r="C2944" s="15">
        <v>45292</v>
      </c>
      <c r="D2944" s="15">
        <v>45627</v>
      </c>
      <c r="E2944">
        <v>0</v>
      </c>
      <c r="F2944">
        <v>0</v>
      </c>
      <c r="G2944">
        <v>1</v>
      </c>
      <c r="H2944">
        <v>1</v>
      </c>
    </row>
    <row r="2945" spans="1:8">
      <c r="A2945" t="s">
        <v>91</v>
      </c>
      <c r="B2945" s="15">
        <v>45646</v>
      </c>
      <c r="C2945" s="15">
        <v>45292</v>
      </c>
      <c r="D2945" s="15">
        <v>45627</v>
      </c>
      <c r="E2945">
        <v>1</v>
      </c>
      <c r="F2945">
        <v>0</v>
      </c>
      <c r="G2945">
        <v>0</v>
      </c>
      <c r="H2945">
        <v>1</v>
      </c>
    </row>
    <row r="2946" spans="1:8">
      <c r="A2946" t="s">
        <v>5688</v>
      </c>
      <c r="B2946" s="15">
        <v>45646</v>
      </c>
      <c r="C2946" s="15">
        <v>45292</v>
      </c>
      <c r="D2946" s="15">
        <v>45627</v>
      </c>
      <c r="E2946">
        <v>0</v>
      </c>
      <c r="F2946">
        <v>0</v>
      </c>
      <c r="G2946">
        <v>1</v>
      </c>
      <c r="H2946">
        <v>1</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748-7FF9-46C7-911D-76BE32A0955D}">
  <dimension ref="A1:J259"/>
  <sheetViews>
    <sheetView topLeftCell="A250" zoomScale="116" workbookViewId="0">
      <selection activeCell="E1" sqref="E1:F1"/>
    </sheetView>
  </sheetViews>
  <sheetFormatPr defaultRowHeight="14.4"/>
  <cols>
    <col min="1" max="1" width="23" customWidth="1"/>
    <col min="2" max="2" width="14.44140625" customWidth="1"/>
    <col min="3" max="4" width="12.21875" customWidth="1"/>
    <col min="13" max="13" width="10.5546875" bestFit="1" customWidth="1"/>
  </cols>
  <sheetData>
    <row r="1" spans="1:10">
      <c r="A1" s="6" t="s">
        <v>4</v>
      </c>
      <c r="B1" s="6" t="s">
        <v>1</v>
      </c>
      <c r="C1" s="6" t="s">
        <v>177</v>
      </c>
      <c r="D1" s="6" t="s">
        <v>178</v>
      </c>
      <c r="E1" s="14" t="s">
        <v>9209</v>
      </c>
      <c r="F1" s="14" t="s">
        <v>9210</v>
      </c>
      <c r="G1" s="6" t="s">
        <v>51</v>
      </c>
      <c r="H1" s="6" t="s">
        <v>52</v>
      </c>
      <c r="I1" s="21" t="s">
        <v>53</v>
      </c>
      <c r="J1" s="6" t="s">
        <v>54</v>
      </c>
    </row>
    <row r="2" spans="1:10">
      <c r="A2" t="s">
        <v>6153</v>
      </c>
      <c r="B2" s="15">
        <v>45383</v>
      </c>
      <c r="C2" s="15">
        <v>45292</v>
      </c>
      <c r="D2" s="15">
        <v>45383</v>
      </c>
      <c r="E2">
        <v>100</v>
      </c>
      <c r="F2">
        <v>13</v>
      </c>
      <c r="G2">
        <v>5</v>
      </c>
      <c r="H2">
        <v>1</v>
      </c>
      <c r="I2">
        <v>7</v>
      </c>
      <c r="J2">
        <v>13</v>
      </c>
    </row>
    <row r="3" spans="1:10">
      <c r="A3" t="s">
        <v>28</v>
      </c>
      <c r="B3" s="15">
        <v>45383</v>
      </c>
      <c r="C3" s="15">
        <v>45292</v>
      </c>
      <c r="D3" s="15">
        <v>45383</v>
      </c>
      <c r="E3">
        <v>493</v>
      </c>
      <c r="F3">
        <v>164</v>
      </c>
      <c r="G3">
        <v>99</v>
      </c>
      <c r="H3">
        <v>17</v>
      </c>
      <c r="I3">
        <v>48</v>
      </c>
      <c r="J3">
        <v>164</v>
      </c>
    </row>
    <row r="4" spans="1:10">
      <c r="A4" t="s">
        <v>6249</v>
      </c>
      <c r="B4" s="15">
        <v>45383</v>
      </c>
      <c r="C4" s="15">
        <v>45292</v>
      </c>
      <c r="D4" s="15">
        <v>45383</v>
      </c>
      <c r="E4">
        <v>1</v>
      </c>
      <c r="F4">
        <v>1</v>
      </c>
      <c r="G4">
        <v>1</v>
      </c>
      <c r="H4">
        <v>0</v>
      </c>
      <c r="I4">
        <v>0</v>
      </c>
      <c r="J4">
        <v>1</v>
      </c>
    </row>
    <row r="5" spans="1:10">
      <c r="A5" t="s">
        <v>6142</v>
      </c>
      <c r="B5" s="15">
        <v>45383</v>
      </c>
      <c r="C5" s="15">
        <v>45292</v>
      </c>
      <c r="D5" s="15">
        <v>45383</v>
      </c>
      <c r="E5">
        <v>0</v>
      </c>
      <c r="F5">
        <v>3</v>
      </c>
      <c r="G5">
        <v>0</v>
      </c>
      <c r="H5">
        <v>0</v>
      </c>
      <c r="I5">
        <v>3</v>
      </c>
      <c r="J5">
        <v>3</v>
      </c>
    </row>
    <row r="6" spans="1:10">
      <c r="A6" t="s">
        <v>6216</v>
      </c>
      <c r="B6" s="15">
        <v>45383</v>
      </c>
      <c r="C6" s="15">
        <v>45292</v>
      </c>
      <c r="D6" s="15">
        <v>45383</v>
      </c>
      <c r="E6">
        <v>0</v>
      </c>
      <c r="F6">
        <v>3</v>
      </c>
      <c r="G6">
        <v>1</v>
      </c>
      <c r="H6">
        <v>0</v>
      </c>
      <c r="I6">
        <v>2</v>
      </c>
      <c r="J6">
        <v>3</v>
      </c>
    </row>
    <row r="7" spans="1:10">
      <c r="A7" t="s">
        <v>28</v>
      </c>
      <c r="B7" s="15">
        <v>45384</v>
      </c>
      <c r="C7" s="15">
        <v>45292</v>
      </c>
      <c r="D7" s="15">
        <v>45383</v>
      </c>
      <c r="E7">
        <v>182</v>
      </c>
      <c r="F7">
        <v>167</v>
      </c>
      <c r="G7">
        <v>104</v>
      </c>
      <c r="H7">
        <v>15</v>
      </c>
      <c r="I7">
        <v>48</v>
      </c>
      <c r="J7">
        <v>167</v>
      </c>
    </row>
    <row r="8" spans="1:10">
      <c r="A8" t="s">
        <v>6216</v>
      </c>
      <c r="B8" s="15">
        <v>45384</v>
      </c>
      <c r="C8" s="15">
        <v>45292</v>
      </c>
      <c r="D8" s="15">
        <v>45383</v>
      </c>
      <c r="E8">
        <v>1</v>
      </c>
      <c r="F8">
        <v>1</v>
      </c>
      <c r="G8">
        <v>1</v>
      </c>
      <c r="H8">
        <v>0</v>
      </c>
      <c r="I8">
        <v>0</v>
      </c>
      <c r="J8">
        <v>1</v>
      </c>
    </row>
    <row r="9" spans="1:10">
      <c r="A9" t="s">
        <v>6249</v>
      </c>
      <c r="B9" s="15">
        <v>45384</v>
      </c>
      <c r="C9" s="15">
        <v>45292</v>
      </c>
      <c r="D9" s="15">
        <v>45383</v>
      </c>
      <c r="E9">
        <v>117</v>
      </c>
      <c r="F9">
        <v>4</v>
      </c>
      <c r="G9">
        <v>3</v>
      </c>
      <c r="H9">
        <v>0</v>
      </c>
      <c r="I9">
        <v>1</v>
      </c>
      <c r="J9">
        <v>4</v>
      </c>
    </row>
    <row r="10" spans="1:10">
      <c r="A10" t="s">
        <v>6153</v>
      </c>
      <c r="B10" s="15">
        <v>45384</v>
      </c>
      <c r="C10" s="15">
        <v>45292</v>
      </c>
      <c r="D10" s="15">
        <v>45383</v>
      </c>
      <c r="E10">
        <v>0</v>
      </c>
      <c r="F10">
        <v>10</v>
      </c>
      <c r="G10">
        <v>5</v>
      </c>
      <c r="H10">
        <v>0</v>
      </c>
      <c r="I10">
        <v>5</v>
      </c>
      <c r="J10">
        <v>10</v>
      </c>
    </row>
    <row r="11" spans="1:10">
      <c r="A11" t="s">
        <v>28</v>
      </c>
      <c r="B11" s="15">
        <v>45385</v>
      </c>
      <c r="C11" s="15">
        <v>45292</v>
      </c>
      <c r="D11" s="15">
        <v>45383</v>
      </c>
      <c r="E11">
        <v>1678</v>
      </c>
      <c r="F11">
        <v>131</v>
      </c>
      <c r="G11">
        <v>80</v>
      </c>
      <c r="H11">
        <v>10</v>
      </c>
      <c r="I11">
        <v>41</v>
      </c>
      <c r="J11">
        <v>131</v>
      </c>
    </row>
    <row r="12" spans="1:10">
      <c r="A12" t="s">
        <v>6216</v>
      </c>
      <c r="B12" s="15">
        <v>45385</v>
      </c>
      <c r="C12" s="15">
        <v>45292</v>
      </c>
      <c r="D12" s="15">
        <v>45383</v>
      </c>
      <c r="E12">
        <v>265</v>
      </c>
      <c r="F12">
        <v>5</v>
      </c>
      <c r="G12">
        <v>4</v>
      </c>
      <c r="H12">
        <v>0</v>
      </c>
      <c r="I12">
        <v>1</v>
      </c>
      <c r="J12">
        <v>5</v>
      </c>
    </row>
    <row r="13" spans="1:10">
      <c r="A13" t="s">
        <v>6249</v>
      </c>
      <c r="B13" s="15">
        <v>45385</v>
      </c>
      <c r="C13" s="15">
        <v>45292</v>
      </c>
      <c r="D13" s="15">
        <v>45383</v>
      </c>
      <c r="E13">
        <v>0</v>
      </c>
      <c r="F13">
        <v>1</v>
      </c>
      <c r="G13">
        <v>1</v>
      </c>
      <c r="H13">
        <v>0</v>
      </c>
      <c r="I13">
        <v>0</v>
      </c>
      <c r="J13">
        <v>1</v>
      </c>
    </row>
    <row r="14" spans="1:10">
      <c r="A14" t="s">
        <v>6153</v>
      </c>
      <c r="B14" s="15">
        <v>45385</v>
      </c>
      <c r="C14" s="15">
        <v>45292</v>
      </c>
      <c r="D14" s="15">
        <v>45383</v>
      </c>
      <c r="E14">
        <v>0</v>
      </c>
      <c r="F14">
        <v>5</v>
      </c>
      <c r="G14">
        <v>3</v>
      </c>
      <c r="H14">
        <v>1</v>
      </c>
      <c r="I14">
        <v>1</v>
      </c>
      <c r="J14">
        <v>5</v>
      </c>
    </row>
    <row r="15" spans="1:10">
      <c r="A15" t="s">
        <v>6142</v>
      </c>
      <c r="B15" s="15">
        <v>45385</v>
      </c>
      <c r="C15" s="15">
        <v>45292</v>
      </c>
      <c r="D15" s="15">
        <v>45383</v>
      </c>
      <c r="E15">
        <v>0</v>
      </c>
      <c r="F15">
        <v>2</v>
      </c>
      <c r="G15">
        <v>2</v>
      </c>
      <c r="H15">
        <v>0</v>
      </c>
      <c r="I15">
        <v>0</v>
      </c>
      <c r="J15">
        <v>2</v>
      </c>
    </row>
    <row r="16" spans="1:10">
      <c r="A16" t="s">
        <v>6216</v>
      </c>
      <c r="B16" s="15">
        <v>45386</v>
      </c>
      <c r="C16" s="15">
        <v>45292</v>
      </c>
      <c r="D16" s="15">
        <v>45383</v>
      </c>
      <c r="E16">
        <v>4</v>
      </c>
      <c r="F16">
        <v>1</v>
      </c>
      <c r="G16">
        <v>1</v>
      </c>
      <c r="H16">
        <v>0</v>
      </c>
      <c r="I16">
        <v>0</v>
      </c>
      <c r="J16">
        <v>1</v>
      </c>
    </row>
    <row r="17" spans="1:10">
      <c r="A17" t="s">
        <v>6153</v>
      </c>
      <c r="B17" s="15">
        <v>45386</v>
      </c>
      <c r="C17" s="15">
        <v>45292</v>
      </c>
      <c r="D17" s="15">
        <v>45383</v>
      </c>
      <c r="E17">
        <v>0</v>
      </c>
      <c r="F17">
        <v>1</v>
      </c>
      <c r="G17">
        <v>1</v>
      </c>
      <c r="H17">
        <v>0</v>
      </c>
      <c r="I17">
        <v>0</v>
      </c>
      <c r="J17">
        <v>1</v>
      </c>
    </row>
    <row r="18" spans="1:10">
      <c r="A18" t="s">
        <v>6249</v>
      </c>
      <c r="B18" s="15">
        <v>45386</v>
      </c>
      <c r="C18" s="15">
        <v>45292</v>
      </c>
      <c r="D18" s="15">
        <v>45383</v>
      </c>
      <c r="E18">
        <v>0</v>
      </c>
      <c r="F18">
        <v>2</v>
      </c>
      <c r="G18">
        <v>2</v>
      </c>
      <c r="H18">
        <v>0</v>
      </c>
      <c r="I18">
        <v>0</v>
      </c>
      <c r="J18">
        <v>2</v>
      </c>
    </row>
    <row r="19" spans="1:10">
      <c r="A19" t="s">
        <v>28</v>
      </c>
      <c r="B19" s="15">
        <v>45386</v>
      </c>
      <c r="C19" s="15">
        <v>45292</v>
      </c>
      <c r="D19" s="15">
        <v>45383</v>
      </c>
      <c r="E19">
        <v>79</v>
      </c>
      <c r="F19">
        <v>86</v>
      </c>
      <c r="G19">
        <v>48</v>
      </c>
      <c r="H19">
        <v>14</v>
      </c>
      <c r="I19">
        <v>24</v>
      </c>
      <c r="J19">
        <v>86</v>
      </c>
    </row>
    <row r="20" spans="1:10">
      <c r="A20" t="s">
        <v>28</v>
      </c>
      <c r="B20" s="15">
        <v>45387</v>
      </c>
      <c r="C20" s="15">
        <v>45292</v>
      </c>
      <c r="D20" s="15">
        <v>45383</v>
      </c>
      <c r="E20">
        <v>12</v>
      </c>
      <c r="F20">
        <v>49</v>
      </c>
      <c r="G20">
        <v>31</v>
      </c>
      <c r="H20">
        <v>4</v>
      </c>
      <c r="I20">
        <v>14</v>
      </c>
      <c r="J20">
        <v>49</v>
      </c>
    </row>
    <row r="21" spans="1:10">
      <c r="A21" t="s">
        <v>28</v>
      </c>
      <c r="B21" s="15">
        <v>45388</v>
      </c>
      <c r="C21" s="15">
        <v>45292</v>
      </c>
      <c r="D21" s="15">
        <v>45383</v>
      </c>
      <c r="E21">
        <v>124</v>
      </c>
      <c r="F21">
        <v>46</v>
      </c>
      <c r="G21">
        <v>22</v>
      </c>
      <c r="H21">
        <v>10</v>
      </c>
      <c r="I21">
        <v>14</v>
      </c>
      <c r="J21">
        <v>46</v>
      </c>
    </row>
    <row r="22" spans="1:10">
      <c r="A22" t="s">
        <v>6153</v>
      </c>
      <c r="B22" s="15">
        <v>45388</v>
      </c>
      <c r="C22" s="15">
        <v>45292</v>
      </c>
      <c r="D22" s="15">
        <v>45383</v>
      </c>
      <c r="E22">
        <v>0</v>
      </c>
      <c r="F22">
        <v>3</v>
      </c>
      <c r="G22">
        <v>2</v>
      </c>
      <c r="H22">
        <v>1</v>
      </c>
      <c r="I22">
        <v>0</v>
      </c>
      <c r="J22">
        <v>3</v>
      </c>
    </row>
    <row r="23" spans="1:10">
      <c r="A23" t="s">
        <v>28</v>
      </c>
      <c r="B23" s="15">
        <v>45389</v>
      </c>
      <c r="C23" s="15">
        <v>45292</v>
      </c>
      <c r="D23" s="15">
        <v>45383</v>
      </c>
      <c r="E23">
        <v>2</v>
      </c>
      <c r="F23">
        <v>29</v>
      </c>
      <c r="G23">
        <v>14</v>
      </c>
      <c r="H23">
        <v>4</v>
      </c>
      <c r="I23">
        <v>11</v>
      </c>
      <c r="J23">
        <v>29</v>
      </c>
    </row>
    <row r="24" spans="1:10">
      <c r="A24" t="s">
        <v>6153</v>
      </c>
      <c r="B24" s="15">
        <v>45389</v>
      </c>
      <c r="C24" s="15">
        <v>45292</v>
      </c>
      <c r="D24" s="15">
        <v>45383</v>
      </c>
      <c r="E24">
        <v>653</v>
      </c>
      <c r="F24">
        <v>4</v>
      </c>
      <c r="G24">
        <v>2</v>
      </c>
      <c r="H24">
        <v>2</v>
      </c>
      <c r="I24">
        <v>0</v>
      </c>
      <c r="J24">
        <v>4</v>
      </c>
    </row>
    <row r="25" spans="1:10">
      <c r="A25" t="s">
        <v>6216</v>
      </c>
      <c r="B25" s="15">
        <v>45389</v>
      </c>
      <c r="C25" s="15">
        <v>45292</v>
      </c>
      <c r="D25" s="15">
        <v>45383</v>
      </c>
      <c r="E25">
        <v>0</v>
      </c>
      <c r="F25">
        <v>2</v>
      </c>
      <c r="G25">
        <v>2</v>
      </c>
      <c r="H25">
        <v>0</v>
      </c>
      <c r="I25">
        <v>0</v>
      </c>
      <c r="J25">
        <v>2</v>
      </c>
    </row>
    <row r="26" spans="1:10">
      <c r="A26" t="s">
        <v>6142</v>
      </c>
      <c r="B26" s="15">
        <v>45389</v>
      </c>
      <c r="C26" s="15">
        <v>45292</v>
      </c>
      <c r="D26" s="15">
        <v>45383</v>
      </c>
      <c r="E26">
        <v>0</v>
      </c>
      <c r="F26">
        <v>1</v>
      </c>
      <c r="G26">
        <v>1</v>
      </c>
      <c r="H26">
        <v>0</v>
      </c>
      <c r="I26">
        <v>0</v>
      </c>
      <c r="J26">
        <v>1</v>
      </c>
    </row>
    <row r="27" spans="1:10">
      <c r="A27" t="s">
        <v>28</v>
      </c>
      <c r="B27" s="15">
        <v>45390</v>
      </c>
      <c r="C27" s="15">
        <v>45292</v>
      </c>
      <c r="D27" s="15">
        <v>45383</v>
      </c>
      <c r="E27">
        <v>9</v>
      </c>
      <c r="F27">
        <v>23</v>
      </c>
      <c r="G27">
        <v>13</v>
      </c>
      <c r="H27">
        <v>1</v>
      </c>
      <c r="I27">
        <v>9</v>
      </c>
      <c r="J27">
        <v>23</v>
      </c>
    </row>
    <row r="28" spans="1:10">
      <c r="A28" t="s">
        <v>28</v>
      </c>
      <c r="B28" s="15">
        <v>45391</v>
      </c>
      <c r="C28" s="15">
        <v>45292</v>
      </c>
      <c r="D28" s="15">
        <v>45383</v>
      </c>
      <c r="E28">
        <v>0</v>
      </c>
      <c r="F28">
        <v>25</v>
      </c>
      <c r="G28">
        <v>12</v>
      </c>
      <c r="H28">
        <v>4</v>
      </c>
      <c r="I28">
        <v>9</v>
      </c>
      <c r="J28">
        <v>25</v>
      </c>
    </row>
    <row r="29" spans="1:10">
      <c r="A29" t="s">
        <v>6153</v>
      </c>
      <c r="B29" s="15">
        <v>45391</v>
      </c>
      <c r="C29" s="15">
        <v>45292</v>
      </c>
      <c r="D29" s="15">
        <v>45383</v>
      </c>
      <c r="E29">
        <v>0</v>
      </c>
      <c r="F29">
        <v>1</v>
      </c>
      <c r="G29">
        <v>1</v>
      </c>
      <c r="H29">
        <v>0</v>
      </c>
      <c r="I29">
        <v>0</v>
      </c>
      <c r="J29">
        <v>1</v>
      </c>
    </row>
    <row r="30" spans="1:10">
      <c r="A30" t="s">
        <v>6249</v>
      </c>
      <c r="B30" s="15">
        <v>45391</v>
      </c>
      <c r="C30" s="15">
        <v>45292</v>
      </c>
      <c r="D30" s="15">
        <v>45383</v>
      </c>
      <c r="E30">
        <v>0</v>
      </c>
      <c r="F30">
        <v>1</v>
      </c>
      <c r="G30">
        <v>1</v>
      </c>
      <c r="H30">
        <v>0</v>
      </c>
      <c r="I30">
        <v>0</v>
      </c>
      <c r="J30">
        <v>1</v>
      </c>
    </row>
    <row r="31" spans="1:10">
      <c r="A31" t="s">
        <v>28</v>
      </c>
      <c r="B31" s="15">
        <v>45392</v>
      </c>
      <c r="C31" s="15">
        <v>45292</v>
      </c>
      <c r="D31" s="15">
        <v>45383</v>
      </c>
      <c r="E31">
        <v>40</v>
      </c>
      <c r="F31">
        <v>14</v>
      </c>
      <c r="G31">
        <v>10</v>
      </c>
      <c r="H31">
        <v>1</v>
      </c>
      <c r="I31">
        <v>3</v>
      </c>
      <c r="J31">
        <v>14</v>
      </c>
    </row>
    <row r="32" spans="1:10">
      <c r="A32" t="s">
        <v>6153</v>
      </c>
      <c r="B32" s="15">
        <v>45392</v>
      </c>
      <c r="C32" s="15">
        <v>45292</v>
      </c>
      <c r="D32" s="15">
        <v>45383</v>
      </c>
      <c r="E32">
        <v>4</v>
      </c>
      <c r="F32">
        <v>4</v>
      </c>
      <c r="G32">
        <v>2</v>
      </c>
      <c r="H32">
        <v>1</v>
      </c>
      <c r="I32">
        <v>1</v>
      </c>
      <c r="J32">
        <v>4</v>
      </c>
    </row>
    <row r="33" spans="1:10">
      <c r="A33" t="s">
        <v>6216</v>
      </c>
      <c r="B33" s="15">
        <v>45393</v>
      </c>
      <c r="C33" s="15">
        <v>45292</v>
      </c>
      <c r="D33" s="15">
        <v>45383</v>
      </c>
      <c r="E33">
        <v>0</v>
      </c>
      <c r="F33">
        <v>2</v>
      </c>
      <c r="G33">
        <v>2</v>
      </c>
      <c r="H33">
        <v>0</v>
      </c>
      <c r="I33">
        <v>0</v>
      </c>
      <c r="J33">
        <v>2</v>
      </c>
    </row>
    <row r="34" spans="1:10">
      <c r="A34" t="s">
        <v>6153</v>
      </c>
      <c r="B34" s="15">
        <v>45393</v>
      </c>
      <c r="C34" s="15">
        <v>45292</v>
      </c>
      <c r="D34" s="15">
        <v>45383</v>
      </c>
      <c r="E34">
        <v>0</v>
      </c>
      <c r="F34">
        <v>1</v>
      </c>
      <c r="G34">
        <v>0</v>
      </c>
      <c r="H34">
        <v>0</v>
      </c>
      <c r="I34">
        <v>1</v>
      </c>
      <c r="J34">
        <v>1</v>
      </c>
    </row>
    <row r="35" spans="1:10">
      <c r="A35" t="s">
        <v>28</v>
      </c>
      <c r="B35" s="15">
        <v>45393</v>
      </c>
      <c r="C35" s="15">
        <v>45292</v>
      </c>
      <c r="D35" s="15">
        <v>45383</v>
      </c>
      <c r="E35">
        <v>2</v>
      </c>
      <c r="F35">
        <v>21</v>
      </c>
      <c r="G35">
        <v>14</v>
      </c>
      <c r="H35">
        <v>3</v>
      </c>
      <c r="I35">
        <v>4</v>
      </c>
      <c r="J35">
        <v>21</v>
      </c>
    </row>
    <row r="36" spans="1:10">
      <c r="A36" t="s">
        <v>28</v>
      </c>
      <c r="B36" s="15">
        <v>45394</v>
      </c>
      <c r="C36" s="15">
        <v>45292</v>
      </c>
      <c r="D36" s="15">
        <v>45383</v>
      </c>
      <c r="E36">
        <v>4</v>
      </c>
      <c r="F36">
        <v>10</v>
      </c>
      <c r="G36">
        <v>6</v>
      </c>
      <c r="H36">
        <v>2</v>
      </c>
      <c r="I36">
        <v>2</v>
      </c>
      <c r="J36">
        <v>10</v>
      </c>
    </row>
    <row r="37" spans="1:10">
      <c r="A37" t="s">
        <v>28</v>
      </c>
      <c r="B37" s="15">
        <v>45395</v>
      </c>
      <c r="C37" s="15">
        <v>45292</v>
      </c>
      <c r="D37" s="15">
        <v>45383</v>
      </c>
      <c r="E37">
        <v>6</v>
      </c>
      <c r="F37">
        <v>14</v>
      </c>
      <c r="G37">
        <v>8</v>
      </c>
      <c r="H37">
        <v>1</v>
      </c>
      <c r="I37">
        <v>5</v>
      </c>
      <c r="J37">
        <v>14</v>
      </c>
    </row>
    <row r="38" spans="1:10">
      <c r="A38" t="s">
        <v>28</v>
      </c>
      <c r="B38" s="15">
        <v>45396</v>
      </c>
      <c r="C38" s="15">
        <v>45292</v>
      </c>
      <c r="D38" s="15">
        <v>45383</v>
      </c>
      <c r="E38">
        <v>0</v>
      </c>
      <c r="F38">
        <v>11</v>
      </c>
      <c r="G38">
        <v>1</v>
      </c>
      <c r="H38">
        <v>1</v>
      </c>
      <c r="I38">
        <v>9</v>
      </c>
      <c r="J38">
        <v>11</v>
      </c>
    </row>
    <row r="39" spans="1:10">
      <c r="A39" t="s">
        <v>28</v>
      </c>
      <c r="B39" s="15">
        <v>45397</v>
      </c>
      <c r="C39" s="15">
        <v>45292</v>
      </c>
      <c r="D39" s="15">
        <v>45383</v>
      </c>
      <c r="E39">
        <v>81</v>
      </c>
      <c r="F39">
        <v>23</v>
      </c>
      <c r="G39">
        <v>17</v>
      </c>
      <c r="H39">
        <v>2</v>
      </c>
      <c r="I39">
        <v>4</v>
      </c>
      <c r="J39">
        <v>23</v>
      </c>
    </row>
    <row r="40" spans="1:10">
      <c r="A40" t="s">
        <v>6216</v>
      </c>
      <c r="B40" s="15">
        <v>45397</v>
      </c>
      <c r="C40" s="15">
        <v>45292</v>
      </c>
      <c r="D40" s="15">
        <v>45383</v>
      </c>
      <c r="E40">
        <v>0</v>
      </c>
      <c r="F40">
        <v>1</v>
      </c>
      <c r="G40">
        <v>0</v>
      </c>
      <c r="H40">
        <v>0</v>
      </c>
      <c r="I40">
        <v>1</v>
      </c>
      <c r="J40">
        <v>1</v>
      </c>
    </row>
    <row r="41" spans="1:10">
      <c r="A41" t="s">
        <v>28</v>
      </c>
      <c r="B41" s="15">
        <v>45398</v>
      </c>
      <c r="C41" s="15">
        <v>45292</v>
      </c>
      <c r="D41" s="15">
        <v>45383</v>
      </c>
      <c r="E41">
        <v>11</v>
      </c>
      <c r="F41">
        <v>18</v>
      </c>
      <c r="G41">
        <v>11</v>
      </c>
      <c r="H41">
        <v>0</v>
      </c>
      <c r="I41">
        <v>7</v>
      </c>
      <c r="J41">
        <v>18</v>
      </c>
    </row>
    <row r="42" spans="1:10">
      <c r="A42" t="s">
        <v>6153</v>
      </c>
      <c r="B42" s="15">
        <v>45398</v>
      </c>
      <c r="C42" s="15">
        <v>45292</v>
      </c>
      <c r="D42" s="15">
        <v>45383</v>
      </c>
      <c r="E42">
        <v>0</v>
      </c>
      <c r="F42">
        <v>2</v>
      </c>
      <c r="G42">
        <v>2</v>
      </c>
      <c r="H42">
        <v>0</v>
      </c>
      <c r="I42">
        <v>0</v>
      </c>
      <c r="J42">
        <v>2</v>
      </c>
    </row>
    <row r="43" spans="1:10">
      <c r="A43" t="s">
        <v>6216</v>
      </c>
      <c r="B43" s="15">
        <v>45399</v>
      </c>
      <c r="C43" s="15">
        <v>45292</v>
      </c>
      <c r="D43" s="15">
        <v>45383</v>
      </c>
      <c r="E43">
        <v>0</v>
      </c>
      <c r="F43">
        <v>1</v>
      </c>
      <c r="G43">
        <v>0</v>
      </c>
      <c r="H43">
        <v>1</v>
      </c>
      <c r="I43">
        <v>0</v>
      </c>
      <c r="J43">
        <v>1</v>
      </c>
    </row>
    <row r="44" spans="1:10">
      <c r="A44" t="s">
        <v>6153</v>
      </c>
      <c r="B44" s="15">
        <v>45399</v>
      </c>
      <c r="C44" s="15">
        <v>45292</v>
      </c>
      <c r="D44" s="15">
        <v>45383</v>
      </c>
      <c r="E44">
        <v>2</v>
      </c>
      <c r="F44">
        <v>4</v>
      </c>
      <c r="G44">
        <v>2</v>
      </c>
      <c r="H44">
        <v>0</v>
      </c>
      <c r="I44">
        <v>2</v>
      </c>
      <c r="J44">
        <v>4</v>
      </c>
    </row>
    <row r="45" spans="1:10">
      <c r="A45" t="s">
        <v>28</v>
      </c>
      <c r="B45" s="15">
        <v>45399</v>
      </c>
      <c r="C45" s="15">
        <v>45292</v>
      </c>
      <c r="D45" s="15">
        <v>45383</v>
      </c>
      <c r="E45">
        <v>70</v>
      </c>
      <c r="F45">
        <v>51</v>
      </c>
      <c r="G45">
        <v>25</v>
      </c>
      <c r="H45">
        <v>8</v>
      </c>
      <c r="I45">
        <v>18</v>
      </c>
      <c r="J45">
        <v>51</v>
      </c>
    </row>
    <row r="46" spans="1:10">
      <c r="A46" t="s">
        <v>6142</v>
      </c>
      <c r="B46" s="15">
        <v>45400</v>
      </c>
      <c r="C46" s="15">
        <v>45292</v>
      </c>
      <c r="D46" s="15">
        <v>45383</v>
      </c>
      <c r="E46">
        <v>0</v>
      </c>
      <c r="F46">
        <v>1</v>
      </c>
      <c r="G46">
        <v>1</v>
      </c>
      <c r="H46">
        <v>0</v>
      </c>
      <c r="I46">
        <v>0</v>
      </c>
      <c r="J46">
        <v>1</v>
      </c>
    </row>
    <row r="47" spans="1:10">
      <c r="A47" t="s">
        <v>28</v>
      </c>
      <c r="B47" s="15">
        <v>45400</v>
      </c>
      <c r="C47" s="15">
        <v>45292</v>
      </c>
      <c r="D47" s="15">
        <v>45383</v>
      </c>
      <c r="E47">
        <v>5</v>
      </c>
      <c r="F47">
        <v>30</v>
      </c>
      <c r="G47">
        <v>17</v>
      </c>
      <c r="H47">
        <v>4</v>
      </c>
      <c r="I47">
        <v>9</v>
      </c>
      <c r="J47">
        <v>30</v>
      </c>
    </row>
    <row r="48" spans="1:10">
      <c r="A48" t="s">
        <v>28</v>
      </c>
      <c r="B48" s="15">
        <v>45401</v>
      </c>
      <c r="C48" s="15">
        <v>45292</v>
      </c>
      <c r="D48" s="15">
        <v>45383</v>
      </c>
      <c r="E48">
        <v>1045</v>
      </c>
      <c r="F48">
        <v>39</v>
      </c>
      <c r="G48">
        <v>22</v>
      </c>
      <c r="H48">
        <v>4</v>
      </c>
      <c r="I48">
        <v>13</v>
      </c>
      <c r="J48">
        <v>39</v>
      </c>
    </row>
    <row r="49" spans="1:10">
      <c r="A49" t="s">
        <v>6249</v>
      </c>
      <c r="B49" s="15">
        <v>45401</v>
      </c>
      <c r="C49" s="15">
        <v>45292</v>
      </c>
      <c r="D49" s="15">
        <v>45383</v>
      </c>
      <c r="E49">
        <v>2</v>
      </c>
      <c r="F49">
        <v>1</v>
      </c>
      <c r="G49">
        <v>1</v>
      </c>
      <c r="H49">
        <v>0</v>
      </c>
      <c r="I49">
        <v>0</v>
      </c>
      <c r="J49">
        <v>1</v>
      </c>
    </row>
    <row r="50" spans="1:10">
      <c r="A50" t="s">
        <v>6153</v>
      </c>
      <c r="B50" s="15">
        <v>45401</v>
      </c>
      <c r="C50" s="15">
        <v>45292</v>
      </c>
      <c r="D50" s="15">
        <v>45383</v>
      </c>
      <c r="E50">
        <v>1</v>
      </c>
      <c r="F50">
        <v>1</v>
      </c>
      <c r="G50">
        <v>0</v>
      </c>
      <c r="H50">
        <v>1</v>
      </c>
      <c r="I50">
        <v>0</v>
      </c>
      <c r="J50">
        <v>1</v>
      </c>
    </row>
    <row r="51" spans="1:10">
      <c r="A51" t="s">
        <v>28</v>
      </c>
      <c r="B51" s="15">
        <v>45402</v>
      </c>
      <c r="C51" s="15">
        <v>45292</v>
      </c>
      <c r="D51" s="15">
        <v>45383</v>
      </c>
      <c r="E51">
        <v>7</v>
      </c>
      <c r="F51">
        <v>17</v>
      </c>
      <c r="G51">
        <v>11</v>
      </c>
      <c r="H51">
        <v>2</v>
      </c>
      <c r="I51">
        <v>4</v>
      </c>
      <c r="J51">
        <v>17</v>
      </c>
    </row>
    <row r="52" spans="1:10">
      <c r="A52" t="s">
        <v>6153</v>
      </c>
      <c r="B52" s="15">
        <v>45402</v>
      </c>
      <c r="C52" s="15">
        <v>45292</v>
      </c>
      <c r="D52" s="15">
        <v>45383</v>
      </c>
      <c r="E52">
        <v>1</v>
      </c>
      <c r="F52">
        <v>3</v>
      </c>
      <c r="G52">
        <v>3</v>
      </c>
      <c r="H52">
        <v>0</v>
      </c>
      <c r="I52">
        <v>0</v>
      </c>
      <c r="J52">
        <v>3</v>
      </c>
    </row>
    <row r="53" spans="1:10">
      <c r="A53" t="s">
        <v>6142</v>
      </c>
      <c r="B53" s="15">
        <v>45402</v>
      </c>
      <c r="C53" s="15">
        <v>45292</v>
      </c>
      <c r="D53" s="15">
        <v>45383</v>
      </c>
      <c r="E53">
        <v>0</v>
      </c>
      <c r="F53">
        <v>1</v>
      </c>
      <c r="G53">
        <v>0</v>
      </c>
      <c r="H53">
        <v>0</v>
      </c>
      <c r="I53">
        <v>1</v>
      </c>
      <c r="J53">
        <v>1</v>
      </c>
    </row>
    <row r="54" spans="1:10">
      <c r="A54" t="s">
        <v>6249</v>
      </c>
      <c r="B54" s="15">
        <v>45403</v>
      </c>
      <c r="C54" s="15">
        <v>45292</v>
      </c>
      <c r="D54" s="15">
        <v>45383</v>
      </c>
      <c r="E54">
        <v>1</v>
      </c>
      <c r="F54">
        <v>1</v>
      </c>
      <c r="G54">
        <v>1</v>
      </c>
      <c r="H54">
        <v>0</v>
      </c>
      <c r="I54">
        <v>0</v>
      </c>
      <c r="J54">
        <v>1</v>
      </c>
    </row>
    <row r="55" spans="1:10">
      <c r="A55" t="s">
        <v>28</v>
      </c>
      <c r="B55" s="15">
        <v>45403</v>
      </c>
      <c r="C55" s="15">
        <v>45292</v>
      </c>
      <c r="D55" s="15">
        <v>45383</v>
      </c>
      <c r="E55">
        <v>373</v>
      </c>
      <c r="F55">
        <v>27</v>
      </c>
      <c r="G55">
        <v>18</v>
      </c>
      <c r="H55">
        <v>0</v>
      </c>
      <c r="I55">
        <v>9</v>
      </c>
      <c r="J55">
        <v>27</v>
      </c>
    </row>
    <row r="56" spans="1:10">
      <c r="A56" t="s">
        <v>6216</v>
      </c>
      <c r="B56" s="15">
        <v>45403</v>
      </c>
      <c r="C56" s="15">
        <v>45292</v>
      </c>
      <c r="D56" s="15">
        <v>45383</v>
      </c>
      <c r="E56">
        <v>2</v>
      </c>
      <c r="F56">
        <v>1</v>
      </c>
      <c r="G56">
        <v>1</v>
      </c>
      <c r="H56">
        <v>0</v>
      </c>
      <c r="I56">
        <v>0</v>
      </c>
      <c r="J56">
        <v>1</v>
      </c>
    </row>
    <row r="57" spans="1:10">
      <c r="A57" t="s">
        <v>6153</v>
      </c>
      <c r="B57" s="15">
        <v>45404</v>
      </c>
      <c r="C57" s="15">
        <v>45292</v>
      </c>
      <c r="D57" s="15">
        <v>45383</v>
      </c>
      <c r="E57">
        <v>4</v>
      </c>
      <c r="F57">
        <v>2</v>
      </c>
      <c r="G57">
        <v>1</v>
      </c>
      <c r="H57">
        <v>0</v>
      </c>
      <c r="I57">
        <v>1</v>
      </c>
      <c r="J57">
        <v>2</v>
      </c>
    </row>
    <row r="58" spans="1:10">
      <c r="A58" t="s">
        <v>28</v>
      </c>
      <c r="B58" s="15">
        <v>45404</v>
      </c>
      <c r="C58" s="15">
        <v>45292</v>
      </c>
      <c r="D58" s="15">
        <v>45383</v>
      </c>
      <c r="E58">
        <v>1354</v>
      </c>
      <c r="F58">
        <v>27</v>
      </c>
      <c r="G58">
        <v>17</v>
      </c>
      <c r="H58">
        <v>2</v>
      </c>
      <c r="I58">
        <v>8</v>
      </c>
      <c r="J58">
        <v>27</v>
      </c>
    </row>
    <row r="59" spans="1:10">
      <c r="A59" t="s">
        <v>28</v>
      </c>
      <c r="B59" s="15">
        <v>45405</v>
      </c>
      <c r="C59" s="15">
        <v>45292</v>
      </c>
      <c r="D59" s="15">
        <v>45383</v>
      </c>
      <c r="E59">
        <v>11</v>
      </c>
      <c r="F59">
        <v>19</v>
      </c>
      <c r="G59">
        <v>12</v>
      </c>
      <c r="H59">
        <v>1</v>
      </c>
      <c r="I59">
        <v>6</v>
      </c>
      <c r="J59">
        <v>19</v>
      </c>
    </row>
    <row r="60" spans="1:10">
      <c r="A60" t="s">
        <v>6249</v>
      </c>
      <c r="B60" s="15">
        <v>45405</v>
      </c>
      <c r="C60" s="15">
        <v>45292</v>
      </c>
      <c r="D60" s="15">
        <v>45383</v>
      </c>
      <c r="E60">
        <v>13</v>
      </c>
      <c r="F60">
        <v>1</v>
      </c>
      <c r="G60">
        <v>1</v>
      </c>
      <c r="H60">
        <v>0</v>
      </c>
      <c r="I60">
        <v>0</v>
      </c>
      <c r="J60">
        <v>1</v>
      </c>
    </row>
    <row r="61" spans="1:10">
      <c r="A61" t="s">
        <v>6153</v>
      </c>
      <c r="B61" s="15">
        <v>45406</v>
      </c>
      <c r="C61" s="15">
        <v>45292</v>
      </c>
      <c r="D61" s="15">
        <v>45383</v>
      </c>
      <c r="E61">
        <v>0</v>
      </c>
      <c r="F61">
        <v>1</v>
      </c>
      <c r="G61">
        <v>1</v>
      </c>
      <c r="H61">
        <v>0</v>
      </c>
      <c r="I61">
        <v>0</v>
      </c>
      <c r="J61">
        <v>1</v>
      </c>
    </row>
    <row r="62" spans="1:10">
      <c r="A62" t="s">
        <v>28</v>
      </c>
      <c r="B62" s="15">
        <v>45406</v>
      </c>
      <c r="C62" s="15">
        <v>45292</v>
      </c>
      <c r="D62" s="15">
        <v>45383</v>
      </c>
      <c r="E62">
        <v>128</v>
      </c>
      <c r="F62">
        <v>22</v>
      </c>
      <c r="G62">
        <v>16</v>
      </c>
      <c r="H62">
        <v>3</v>
      </c>
      <c r="I62">
        <v>3</v>
      </c>
      <c r="J62">
        <v>22</v>
      </c>
    </row>
    <row r="63" spans="1:10">
      <c r="A63" t="s">
        <v>6249</v>
      </c>
      <c r="B63" s="15">
        <v>45406</v>
      </c>
      <c r="C63" s="15">
        <v>45292</v>
      </c>
      <c r="D63" s="15">
        <v>45383</v>
      </c>
      <c r="E63">
        <v>0</v>
      </c>
      <c r="F63">
        <v>3</v>
      </c>
      <c r="G63">
        <v>3</v>
      </c>
      <c r="H63">
        <v>0</v>
      </c>
      <c r="I63">
        <v>0</v>
      </c>
      <c r="J63">
        <v>3</v>
      </c>
    </row>
    <row r="64" spans="1:10">
      <c r="A64" t="s">
        <v>6216</v>
      </c>
      <c r="B64" s="15">
        <v>45406</v>
      </c>
      <c r="C64" s="15">
        <v>45292</v>
      </c>
      <c r="D64" s="15">
        <v>45383</v>
      </c>
      <c r="E64">
        <v>0</v>
      </c>
      <c r="F64">
        <v>3</v>
      </c>
      <c r="G64">
        <v>3</v>
      </c>
      <c r="H64">
        <v>0</v>
      </c>
      <c r="I64">
        <v>0</v>
      </c>
      <c r="J64">
        <v>3</v>
      </c>
    </row>
    <row r="65" spans="1:10">
      <c r="A65" t="s">
        <v>6216</v>
      </c>
      <c r="B65" s="15">
        <v>45407</v>
      </c>
      <c r="C65" s="15">
        <v>45292</v>
      </c>
      <c r="D65" s="15">
        <v>45383</v>
      </c>
      <c r="E65">
        <v>0</v>
      </c>
      <c r="F65">
        <v>1</v>
      </c>
      <c r="G65">
        <v>1</v>
      </c>
      <c r="H65">
        <v>0</v>
      </c>
      <c r="I65">
        <v>0</v>
      </c>
      <c r="J65">
        <v>1</v>
      </c>
    </row>
    <row r="66" spans="1:10">
      <c r="A66" t="s">
        <v>28</v>
      </c>
      <c r="B66" s="15">
        <v>45407</v>
      </c>
      <c r="C66" s="15">
        <v>45292</v>
      </c>
      <c r="D66" s="15">
        <v>45383</v>
      </c>
      <c r="E66">
        <v>20</v>
      </c>
      <c r="F66">
        <v>21</v>
      </c>
      <c r="G66">
        <v>16</v>
      </c>
      <c r="H66">
        <v>0</v>
      </c>
      <c r="I66">
        <v>5</v>
      </c>
      <c r="J66">
        <v>21</v>
      </c>
    </row>
    <row r="67" spans="1:10">
      <c r="A67" t="s">
        <v>6153</v>
      </c>
      <c r="B67" s="15">
        <v>45407</v>
      </c>
      <c r="C67" s="15">
        <v>45292</v>
      </c>
      <c r="D67" s="15">
        <v>45383</v>
      </c>
      <c r="E67">
        <v>0</v>
      </c>
      <c r="F67">
        <v>1</v>
      </c>
      <c r="G67">
        <v>1</v>
      </c>
      <c r="H67">
        <v>0</v>
      </c>
      <c r="I67">
        <v>0</v>
      </c>
      <c r="J67">
        <v>1</v>
      </c>
    </row>
    <row r="68" spans="1:10">
      <c r="A68" t="s">
        <v>6216</v>
      </c>
      <c r="B68" s="15">
        <v>45408</v>
      </c>
      <c r="C68" s="15">
        <v>45292</v>
      </c>
      <c r="D68" s="15">
        <v>45383</v>
      </c>
      <c r="E68">
        <v>0</v>
      </c>
      <c r="F68">
        <v>1</v>
      </c>
      <c r="G68">
        <v>1</v>
      </c>
      <c r="H68">
        <v>0</v>
      </c>
      <c r="I68">
        <v>0</v>
      </c>
      <c r="J68">
        <v>1</v>
      </c>
    </row>
    <row r="69" spans="1:10">
      <c r="A69" t="s">
        <v>28</v>
      </c>
      <c r="B69" s="15">
        <v>45408</v>
      </c>
      <c r="C69" s="15">
        <v>45292</v>
      </c>
      <c r="D69" s="15">
        <v>45383</v>
      </c>
      <c r="E69">
        <v>107</v>
      </c>
      <c r="F69">
        <v>29</v>
      </c>
      <c r="G69">
        <v>23</v>
      </c>
      <c r="H69">
        <v>3</v>
      </c>
      <c r="I69">
        <v>3</v>
      </c>
      <c r="J69">
        <v>29</v>
      </c>
    </row>
    <row r="70" spans="1:10">
      <c r="A70" t="s">
        <v>6153</v>
      </c>
      <c r="B70" s="15">
        <v>45408</v>
      </c>
      <c r="C70" s="15">
        <v>45292</v>
      </c>
      <c r="D70" s="15">
        <v>45383</v>
      </c>
      <c r="E70">
        <v>2</v>
      </c>
      <c r="F70">
        <v>3</v>
      </c>
      <c r="G70">
        <v>2</v>
      </c>
      <c r="H70">
        <v>0</v>
      </c>
      <c r="I70">
        <v>1</v>
      </c>
      <c r="J70">
        <v>3</v>
      </c>
    </row>
    <row r="71" spans="1:10">
      <c r="A71" t="s">
        <v>6153</v>
      </c>
      <c r="B71" s="15">
        <v>45409</v>
      </c>
      <c r="C71" s="15">
        <v>45292</v>
      </c>
      <c r="D71" s="15">
        <v>45383</v>
      </c>
      <c r="E71">
        <v>2</v>
      </c>
      <c r="F71">
        <v>1</v>
      </c>
      <c r="G71">
        <v>1</v>
      </c>
      <c r="H71">
        <v>0</v>
      </c>
      <c r="I71">
        <v>0</v>
      </c>
      <c r="J71">
        <v>1</v>
      </c>
    </row>
    <row r="72" spans="1:10">
      <c r="A72" t="s">
        <v>28</v>
      </c>
      <c r="B72" s="15">
        <v>45409</v>
      </c>
      <c r="C72" s="15">
        <v>45292</v>
      </c>
      <c r="D72" s="15">
        <v>45383</v>
      </c>
      <c r="E72">
        <v>126</v>
      </c>
      <c r="F72">
        <v>19</v>
      </c>
      <c r="G72">
        <v>13</v>
      </c>
      <c r="H72">
        <v>2</v>
      </c>
      <c r="I72">
        <v>4</v>
      </c>
      <c r="J72">
        <v>19</v>
      </c>
    </row>
    <row r="73" spans="1:10">
      <c r="A73" t="s">
        <v>6249</v>
      </c>
      <c r="B73" s="15">
        <v>45409</v>
      </c>
      <c r="C73" s="15">
        <v>45292</v>
      </c>
      <c r="D73" s="15">
        <v>45383</v>
      </c>
      <c r="E73">
        <v>0</v>
      </c>
      <c r="F73">
        <v>1</v>
      </c>
      <c r="G73">
        <v>1</v>
      </c>
      <c r="H73">
        <v>0</v>
      </c>
      <c r="I73">
        <v>0</v>
      </c>
      <c r="J73">
        <v>1</v>
      </c>
    </row>
    <row r="74" spans="1:10">
      <c r="A74" t="s">
        <v>6153</v>
      </c>
      <c r="B74" s="15">
        <v>45410</v>
      </c>
      <c r="C74" s="15">
        <v>45292</v>
      </c>
      <c r="D74" s="15">
        <v>45383</v>
      </c>
      <c r="E74">
        <v>0</v>
      </c>
      <c r="F74">
        <v>1</v>
      </c>
      <c r="G74">
        <v>0</v>
      </c>
      <c r="H74">
        <v>0</v>
      </c>
      <c r="I74">
        <v>1</v>
      </c>
      <c r="J74">
        <v>1</v>
      </c>
    </row>
    <row r="75" spans="1:10">
      <c r="A75" t="s">
        <v>6249</v>
      </c>
      <c r="B75" s="15">
        <v>45410</v>
      </c>
      <c r="C75" s="15">
        <v>45292</v>
      </c>
      <c r="D75" s="15">
        <v>45383</v>
      </c>
      <c r="E75">
        <v>0</v>
      </c>
      <c r="F75">
        <v>1</v>
      </c>
      <c r="G75">
        <v>1</v>
      </c>
      <c r="H75">
        <v>0</v>
      </c>
      <c r="I75">
        <v>0</v>
      </c>
      <c r="J75">
        <v>1</v>
      </c>
    </row>
    <row r="76" spans="1:10">
      <c r="A76" t="s">
        <v>28</v>
      </c>
      <c r="B76" s="15">
        <v>45410</v>
      </c>
      <c r="C76" s="15">
        <v>45292</v>
      </c>
      <c r="D76" s="15">
        <v>45383</v>
      </c>
      <c r="E76">
        <v>3</v>
      </c>
      <c r="F76">
        <v>8</v>
      </c>
      <c r="G76">
        <v>3</v>
      </c>
      <c r="H76">
        <v>2</v>
      </c>
      <c r="I76">
        <v>3</v>
      </c>
      <c r="J76">
        <v>8</v>
      </c>
    </row>
    <row r="77" spans="1:10">
      <c r="A77" t="s">
        <v>28</v>
      </c>
      <c r="B77" s="15">
        <v>45411</v>
      </c>
      <c r="C77" s="15">
        <v>45292</v>
      </c>
      <c r="D77" s="15">
        <v>45383</v>
      </c>
      <c r="E77">
        <v>5</v>
      </c>
      <c r="F77">
        <v>14</v>
      </c>
      <c r="G77">
        <v>7</v>
      </c>
      <c r="H77">
        <v>2</v>
      </c>
      <c r="I77">
        <v>5</v>
      </c>
      <c r="J77">
        <v>14</v>
      </c>
    </row>
    <row r="78" spans="1:10">
      <c r="A78" t="s">
        <v>6153</v>
      </c>
      <c r="B78" s="15">
        <v>45411</v>
      </c>
      <c r="C78" s="15">
        <v>45292</v>
      </c>
      <c r="D78" s="15">
        <v>45383</v>
      </c>
      <c r="E78">
        <v>0</v>
      </c>
      <c r="F78">
        <v>1</v>
      </c>
      <c r="G78">
        <v>1</v>
      </c>
      <c r="H78">
        <v>0</v>
      </c>
      <c r="I78">
        <v>0</v>
      </c>
      <c r="J78">
        <v>1</v>
      </c>
    </row>
    <row r="79" spans="1:10">
      <c r="A79" t="s">
        <v>6153</v>
      </c>
      <c r="B79" s="15">
        <v>45412</v>
      </c>
      <c r="C79" s="15">
        <v>45292</v>
      </c>
      <c r="D79" s="15">
        <v>45383</v>
      </c>
      <c r="E79">
        <v>0</v>
      </c>
      <c r="F79">
        <v>2</v>
      </c>
      <c r="G79">
        <v>2</v>
      </c>
      <c r="H79">
        <v>0</v>
      </c>
      <c r="I79">
        <v>0</v>
      </c>
      <c r="J79">
        <v>2</v>
      </c>
    </row>
    <row r="80" spans="1:10">
      <c r="A80" t="s">
        <v>28</v>
      </c>
      <c r="B80" s="15">
        <v>45412</v>
      </c>
      <c r="C80" s="15">
        <v>45292</v>
      </c>
      <c r="D80" s="15">
        <v>45383</v>
      </c>
      <c r="E80">
        <v>18</v>
      </c>
      <c r="F80">
        <v>23</v>
      </c>
      <c r="G80">
        <v>16</v>
      </c>
      <c r="H80">
        <v>2</v>
      </c>
      <c r="I80">
        <v>5</v>
      </c>
      <c r="J80">
        <v>23</v>
      </c>
    </row>
    <row r="81" spans="1:10">
      <c r="A81" t="s">
        <v>28</v>
      </c>
      <c r="B81" s="15">
        <v>45413</v>
      </c>
      <c r="C81" s="15">
        <v>45292</v>
      </c>
      <c r="D81" s="15">
        <v>45413</v>
      </c>
      <c r="E81">
        <v>285</v>
      </c>
      <c r="F81">
        <v>30</v>
      </c>
      <c r="G81">
        <v>13</v>
      </c>
      <c r="H81">
        <v>6</v>
      </c>
      <c r="I81">
        <v>11</v>
      </c>
      <c r="J81">
        <v>30</v>
      </c>
    </row>
    <row r="82" spans="1:10">
      <c r="A82" t="s">
        <v>6153</v>
      </c>
      <c r="B82" s="15">
        <v>45413</v>
      </c>
      <c r="C82" s="15">
        <v>45292</v>
      </c>
      <c r="D82" s="15">
        <v>45413</v>
      </c>
      <c r="E82">
        <v>2</v>
      </c>
      <c r="F82">
        <v>4</v>
      </c>
      <c r="G82">
        <v>3</v>
      </c>
      <c r="H82">
        <v>0</v>
      </c>
      <c r="I82">
        <v>1</v>
      </c>
      <c r="J82">
        <v>4</v>
      </c>
    </row>
    <row r="83" spans="1:10">
      <c r="A83" t="s">
        <v>6153</v>
      </c>
      <c r="B83" s="15">
        <v>45414</v>
      </c>
      <c r="C83" s="15">
        <v>45292</v>
      </c>
      <c r="D83" s="15">
        <v>45413</v>
      </c>
      <c r="E83">
        <v>2</v>
      </c>
      <c r="F83">
        <v>1</v>
      </c>
      <c r="G83">
        <v>1</v>
      </c>
      <c r="H83">
        <v>0</v>
      </c>
      <c r="I83">
        <v>0</v>
      </c>
      <c r="J83">
        <v>1</v>
      </c>
    </row>
    <row r="84" spans="1:10">
      <c r="A84" t="s">
        <v>28</v>
      </c>
      <c r="B84" s="15">
        <v>45414</v>
      </c>
      <c r="C84" s="15">
        <v>45292</v>
      </c>
      <c r="D84" s="15">
        <v>45413</v>
      </c>
      <c r="E84">
        <v>22</v>
      </c>
      <c r="F84">
        <v>19</v>
      </c>
      <c r="G84">
        <v>11</v>
      </c>
      <c r="H84">
        <v>4</v>
      </c>
      <c r="I84">
        <v>4</v>
      </c>
      <c r="J84">
        <v>19</v>
      </c>
    </row>
    <row r="85" spans="1:10">
      <c r="A85" t="s">
        <v>28</v>
      </c>
      <c r="B85" s="15">
        <v>45415</v>
      </c>
      <c r="C85" s="15">
        <v>45292</v>
      </c>
      <c r="D85" s="15">
        <v>45413</v>
      </c>
      <c r="E85">
        <v>18</v>
      </c>
      <c r="F85">
        <v>12</v>
      </c>
      <c r="G85">
        <v>10</v>
      </c>
      <c r="H85">
        <v>1</v>
      </c>
      <c r="I85">
        <v>1</v>
      </c>
      <c r="J85">
        <v>12</v>
      </c>
    </row>
    <row r="86" spans="1:10">
      <c r="A86" t="s">
        <v>6249</v>
      </c>
      <c r="B86" s="15">
        <v>45415</v>
      </c>
      <c r="C86" s="15">
        <v>45292</v>
      </c>
      <c r="D86" s="15">
        <v>45413</v>
      </c>
      <c r="E86">
        <v>2</v>
      </c>
      <c r="F86">
        <v>2</v>
      </c>
      <c r="G86">
        <v>2</v>
      </c>
      <c r="H86">
        <v>0</v>
      </c>
      <c r="I86">
        <v>0</v>
      </c>
      <c r="J86">
        <v>2</v>
      </c>
    </row>
    <row r="87" spans="1:10">
      <c r="A87" t="s">
        <v>28</v>
      </c>
      <c r="B87" s="15">
        <v>45416</v>
      </c>
      <c r="C87" s="15">
        <v>45292</v>
      </c>
      <c r="D87" s="15">
        <v>45413</v>
      </c>
      <c r="E87">
        <v>5</v>
      </c>
      <c r="F87">
        <v>17</v>
      </c>
      <c r="G87">
        <v>12</v>
      </c>
      <c r="H87">
        <v>1</v>
      </c>
      <c r="I87">
        <v>4</v>
      </c>
      <c r="J87">
        <v>17</v>
      </c>
    </row>
    <row r="88" spans="1:10">
      <c r="A88" t="s">
        <v>28</v>
      </c>
      <c r="B88" s="15">
        <v>45417</v>
      </c>
      <c r="C88" s="15">
        <v>45292</v>
      </c>
      <c r="D88" s="15">
        <v>45413</v>
      </c>
      <c r="E88">
        <v>0</v>
      </c>
      <c r="F88">
        <v>4</v>
      </c>
      <c r="G88">
        <v>3</v>
      </c>
      <c r="H88">
        <v>1</v>
      </c>
      <c r="I88">
        <v>0</v>
      </c>
      <c r="J88">
        <v>4</v>
      </c>
    </row>
    <row r="89" spans="1:10">
      <c r="A89" t="s">
        <v>28</v>
      </c>
      <c r="B89" s="15">
        <v>45418</v>
      </c>
      <c r="C89" s="15">
        <v>45292</v>
      </c>
      <c r="D89" s="15">
        <v>45413</v>
      </c>
      <c r="E89">
        <v>1</v>
      </c>
      <c r="F89">
        <v>3</v>
      </c>
      <c r="G89">
        <v>3</v>
      </c>
      <c r="H89">
        <v>0</v>
      </c>
      <c r="I89">
        <v>0</v>
      </c>
      <c r="J89">
        <v>3</v>
      </c>
    </row>
    <row r="90" spans="1:10">
      <c r="A90" t="s">
        <v>6153</v>
      </c>
      <c r="B90" s="15">
        <v>45419</v>
      </c>
      <c r="C90" s="15">
        <v>45292</v>
      </c>
      <c r="D90" s="15">
        <v>45413</v>
      </c>
      <c r="E90">
        <v>0</v>
      </c>
      <c r="F90">
        <v>1</v>
      </c>
      <c r="G90">
        <v>1</v>
      </c>
      <c r="H90">
        <v>0</v>
      </c>
      <c r="I90">
        <v>0</v>
      </c>
      <c r="J90">
        <v>1</v>
      </c>
    </row>
    <row r="91" spans="1:10">
      <c r="A91" t="s">
        <v>28</v>
      </c>
      <c r="B91" s="15">
        <v>45420</v>
      </c>
      <c r="C91" s="15">
        <v>45292</v>
      </c>
      <c r="D91" s="15">
        <v>45413</v>
      </c>
      <c r="E91">
        <v>0</v>
      </c>
      <c r="F91">
        <v>5</v>
      </c>
      <c r="G91">
        <v>5</v>
      </c>
      <c r="H91">
        <v>0</v>
      </c>
      <c r="I91">
        <v>0</v>
      </c>
      <c r="J91">
        <v>5</v>
      </c>
    </row>
    <row r="92" spans="1:10">
      <c r="A92" t="s">
        <v>6153</v>
      </c>
      <c r="B92" s="15">
        <v>45420</v>
      </c>
      <c r="C92" s="15">
        <v>45292</v>
      </c>
      <c r="D92" s="15">
        <v>45413</v>
      </c>
      <c r="E92">
        <v>0</v>
      </c>
      <c r="F92">
        <v>1</v>
      </c>
      <c r="G92">
        <v>0</v>
      </c>
      <c r="H92">
        <v>0</v>
      </c>
      <c r="I92">
        <v>1</v>
      </c>
      <c r="J92">
        <v>1</v>
      </c>
    </row>
    <row r="93" spans="1:10">
      <c r="A93" t="s">
        <v>28</v>
      </c>
      <c r="B93" s="15">
        <v>45421</v>
      </c>
      <c r="C93" s="15">
        <v>45292</v>
      </c>
      <c r="D93" s="15">
        <v>45413</v>
      </c>
      <c r="E93">
        <v>0</v>
      </c>
      <c r="F93">
        <v>5</v>
      </c>
      <c r="G93">
        <v>5</v>
      </c>
      <c r="H93">
        <v>0</v>
      </c>
      <c r="I93">
        <v>0</v>
      </c>
      <c r="J93">
        <v>5</v>
      </c>
    </row>
    <row r="94" spans="1:10">
      <c r="A94" t="s">
        <v>6153</v>
      </c>
      <c r="B94" s="15">
        <v>45422</v>
      </c>
      <c r="C94" s="15">
        <v>45292</v>
      </c>
      <c r="D94" s="15">
        <v>45413</v>
      </c>
      <c r="E94">
        <v>1</v>
      </c>
      <c r="F94">
        <v>2</v>
      </c>
      <c r="G94">
        <v>1</v>
      </c>
      <c r="H94">
        <v>0</v>
      </c>
      <c r="I94">
        <v>1</v>
      </c>
      <c r="J94">
        <v>2</v>
      </c>
    </row>
    <row r="95" spans="1:10">
      <c r="A95" t="s">
        <v>6216</v>
      </c>
      <c r="B95" s="15">
        <v>45422</v>
      </c>
      <c r="C95" s="15">
        <v>45292</v>
      </c>
      <c r="D95" s="15">
        <v>45413</v>
      </c>
      <c r="E95">
        <v>1</v>
      </c>
      <c r="F95">
        <v>3</v>
      </c>
      <c r="G95">
        <v>1</v>
      </c>
      <c r="H95">
        <v>2</v>
      </c>
      <c r="I95">
        <v>0</v>
      </c>
      <c r="J95">
        <v>3</v>
      </c>
    </row>
    <row r="96" spans="1:10">
      <c r="A96" t="s">
        <v>28</v>
      </c>
      <c r="B96" s="15">
        <v>45422</v>
      </c>
      <c r="C96" s="15">
        <v>45292</v>
      </c>
      <c r="D96" s="15">
        <v>45413</v>
      </c>
      <c r="E96">
        <v>2</v>
      </c>
      <c r="F96">
        <v>5</v>
      </c>
      <c r="G96">
        <v>3</v>
      </c>
      <c r="H96">
        <v>2</v>
      </c>
      <c r="I96">
        <v>0</v>
      </c>
      <c r="J96">
        <v>5</v>
      </c>
    </row>
    <row r="97" spans="1:10">
      <c r="A97" t="s">
        <v>28</v>
      </c>
      <c r="B97" s="15">
        <v>45423</v>
      </c>
      <c r="C97" s="15">
        <v>45292</v>
      </c>
      <c r="D97" s="15">
        <v>45413</v>
      </c>
      <c r="E97">
        <v>2</v>
      </c>
      <c r="F97">
        <v>6</v>
      </c>
      <c r="G97">
        <v>5</v>
      </c>
      <c r="H97">
        <v>1</v>
      </c>
      <c r="I97">
        <v>0</v>
      </c>
      <c r="J97">
        <v>6</v>
      </c>
    </row>
    <row r="98" spans="1:10">
      <c r="A98" t="s">
        <v>28</v>
      </c>
      <c r="B98" s="15">
        <v>45424</v>
      </c>
      <c r="C98" s="15">
        <v>45292</v>
      </c>
      <c r="D98" s="15">
        <v>45413</v>
      </c>
      <c r="E98">
        <v>0</v>
      </c>
      <c r="F98">
        <v>2</v>
      </c>
      <c r="G98">
        <v>1</v>
      </c>
      <c r="H98">
        <v>0</v>
      </c>
      <c r="I98">
        <v>1</v>
      </c>
      <c r="J98">
        <v>2</v>
      </c>
    </row>
    <row r="99" spans="1:10">
      <c r="A99" t="s">
        <v>28</v>
      </c>
      <c r="B99" s="15">
        <v>45425</v>
      </c>
      <c r="C99" s="15">
        <v>45292</v>
      </c>
      <c r="D99" s="15">
        <v>45413</v>
      </c>
      <c r="E99">
        <v>0</v>
      </c>
      <c r="F99">
        <v>2</v>
      </c>
      <c r="G99">
        <v>2</v>
      </c>
      <c r="H99">
        <v>0</v>
      </c>
      <c r="I99">
        <v>0</v>
      </c>
      <c r="J99">
        <v>2</v>
      </c>
    </row>
    <row r="100" spans="1:10">
      <c r="A100" t="s">
        <v>28</v>
      </c>
      <c r="B100" s="15">
        <v>45426</v>
      </c>
      <c r="C100" s="15">
        <v>45292</v>
      </c>
      <c r="D100" s="15">
        <v>45413</v>
      </c>
      <c r="E100">
        <v>0</v>
      </c>
      <c r="F100">
        <v>6</v>
      </c>
      <c r="G100">
        <v>5</v>
      </c>
      <c r="H100">
        <v>0</v>
      </c>
      <c r="I100">
        <v>1</v>
      </c>
      <c r="J100">
        <v>6</v>
      </c>
    </row>
    <row r="101" spans="1:10">
      <c r="A101" t="s">
        <v>6153</v>
      </c>
      <c r="B101" s="15">
        <v>45426</v>
      </c>
      <c r="C101" s="15">
        <v>45292</v>
      </c>
      <c r="D101" s="15">
        <v>45413</v>
      </c>
      <c r="E101">
        <v>0</v>
      </c>
      <c r="F101">
        <v>1</v>
      </c>
      <c r="G101">
        <v>1</v>
      </c>
      <c r="H101">
        <v>0</v>
      </c>
      <c r="I101">
        <v>0</v>
      </c>
      <c r="J101">
        <v>1</v>
      </c>
    </row>
    <row r="102" spans="1:10">
      <c r="A102" t="s">
        <v>28</v>
      </c>
      <c r="B102" s="15">
        <v>45427</v>
      </c>
      <c r="C102" s="15">
        <v>45292</v>
      </c>
      <c r="D102" s="15">
        <v>45413</v>
      </c>
      <c r="E102">
        <v>3</v>
      </c>
      <c r="F102">
        <v>4</v>
      </c>
      <c r="G102">
        <v>1</v>
      </c>
      <c r="H102">
        <v>0</v>
      </c>
      <c r="I102">
        <v>3</v>
      </c>
      <c r="J102">
        <v>4</v>
      </c>
    </row>
    <row r="103" spans="1:10">
      <c r="A103" t="s">
        <v>6153</v>
      </c>
      <c r="B103" s="15">
        <v>45428</v>
      </c>
      <c r="C103" s="15">
        <v>45292</v>
      </c>
      <c r="D103" s="15">
        <v>45413</v>
      </c>
      <c r="E103">
        <v>0</v>
      </c>
      <c r="F103">
        <v>1</v>
      </c>
      <c r="G103">
        <v>0</v>
      </c>
      <c r="H103">
        <v>0</v>
      </c>
      <c r="I103">
        <v>1</v>
      </c>
      <c r="J103">
        <v>1</v>
      </c>
    </row>
    <row r="104" spans="1:10">
      <c r="A104" t="s">
        <v>28</v>
      </c>
      <c r="B104" s="15">
        <v>45428</v>
      </c>
      <c r="C104" s="15">
        <v>45292</v>
      </c>
      <c r="D104" s="15">
        <v>45413</v>
      </c>
      <c r="E104">
        <v>6</v>
      </c>
      <c r="F104">
        <v>5</v>
      </c>
      <c r="G104">
        <v>2</v>
      </c>
      <c r="H104">
        <v>2</v>
      </c>
      <c r="I104">
        <v>1</v>
      </c>
      <c r="J104">
        <v>5</v>
      </c>
    </row>
    <row r="105" spans="1:10">
      <c r="A105" t="s">
        <v>6153</v>
      </c>
      <c r="B105" s="15">
        <v>45429</v>
      </c>
      <c r="C105" s="15">
        <v>45292</v>
      </c>
      <c r="D105" s="15">
        <v>45413</v>
      </c>
      <c r="E105">
        <v>1</v>
      </c>
      <c r="F105">
        <v>1</v>
      </c>
      <c r="G105">
        <v>0</v>
      </c>
      <c r="H105">
        <v>0</v>
      </c>
      <c r="I105">
        <v>1</v>
      </c>
      <c r="J105">
        <v>1</v>
      </c>
    </row>
    <row r="106" spans="1:10">
      <c r="A106" t="s">
        <v>28</v>
      </c>
      <c r="B106" s="15">
        <v>45429</v>
      </c>
      <c r="C106" s="15">
        <v>45292</v>
      </c>
      <c r="D106" s="15">
        <v>45413</v>
      </c>
      <c r="E106">
        <v>0</v>
      </c>
      <c r="F106">
        <v>4</v>
      </c>
      <c r="G106">
        <v>0</v>
      </c>
      <c r="H106">
        <v>0</v>
      </c>
      <c r="I106">
        <v>4</v>
      </c>
      <c r="J106">
        <v>4</v>
      </c>
    </row>
    <row r="107" spans="1:10">
      <c r="A107" t="s">
        <v>28</v>
      </c>
      <c r="B107" s="15">
        <v>45430</v>
      </c>
      <c r="C107" s="15">
        <v>45292</v>
      </c>
      <c r="D107" s="15">
        <v>45413</v>
      </c>
      <c r="E107">
        <v>0</v>
      </c>
      <c r="F107">
        <v>1</v>
      </c>
      <c r="G107">
        <v>0</v>
      </c>
      <c r="H107">
        <v>0</v>
      </c>
      <c r="I107">
        <v>1</v>
      </c>
      <c r="J107">
        <v>1</v>
      </c>
    </row>
    <row r="108" spans="1:10">
      <c r="A108" t="s">
        <v>28</v>
      </c>
      <c r="B108" s="15">
        <v>45431</v>
      </c>
      <c r="C108" s="15">
        <v>45292</v>
      </c>
      <c r="D108" s="15">
        <v>45413</v>
      </c>
      <c r="E108">
        <v>15</v>
      </c>
      <c r="F108">
        <v>7</v>
      </c>
      <c r="G108">
        <v>2</v>
      </c>
      <c r="H108">
        <v>4</v>
      </c>
      <c r="I108">
        <v>1</v>
      </c>
      <c r="J108">
        <v>7</v>
      </c>
    </row>
    <row r="109" spans="1:10">
      <c r="A109" t="s">
        <v>6153</v>
      </c>
      <c r="B109" s="15">
        <v>45432</v>
      </c>
      <c r="C109" s="15">
        <v>45292</v>
      </c>
      <c r="D109" s="15">
        <v>45413</v>
      </c>
      <c r="E109">
        <v>18</v>
      </c>
      <c r="F109">
        <v>2</v>
      </c>
      <c r="G109">
        <v>1</v>
      </c>
      <c r="H109">
        <v>1</v>
      </c>
      <c r="I109">
        <v>0</v>
      </c>
      <c r="J109">
        <v>2</v>
      </c>
    </row>
    <row r="110" spans="1:10">
      <c r="A110" t="s">
        <v>28</v>
      </c>
      <c r="B110" s="15">
        <v>45432</v>
      </c>
      <c r="C110" s="15">
        <v>45292</v>
      </c>
      <c r="D110" s="15">
        <v>45413</v>
      </c>
      <c r="E110">
        <v>55</v>
      </c>
      <c r="F110">
        <v>6</v>
      </c>
      <c r="G110">
        <v>5</v>
      </c>
      <c r="H110">
        <v>0</v>
      </c>
      <c r="I110">
        <v>1</v>
      </c>
      <c r="J110">
        <v>6</v>
      </c>
    </row>
    <row r="111" spans="1:10">
      <c r="A111" t="s">
        <v>28</v>
      </c>
      <c r="B111" s="15">
        <v>45433</v>
      </c>
      <c r="C111" s="15">
        <v>45292</v>
      </c>
      <c r="D111" s="15">
        <v>45413</v>
      </c>
      <c r="E111">
        <v>5</v>
      </c>
      <c r="F111">
        <v>6</v>
      </c>
      <c r="G111">
        <v>3</v>
      </c>
      <c r="H111">
        <v>0</v>
      </c>
      <c r="I111">
        <v>3</v>
      </c>
      <c r="J111">
        <v>6</v>
      </c>
    </row>
    <row r="112" spans="1:10">
      <c r="A112" t="s">
        <v>6153</v>
      </c>
      <c r="B112" s="15">
        <v>45434</v>
      </c>
      <c r="C112" s="15">
        <v>45292</v>
      </c>
      <c r="D112" s="15">
        <v>45413</v>
      </c>
      <c r="E112">
        <v>0</v>
      </c>
      <c r="F112">
        <v>1</v>
      </c>
      <c r="G112">
        <v>0</v>
      </c>
      <c r="H112">
        <v>0</v>
      </c>
      <c r="I112">
        <v>1</v>
      </c>
      <c r="J112">
        <v>1</v>
      </c>
    </row>
    <row r="113" spans="1:10">
      <c r="A113" t="s">
        <v>28</v>
      </c>
      <c r="B113" s="15">
        <v>45434</v>
      </c>
      <c r="C113" s="15">
        <v>45292</v>
      </c>
      <c r="D113" s="15">
        <v>45413</v>
      </c>
      <c r="E113">
        <v>3</v>
      </c>
      <c r="F113">
        <v>7</v>
      </c>
      <c r="G113">
        <v>4</v>
      </c>
      <c r="H113">
        <v>1</v>
      </c>
      <c r="I113">
        <v>2</v>
      </c>
      <c r="J113">
        <v>7</v>
      </c>
    </row>
    <row r="114" spans="1:10">
      <c r="A114" t="s">
        <v>6153</v>
      </c>
      <c r="B114" s="15">
        <v>45435</v>
      </c>
      <c r="C114" s="15">
        <v>45292</v>
      </c>
      <c r="D114" s="15">
        <v>45413</v>
      </c>
      <c r="E114">
        <v>0</v>
      </c>
      <c r="F114">
        <v>1</v>
      </c>
      <c r="G114">
        <v>1</v>
      </c>
      <c r="H114">
        <v>0</v>
      </c>
      <c r="I114">
        <v>0</v>
      </c>
      <c r="J114">
        <v>1</v>
      </c>
    </row>
    <row r="115" spans="1:10">
      <c r="A115" t="s">
        <v>28</v>
      </c>
      <c r="B115" s="15">
        <v>45435</v>
      </c>
      <c r="C115" s="15">
        <v>45292</v>
      </c>
      <c r="D115" s="15">
        <v>45413</v>
      </c>
      <c r="E115">
        <v>1</v>
      </c>
      <c r="F115">
        <v>3</v>
      </c>
      <c r="G115">
        <v>3</v>
      </c>
      <c r="H115">
        <v>0</v>
      </c>
      <c r="I115">
        <v>0</v>
      </c>
      <c r="J115">
        <v>3</v>
      </c>
    </row>
    <row r="116" spans="1:10">
      <c r="A116" t="s">
        <v>28</v>
      </c>
      <c r="B116" s="15">
        <v>45436</v>
      </c>
      <c r="C116" s="15">
        <v>45292</v>
      </c>
      <c r="D116" s="15">
        <v>45413</v>
      </c>
      <c r="E116">
        <v>1</v>
      </c>
      <c r="F116">
        <v>4</v>
      </c>
      <c r="G116">
        <v>3</v>
      </c>
      <c r="H116">
        <v>0</v>
      </c>
      <c r="I116">
        <v>1</v>
      </c>
      <c r="J116">
        <v>4</v>
      </c>
    </row>
    <row r="117" spans="1:10">
      <c r="A117" t="s">
        <v>28</v>
      </c>
      <c r="B117" s="15">
        <v>45437</v>
      </c>
      <c r="C117" s="15">
        <v>45292</v>
      </c>
      <c r="D117" s="15">
        <v>45413</v>
      </c>
      <c r="E117">
        <v>2</v>
      </c>
      <c r="F117">
        <v>3</v>
      </c>
      <c r="G117">
        <v>3</v>
      </c>
      <c r="H117">
        <v>0</v>
      </c>
      <c r="I117">
        <v>0</v>
      </c>
      <c r="J117">
        <v>3</v>
      </c>
    </row>
    <row r="118" spans="1:10">
      <c r="A118" t="s">
        <v>28</v>
      </c>
      <c r="B118" s="15">
        <v>45438</v>
      </c>
      <c r="C118" s="15">
        <v>45292</v>
      </c>
      <c r="D118" s="15">
        <v>45413</v>
      </c>
      <c r="E118">
        <v>1</v>
      </c>
      <c r="F118">
        <v>5</v>
      </c>
      <c r="G118">
        <v>3</v>
      </c>
      <c r="H118">
        <v>2</v>
      </c>
      <c r="I118">
        <v>0</v>
      </c>
      <c r="J118">
        <v>5</v>
      </c>
    </row>
    <row r="119" spans="1:10">
      <c r="A119" t="s">
        <v>28</v>
      </c>
      <c r="B119" s="15">
        <v>45439</v>
      </c>
      <c r="C119" s="15">
        <v>45292</v>
      </c>
      <c r="D119" s="15">
        <v>45413</v>
      </c>
      <c r="E119">
        <v>6</v>
      </c>
      <c r="F119">
        <v>5</v>
      </c>
      <c r="G119">
        <v>4</v>
      </c>
      <c r="H119">
        <v>1</v>
      </c>
      <c r="I119">
        <v>0</v>
      </c>
      <c r="J119">
        <v>5</v>
      </c>
    </row>
    <row r="120" spans="1:10">
      <c r="A120" t="s">
        <v>28</v>
      </c>
      <c r="B120" s="15">
        <v>45440</v>
      </c>
      <c r="C120" s="15">
        <v>45292</v>
      </c>
      <c r="D120" s="15">
        <v>45413</v>
      </c>
      <c r="E120">
        <v>4</v>
      </c>
      <c r="F120">
        <v>9</v>
      </c>
      <c r="G120">
        <v>5</v>
      </c>
      <c r="H120">
        <v>0</v>
      </c>
      <c r="I120">
        <v>4</v>
      </c>
      <c r="J120">
        <v>9</v>
      </c>
    </row>
    <row r="121" spans="1:10">
      <c r="A121" t="s">
        <v>28</v>
      </c>
      <c r="B121" s="15">
        <v>45441</v>
      </c>
      <c r="C121" s="15">
        <v>45292</v>
      </c>
      <c r="D121" s="15">
        <v>45413</v>
      </c>
      <c r="E121">
        <v>13</v>
      </c>
      <c r="F121">
        <v>9</v>
      </c>
      <c r="G121">
        <v>4</v>
      </c>
      <c r="H121">
        <v>0</v>
      </c>
      <c r="I121">
        <v>5</v>
      </c>
      <c r="J121">
        <v>9</v>
      </c>
    </row>
    <row r="122" spans="1:10">
      <c r="A122" t="s">
        <v>28</v>
      </c>
      <c r="B122" s="15">
        <v>45442</v>
      </c>
      <c r="C122" s="15">
        <v>45292</v>
      </c>
      <c r="D122" s="15">
        <v>45413</v>
      </c>
      <c r="E122">
        <v>0</v>
      </c>
      <c r="F122">
        <v>5</v>
      </c>
      <c r="G122">
        <v>0</v>
      </c>
      <c r="H122">
        <v>3</v>
      </c>
      <c r="I122">
        <v>2</v>
      </c>
      <c r="J122">
        <v>5</v>
      </c>
    </row>
    <row r="123" spans="1:10">
      <c r="A123" t="s">
        <v>28</v>
      </c>
      <c r="B123" s="15">
        <v>45443</v>
      </c>
      <c r="C123" s="15">
        <v>45292</v>
      </c>
      <c r="D123" s="15">
        <v>45413</v>
      </c>
      <c r="E123">
        <v>0</v>
      </c>
      <c r="F123">
        <v>3</v>
      </c>
      <c r="G123">
        <v>1</v>
      </c>
      <c r="H123">
        <v>1</v>
      </c>
      <c r="I123">
        <v>1</v>
      </c>
      <c r="J123">
        <v>3</v>
      </c>
    </row>
    <row r="124" spans="1:10">
      <c r="A124" t="s">
        <v>6153</v>
      </c>
      <c r="B124" s="15">
        <v>45443</v>
      </c>
      <c r="C124" s="15">
        <v>45292</v>
      </c>
      <c r="D124" s="15">
        <v>45413</v>
      </c>
      <c r="E124">
        <v>0</v>
      </c>
      <c r="F124">
        <v>1</v>
      </c>
      <c r="G124">
        <v>1</v>
      </c>
      <c r="H124">
        <v>0</v>
      </c>
      <c r="I124">
        <v>0</v>
      </c>
      <c r="J124">
        <v>1</v>
      </c>
    </row>
    <row r="125" spans="1:10">
      <c r="A125" t="s">
        <v>28</v>
      </c>
      <c r="B125" s="15">
        <v>45444</v>
      </c>
      <c r="C125" s="15">
        <v>45292</v>
      </c>
      <c r="D125" s="15">
        <v>45444</v>
      </c>
      <c r="E125">
        <v>3</v>
      </c>
      <c r="F125">
        <v>4</v>
      </c>
      <c r="G125">
        <v>2</v>
      </c>
      <c r="H125">
        <v>2</v>
      </c>
      <c r="I125">
        <v>0</v>
      </c>
      <c r="J125">
        <v>4</v>
      </c>
    </row>
    <row r="126" spans="1:10">
      <c r="A126" t="s">
        <v>6153</v>
      </c>
      <c r="B126" s="15">
        <v>45444</v>
      </c>
      <c r="C126" s="15">
        <v>45292</v>
      </c>
      <c r="D126" s="15">
        <v>45444</v>
      </c>
      <c r="E126">
        <v>0</v>
      </c>
      <c r="F126">
        <v>2</v>
      </c>
      <c r="G126">
        <v>2</v>
      </c>
      <c r="H126">
        <v>0</v>
      </c>
      <c r="I126">
        <v>0</v>
      </c>
      <c r="J126">
        <v>2</v>
      </c>
    </row>
    <row r="127" spans="1:10">
      <c r="A127" t="s">
        <v>28</v>
      </c>
      <c r="B127" s="15">
        <v>45445</v>
      </c>
      <c r="C127" s="15">
        <v>45292</v>
      </c>
      <c r="D127" s="15">
        <v>45444</v>
      </c>
      <c r="E127">
        <v>0</v>
      </c>
      <c r="F127">
        <v>11</v>
      </c>
      <c r="G127">
        <v>7</v>
      </c>
      <c r="H127">
        <v>1</v>
      </c>
      <c r="I127">
        <v>3</v>
      </c>
      <c r="J127">
        <v>11</v>
      </c>
    </row>
    <row r="128" spans="1:10">
      <c r="A128" t="s">
        <v>28</v>
      </c>
      <c r="B128" s="15">
        <v>45446</v>
      </c>
      <c r="C128" s="15">
        <v>45292</v>
      </c>
      <c r="D128" s="15">
        <v>45444</v>
      </c>
      <c r="E128">
        <v>0</v>
      </c>
      <c r="F128">
        <v>9</v>
      </c>
      <c r="G128">
        <v>6</v>
      </c>
      <c r="H128">
        <v>2</v>
      </c>
      <c r="I128">
        <v>1</v>
      </c>
      <c r="J128">
        <v>9</v>
      </c>
    </row>
    <row r="129" spans="1:10">
      <c r="A129" t="s">
        <v>6249</v>
      </c>
      <c r="B129" s="15">
        <v>45446</v>
      </c>
      <c r="C129" s="15">
        <v>45292</v>
      </c>
      <c r="D129" s="15">
        <v>45444</v>
      </c>
      <c r="E129">
        <v>1</v>
      </c>
      <c r="F129">
        <v>1</v>
      </c>
      <c r="G129">
        <v>1</v>
      </c>
      <c r="H129">
        <v>0</v>
      </c>
      <c r="I129">
        <v>0</v>
      </c>
      <c r="J129">
        <v>1</v>
      </c>
    </row>
    <row r="130" spans="1:10">
      <c r="A130" t="s">
        <v>6153</v>
      </c>
      <c r="B130" s="15">
        <v>45446</v>
      </c>
      <c r="C130" s="15">
        <v>45292</v>
      </c>
      <c r="D130" s="15">
        <v>45444</v>
      </c>
      <c r="E130">
        <v>0</v>
      </c>
      <c r="F130">
        <v>1</v>
      </c>
      <c r="G130">
        <v>1</v>
      </c>
      <c r="H130">
        <v>0</v>
      </c>
      <c r="I130">
        <v>0</v>
      </c>
      <c r="J130">
        <v>1</v>
      </c>
    </row>
    <row r="131" spans="1:10">
      <c r="A131" t="s">
        <v>28</v>
      </c>
      <c r="B131" s="15">
        <v>45447</v>
      </c>
      <c r="C131" s="15">
        <v>45292</v>
      </c>
      <c r="D131" s="15">
        <v>45444</v>
      </c>
      <c r="E131">
        <v>0</v>
      </c>
      <c r="F131">
        <v>1</v>
      </c>
      <c r="G131">
        <v>1</v>
      </c>
      <c r="H131">
        <v>0</v>
      </c>
      <c r="I131">
        <v>0</v>
      </c>
      <c r="J131">
        <v>1</v>
      </c>
    </row>
    <row r="132" spans="1:10">
      <c r="A132" t="s">
        <v>28</v>
      </c>
      <c r="B132" s="15">
        <v>45448</v>
      </c>
      <c r="C132" s="15">
        <v>45292</v>
      </c>
      <c r="D132" s="15">
        <v>45444</v>
      </c>
      <c r="E132">
        <v>0</v>
      </c>
      <c r="F132">
        <v>1</v>
      </c>
      <c r="G132">
        <v>0</v>
      </c>
      <c r="H132">
        <v>1</v>
      </c>
      <c r="I132">
        <v>0</v>
      </c>
      <c r="J132">
        <v>1</v>
      </c>
    </row>
    <row r="133" spans="1:10">
      <c r="A133" t="s">
        <v>28</v>
      </c>
      <c r="B133" s="15">
        <v>45449</v>
      </c>
      <c r="C133" s="15">
        <v>45292</v>
      </c>
      <c r="D133" s="15">
        <v>45444</v>
      </c>
      <c r="E133">
        <v>1</v>
      </c>
      <c r="F133">
        <v>1</v>
      </c>
      <c r="G133">
        <v>1</v>
      </c>
      <c r="H133">
        <v>0</v>
      </c>
      <c r="I133">
        <v>0</v>
      </c>
      <c r="J133">
        <v>1</v>
      </c>
    </row>
    <row r="134" spans="1:10">
      <c r="A134" t="s">
        <v>28</v>
      </c>
      <c r="B134" s="15">
        <v>45450</v>
      </c>
      <c r="C134" s="15">
        <v>45292</v>
      </c>
      <c r="D134" s="15">
        <v>45444</v>
      </c>
      <c r="E134">
        <v>1</v>
      </c>
      <c r="F134">
        <v>5</v>
      </c>
      <c r="G134">
        <v>3</v>
      </c>
      <c r="H134">
        <v>0</v>
      </c>
      <c r="I134">
        <v>2</v>
      </c>
      <c r="J134">
        <v>5</v>
      </c>
    </row>
    <row r="135" spans="1:10">
      <c r="A135" t="s">
        <v>28</v>
      </c>
      <c r="B135" s="15">
        <v>45451</v>
      </c>
      <c r="C135" s="15">
        <v>45292</v>
      </c>
      <c r="D135" s="15">
        <v>45444</v>
      </c>
      <c r="E135">
        <v>0</v>
      </c>
      <c r="F135">
        <v>3</v>
      </c>
      <c r="G135">
        <v>2</v>
      </c>
      <c r="H135">
        <v>0</v>
      </c>
      <c r="I135">
        <v>1</v>
      </c>
      <c r="J135">
        <v>3</v>
      </c>
    </row>
    <row r="136" spans="1:10">
      <c r="A136" t="s">
        <v>6153</v>
      </c>
      <c r="B136" s="15">
        <v>45451</v>
      </c>
      <c r="C136" s="15">
        <v>45292</v>
      </c>
      <c r="D136" s="15">
        <v>45444</v>
      </c>
      <c r="E136">
        <v>0</v>
      </c>
      <c r="F136">
        <v>1</v>
      </c>
      <c r="G136">
        <v>1</v>
      </c>
      <c r="H136">
        <v>0</v>
      </c>
      <c r="I136">
        <v>0</v>
      </c>
      <c r="J136">
        <v>1</v>
      </c>
    </row>
    <row r="137" spans="1:10">
      <c r="A137" t="s">
        <v>28</v>
      </c>
      <c r="B137" s="15">
        <v>45452</v>
      </c>
      <c r="C137" s="15">
        <v>45292</v>
      </c>
      <c r="D137" s="15">
        <v>45444</v>
      </c>
      <c r="E137">
        <v>0</v>
      </c>
      <c r="F137">
        <v>2</v>
      </c>
      <c r="G137">
        <v>0</v>
      </c>
      <c r="H137">
        <v>0</v>
      </c>
      <c r="I137">
        <v>2</v>
      </c>
      <c r="J137">
        <v>2</v>
      </c>
    </row>
    <row r="138" spans="1:10">
      <c r="A138" t="s">
        <v>28</v>
      </c>
      <c r="B138" s="15">
        <v>45453</v>
      </c>
      <c r="C138" s="15">
        <v>45292</v>
      </c>
      <c r="D138" s="15">
        <v>45444</v>
      </c>
      <c r="E138">
        <v>1</v>
      </c>
      <c r="F138">
        <v>1</v>
      </c>
      <c r="G138">
        <v>1</v>
      </c>
      <c r="H138">
        <v>0</v>
      </c>
      <c r="I138">
        <v>0</v>
      </c>
      <c r="J138">
        <v>1</v>
      </c>
    </row>
    <row r="139" spans="1:10">
      <c r="A139" t="s">
        <v>28</v>
      </c>
      <c r="B139" s="15">
        <v>45454</v>
      </c>
      <c r="C139" s="15">
        <v>45292</v>
      </c>
      <c r="D139" s="15">
        <v>45444</v>
      </c>
      <c r="E139">
        <v>85</v>
      </c>
      <c r="F139">
        <v>1</v>
      </c>
      <c r="G139">
        <v>1</v>
      </c>
      <c r="H139">
        <v>0</v>
      </c>
      <c r="I139">
        <v>0</v>
      </c>
      <c r="J139">
        <v>1</v>
      </c>
    </row>
    <row r="140" spans="1:10">
      <c r="A140" t="s">
        <v>28</v>
      </c>
      <c r="B140" s="15">
        <v>45455</v>
      </c>
      <c r="C140" s="15">
        <v>45292</v>
      </c>
      <c r="D140" s="15">
        <v>45444</v>
      </c>
      <c r="E140">
        <v>0</v>
      </c>
      <c r="F140">
        <v>3</v>
      </c>
      <c r="G140">
        <v>2</v>
      </c>
      <c r="H140">
        <v>0</v>
      </c>
      <c r="I140">
        <v>1</v>
      </c>
      <c r="J140">
        <v>3</v>
      </c>
    </row>
    <row r="141" spans="1:10">
      <c r="A141" t="s">
        <v>28</v>
      </c>
      <c r="B141" s="15">
        <v>45456</v>
      </c>
      <c r="C141" s="15">
        <v>45292</v>
      </c>
      <c r="D141" s="15">
        <v>45444</v>
      </c>
      <c r="E141">
        <v>0</v>
      </c>
      <c r="F141">
        <v>1</v>
      </c>
      <c r="G141">
        <v>0</v>
      </c>
      <c r="H141">
        <v>0</v>
      </c>
      <c r="I141">
        <v>1</v>
      </c>
      <c r="J141">
        <v>1</v>
      </c>
    </row>
    <row r="142" spans="1:10">
      <c r="A142" t="s">
        <v>28</v>
      </c>
      <c r="B142" s="15">
        <v>45458</v>
      </c>
      <c r="C142" s="15">
        <v>45292</v>
      </c>
      <c r="D142" s="15">
        <v>45444</v>
      </c>
      <c r="E142">
        <v>1</v>
      </c>
      <c r="F142">
        <v>1</v>
      </c>
      <c r="G142">
        <v>1</v>
      </c>
      <c r="H142">
        <v>0</v>
      </c>
      <c r="I142">
        <v>0</v>
      </c>
      <c r="J142">
        <v>1</v>
      </c>
    </row>
    <row r="143" spans="1:10">
      <c r="A143" t="s">
        <v>28</v>
      </c>
      <c r="B143" s="15">
        <v>45459</v>
      </c>
      <c r="C143" s="15">
        <v>45292</v>
      </c>
      <c r="D143" s="15">
        <v>45444</v>
      </c>
      <c r="E143">
        <v>1</v>
      </c>
      <c r="F143">
        <v>1</v>
      </c>
      <c r="G143">
        <v>1</v>
      </c>
      <c r="H143">
        <v>0</v>
      </c>
      <c r="I143">
        <v>0</v>
      </c>
      <c r="J143">
        <v>1</v>
      </c>
    </row>
    <row r="144" spans="1:10">
      <c r="A144" t="s">
        <v>28</v>
      </c>
      <c r="B144" s="15">
        <v>45461</v>
      </c>
      <c r="C144" s="15">
        <v>45292</v>
      </c>
      <c r="D144" s="15">
        <v>45444</v>
      </c>
      <c r="E144">
        <v>0</v>
      </c>
      <c r="F144">
        <v>3</v>
      </c>
      <c r="G144">
        <v>2</v>
      </c>
      <c r="H144">
        <v>1</v>
      </c>
      <c r="I144">
        <v>0</v>
      </c>
      <c r="J144">
        <v>3</v>
      </c>
    </row>
    <row r="145" spans="1:10">
      <c r="A145" t="s">
        <v>28</v>
      </c>
      <c r="B145" s="15">
        <v>45462</v>
      </c>
      <c r="C145" s="15">
        <v>45292</v>
      </c>
      <c r="D145" s="15">
        <v>45444</v>
      </c>
      <c r="E145">
        <v>0</v>
      </c>
      <c r="F145">
        <v>3</v>
      </c>
      <c r="G145">
        <v>1</v>
      </c>
      <c r="H145">
        <v>1</v>
      </c>
      <c r="I145">
        <v>1</v>
      </c>
      <c r="J145">
        <v>3</v>
      </c>
    </row>
    <row r="146" spans="1:10">
      <c r="A146" t="s">
        <v>6216</v>
      </c>
      <c r="B146" s="15">
        <v>45463</v>
      </c>
      <c r="C146" s="15">
        <v>45292</v>
      </c>
      <c r="D146" s="15">
        <v>45444</v>
      </c>
      <c r="E146">
        <v>1</v>
      </c>
      <c r="F146">
        <v>1</v>
      </c>
      <c r="G146">
        <v>1</v>
      </c>
      <c r="H146">
        <v>0</v>
      </c>
      <c r="I146">
        <v>0</v>
      </c>
      <c r="J146">
        <v>1</v>
      </c>
    </row>
    <row r="147" spans="1:10">
      <c r="A147" t="s">
        <v>28</v>
      </c>
      <c r="B147" s="15">
        <v>45464</v>
      </c>
      <c r="C147" s="15">
        <v>45292</v>
      </c>
      <c r="D147" s="15">
        <v>45444</v>
      </c>
      <c r="E147">
        <v>0</v>
      </c>
      <c r="F147">
        <v>2</v>
      </c>
      <c r="G147">
        <v>1</v>
      </c>
      <c r="H147">
        <v>1</v>
      </c>
      <c r="I147">
        <v>0</v>
      </c>
      <c r="J147">
        <v>2</v>
      </c>
    </row>
    <row r="148" spans="1:10">
      <c r="A148" t="s">
        <v>28</v>
      </c>
      <c r="B148" s="15">
        <v>45467</v>
      </c>
      <c r="C148" s="15">
        <v>45292</v>
      </c>
      <c r="D148" s="15">
        <v>45444</v>
      </c>
      <c r="E148">
        <v>0</v>
      </c>
      <c r="F148">
        <v>2</v>
      </c>
      <c r="G148">
        <v>1</v>
      </c>
      <c r="H148">
        <v>0</v>
      </c>
      <c r="I148">
        <v>1</v>
      </c>
      <c r="J148">
        <v>2</v>
      </c>
    </row>
    <row r="149" spans="1:10">
      <c r="A149" t="s">
        <v>28</v>
      </c>
      <c r="B149" s="15">
        <v>45468</v>
      </c>
      <c r="C149" s="15">
        <v>45292</v>
      </c>
      <c r="D149" s="15">
        <v>45444</v>
      </c>
      <c r="E149">
        <v>0</v>
      </c>
      <c r="F149">
        <v>1</v>
      </c>
      <c r="G149">
        <v>1</v>
      </c>
      <c r="H149">
        <v>0</v>
      </c>
      <c r="I149">
        <v>0</v>
      </c>
      <c r="J149">
        <v>1</v>
      </c>
    </row>
    <row r="150" spans="1:10">
      <c r="A150" t="s">
        <v>28</v>
      </c>
      <c r="B150" s="15">
        <v>45469</v>
      </c>
      <c r="C150" s="15">
        <v>45292</v>
      </c>
      <c r="D150" s="15">
        <v>45444</v>
      </c>
      <c r="E150">
        <v>0</v>
      </c>
      <c r="F150">
        <v>1</v>
      </c>
      <c r="G150">
        <v>1</v>
      </c>
      <c r="H150">
        <v>0</v>
      </c>
      <c r="I150">
        <v>0</v>
      </c>
      <c r="J150">
        <v>1</v>
      </c>
    </row>
    <row r="151" spans="1:10">
      <c r="A151" t="s">
        <v>28</v>
      </c>
      <c r="B151" s="15">
        <v>45470</v>
      </c>
      <c r="C151" s="15">
        <v>45292</v>
      </c>
      <c r="D151" s="15">
        <v>45444</v>
      </c>
      <c r="E151">
        <v>0</v>
      </c>
      <c r="F151">
        <v>3</v>
      </c>
      <c r="G151">
        <v>2</v>
      </c>
      <c r="H151">
        <v>1</v>
      </c>
      <c r="I151">
        <v>0</v>
      </c>
      <c r="J151">
        <v>3</v>
      </c>
    </row>
    <row r="152" spans="1:10">
      <c r="A152" t="s">
        <v>28</v>
      </c>
      <c r="B152" s="15">
        <v>45471</v>
      </c>
      <c r="C152" s="15">
        <v>45292</v>
      </c>
      <c r="D152" s="15">
        <v>45444</v>
      </c>
      <c r="E152">
        <v>1</v>
      </c>
      <c r="F152">
        <v>2</v>
      </c>
      <c r="G152">
        <v>2</v>
      </c>
      <c r="H152">
        <v>0</v>
      </c>
      <c r="I152">
        <v>0</v>
      </c>
      <c r="J152">
        <v>2</v>
      </c>
    </row>
    <row r="153" spans="1:10">
      <c r="A153" t="s">
        <v>28</v>
      </c>
      <c r="B153" s="15">
        <v>45472</v>
      </c>
      <c r="C153" s="15">
        <v>45292</v>
      </c>
      <c r="D153" s="15">
        <v>45444</v>
      </c>
      <c r="E153">
        <v>0</v>
      </c>
      <c r="F153">
        <v>7</v>
      </c>
      <c r="G153">
        <v>4</v>
      </c>
      <c r="H153">
        <v>0</v>
      </c>
      <c r="I153">
        <v>3</v>
      </c>
      <c r="J153">
        <v>7</v>
      </c>
    </row>
    <row r="154" spans="1:10">
      <c r="A154" t="s">
        <v>6216</v>
      </c>
      <c r="B154" s="15">
        <v>45474</v>
      </c>
      <c r="C154" s="15">
        <v>45292</v>
      </c>
      <c r="D154" s="15">
        <v>45474</v>
      </c>
      <c r="E154">
        <v>0</v>
      </c>
      <c r="F154">
        <v>1</v>
      </c>
      <c r="G154">
        <v>1</v>
      </c>
      <c r="H154">
        <v>0</v>
      </c>
      <c r="I154">
        <v>0</v>
      </c>
      <c r="J154">
        <v>1</v>
      </c>
    </row>
    <row r="155" spans="1:10">
      <c r="A155" t="s">
        <v>28</v>
      </c>
      <c r="B155" s="15">
        <v>45474</v>
      </c>
      <c r="C155" s="15">
        <v>45292</v>
      </c>
      <c r="D155" s="15">
        <v>45474</v>
      </c>
      <c r="E155">
        <v>57</v>
      </c>
      <c r="F155">
        <v>5</v>
      </c>
      <c r="G155">
        <v>5</v>
      </c>
      <c r="H155">
        <v>0</v>
      </c>
      <c r="I155">
        <v>0</v>
      </c>
      <c r="J155">
        <v>5</v>
      </c>
    </row>
    <row r="156" spans="1:10">
      <c r="A156" t="s">
        <v>28</v>
      </c>
      <c r="B156" s="15">
        <v>45475</v>
      </c>
      <c r="C156" s="15">
        <v>45292</v>
      </c>
      <c r="D156" s="15">
        <v>45474</v>
      </c>
      <c r="E156">
        <v>0</v>
      </c>
      <c r="F156">
        <v>2</v>
      </c>
      <c r="G156">
        <v>2</v>
      </c>
      <c r="H156">
        <v>0</v>
      </c>
      <c r="I156">
        <v>0</v>
      </c>
      <c r="J156">
        <v>2</v>
      </c>
    </row>
    <row r="157" spans="1:10">
      <c r="A157" t="s">
        <v>6153</v>
      </c>
      <c r="B157" s="15">
        <v>45476</v>
      </c>
      <c r="C157" s="15">
        <v>45292</v>
      </c>
      <c r="D157" s="15">
        <v>45474</v>
      </c>
      <c r="E157">
        <v>0</v>
      </c>
      <c r="F157">
        <v>1</v>
      </c>
      <c r="G157">
        <v>0</v>
      </c>
      <c r="H157">
        <v>0</v>
      </c>
      <c r="I157">
        <v>1</v>
      </c>
      <c r="J157">
        <v>1</v>
      </c>
    </row>
    <row r="158" spans="1:10">
      <c r="A158" t="s">
        <v>6153</v>
      </c>
      <c r="B158" s="15">
        <v>45479</v>
      </c>
      <c r="C158" s="15">
        <v>45292</v>
      </c>
      <c r="D158" s="15">
        <v>45474</v>
      </c>
      <c r="E158">
        <v>0</v>
      </c>
      <c r="F158">
        <v>1</v>
      </c>
      <c r="G158">
        <v>1</v>
      </c>
      <c r="H158">
        <v>0</v>
      </c>
      <c r="I158">
        <v>0</v>
      </c>
      <c r="J158">
        <v>1</v>
      </c>
    </row>
    <row r="159" spans="1:10">
      <c r="A159" t="s">
        <v>28</v>
      </c>
      <c r="B159" s="15">
        <v>45479</v>
      </c>
      <c r="C159" s="15">
        <v>45292</v>
      </c>
      <c r="D159" s="15">
        <v>45474</v>
      </c>
      <c r="E159">
        <v>0</v>
      </c>
      <c r="F159">
        <v>1</v>
      </c>
      <c r="G159">
        <v>1</v>
      </c>
      <c r="H159">
        <v>0</v>
      </c>
      <c r="I159">
        <v>0</v>
      </c>
      <c r="J159">
        <v>1</v>
      </c>
    </row>
    <row r="160" spans="1:10">
      <c r="A160" t="s">
        <v>28</v>
      </c>
      <c r="B160" s="15">
        <v>45482</v>
      </c>
      <c r="C160" s="15">
        <v>45292</v>
      </c>
      <c r="D160" s="15">
        <v>45474</v>
      </c>
      <c r="E160">
        <v>0</v>
      </c>
      <c r="F160">
        <v>5</v>
      </c>
      <c r="G160">
        <v>5</v>
      </c>
      <c r="H160">
        <v>0</v>
      </c>
      <c r="I160">
        <v>0</v>
      </c>
      <c r="J160">
        <v>5</v>
      </c>
    </row>
    <row r="161" spans="1:10">
      <c r="A161" t="s">
        <v>28</v>
      </c>
      <c r="B161" s="15">
        <v>45483</v>
      </c>
      <c r="C161" s="15">
        <v>45292</v>
      </c>
      <c r="D161" s="15">
        <v>45474</v>
      </c>
      <c r="E161">
        <v>0</v>
      </c>
      <c r="F161">
        <v>2</v>
      </c>
      <c r="G161">
        <v>0</v>
      </c>
      <c r="H161">
        <v>1</v>
      </c>
      <c r="I161">
        <v>1</v>
      </c>
      <c r="J161">
        <v>2</v>
      </c>
    </row>
    <row r="162" spans="1:10">
      <c r="A162" t="s">
        <v>28</v>
      </c>
      <c r="B162" s="15">
        <v>45484</v>
      </c>
      <c r="C162" s="15">
        <v>45292</v>
      </c>
      <c r="D162" s="15">
        <v>45474</v>
      </c>
      <c r="E162">
        <v>1</v>
      </c>
      <c r="F162">
        <v>4</v>
      </c>
      <c r="G162">
        <v>3</v>
      </c>
      <c r="H162">
        <v>0</v>
      </c>
      <c r="I162">
        <v>1</v>
      </c>
      <c r="J162">
        <v>4</v>
      </c>
    </row>
    <row r="163" spans="1:10">
      <c r="A163" t="s">
        <v>28</v>
      </c>
      <c r="B163" s="15">
        <v>45486</v>
      </c>
      <c r="C163" s="15">
        <v>45292</v>
      </c>
      <c r="D163" s="15">
        <v>45474</v>
      </c>
      <c r="E163">
        <v>0</v>
      </c>
      <c r="F163">
        <v>1</v>
      </c>
      <c r="G163">
        <v>0</v>
      </c>
      <c r="H163">
        <v>0</v>
      </c>
      <c r="I163">
        <v>1</v>
      </c>
      <c r="J163">
        <v>1</v>
      </c>
    </row>
    <row r="164" spans="1:10">
      <c r="A164" t="s">
        <v>6249</v>
      </c>
      <c r="B164" s="15">
        <v>45487</v>
      </c>
      <c r="C164" s="15">
        <v>45292</v>
      </c>
      <c r="D164" s="15">
        <v>45474</v>
      </c>
      <c r="E164">
        <v>0</v>
      </c>
      <c r="F164">
        <v>1</v>
      </c>
      <c r="G164">
        <v>1</v>
      </c>
      <c r="H164">
        <v>0</v>
      </c>
      <c r="I164">
        <v>0</v>
      </c>
      <c r="J164">
        <v>1</v>
      </c>
    </row>
    <row r="165" spans="1:10">
      <c r="A165" t="s">
        <v>28</v>
      </c>
      <c r="B165" s="15">
        <v>45487</v>
      </c>
      <c r="C165" s="15">
        <v>45292</v>
      </c>
      <c r="D165" s="15">
        <v>45474</v>
      </c>
      <c r="E165">
        <v>0</v>
      </c>
      <c r="F165">
        <v>1</v>
      </c>
      <c r="G165">
        <v>1</v>
      </c>
      <c r="H165">
        <v>0</v>
      </c>
      <c r="I165">
        <v>0</v>
      </c>
      <c r="J165">
        <v>1</v>
      </c>
    </row>
    <row r="166" spans="1:10">
      <c r="A166" t="s">
        <v>28</v>
      </c>
      <c r="B166" s="15">
        <v>45488</v>
      </c>
      <c r="C166" s="15">
        <v>45292</v>
      </c>
      <c r="D166" s="15">
        <v>45474</v>
      </c>
      <c r="E166">
        <v>0</v>
      </c>
      <c r="F166">
        <v>1</v>
      </c>
      <c r="G166">
        <v>0</v>
      </c>
      <c r="H166">
        <v>0</v>
      </c>
      <c r="I166">
        <v>1</v>
      </c>
      <c r="J166">
        <v>1</v>
      </c>
    </row>
    <row r="167" spans="1:10">
      <c r="A167" t="s">
        <v>28</v>
      </c>
      <c r="B167" s="15">
        <v>45490</v>
      </c>
      <c r="C167" s="15">
        <v>45292</v>
      </c>
      <c r="D167" s="15">
        <v>45474</v>
      </c>
      <c r="E167">
        <v>0</v>
      </c>
      <c r="F167">
        <v>1</v>
      </c>
      <c r="G167">
        <v>1</v>
      </c>
      <c r="H167">
        <v>0</v>
      </c>
      <c r="I167">
        <v>0</v>
      </c>
      <c r="J167">
        <v>1</v>
      </c>
    </row>
    <row r="168" spans="1:10">
      <c r="A168" t="s">
        <v>6249</v>
      </c>
      <c r="B168" s="15">
        <v>45490</v>
      </c>
      <c r="C168" s="15">
        <v>45292</v>
      </c>
      <c r="D168" s="15">
        <v>45474</v>
      </c>
      <c r="E168">
        <v>0</v>
      </c>
      <c r="F168">
        <v>2</v>
      </c>
      <c r="G168">
        <v>1</v>
      </c>
      <c r="H168">
        <v>0</v>
      </c>
      <c r="I168">
        <v>1</v>
      </c>
      <c r="J168">
        <v>2</v>
      </c>
    </row>
    <row r="169" spans="1:10">
      <c r="A169" t="s">
        <v>28</v>
      </c>
      <c r="B169" s="15">
        <v>45491</v>
      </c>
      <c r="C169" s="15">
        <v>45292</v>
      </c>
      <c r="D169" s="15">
        <v>45474</v>
      </c>
      <c r="E169">
        <v>0</v>
      </c>
      <c r="F169">
        <v>1</v>
      </c>
      <c r="G169">
        <v>0</v>
      </c>
      <c r="H169">
        <v>1</v>
      </c>
      <c r="I169">
        <v>0</v>
      </c>
      <c r="J169">
        <v>1</v>
      </c>
    </row>
    <row r="170" spans="1:10">
      <c r="A170" t="s">
        <v>28</v>
      </c>
      <c r="B170" s="15">
        <v>45492</v>
      </c>
      <c r="C170" s="15">
        <v>45292</v>
      </c>
      <c r="D170" s="15">
        <v>45474</v>
      </c>
      <c r="E170">
        <v>0</v>
      </c>
      <c r="F170">
        <v>1</v>
      </c>
      <c r="G170">
        <v>0</v>
      </c>
      <c r="H170">
        <v>0</v>
      </c>
      <c r="I170">
        <v>1</v>
      </c>
      <c r="J170">
        <v>1</v>
      </c>
    </row>
    <row r="171" spans="1:10">
      <c r="A171" t="s">
        <v>28</v>
      </c>
      <c r="B171" s="15">
        <v>45493</v>
      </c>
      <c r="C171" s="15">
        <v>45292</v>
      </c>
      <c r="D171" s="15">
        <v>45474</v>
      </c>
      <c r="E171">
        <v>0</v>
      </c>
      <c r="F171">
        <v>3</v>
      </c>
      <c r="G171">
        <v>3</v>
      </c>
      <c r="H171">
        <v>0</v>
      </c>
      <c r="I171">
        <v>0</v>
      </c>
      <c r="J171">
        <v>3</v>
      </c>
    </row>
    <row r="172" spans="1:10">
      <c r="A172" t="s">
        <v>28</v>
      </c>
      <c r="B172" s="15">
        <v>45494</v>
      </c>
      <c r="C172" s="15">
        <v>45292</v>
      </c>
      <c r="D172" s="15">
        <v>45474</v>
      </c>
      <c r="E172">
        <v>1</v>
      </c>
      <c r="F172">
        <v>4</v>
      </c>
      <c r="G172">
        <v>1</v>
      </c>
      <c r="H172">
        <v>1</v>
      </c>
      <c r="I172">
        <v>2</v>
      </c>
      <c r="J172">
        <v>4</v>
      </c>
    </row>
    <row r="173" spans="1:10">
      <c r="A173" t="s">
        <v>28</v>
      </c>
      <c r="B173" s="15">
        <v>45495</v>
      </c>
      <c r="C173" s="15">
        <v>45292</v>
      </c>
      <c r="D173" s="15">
        <v>45474</v>
      </c>
      <c r="E173">
        <v>0</v>
      </c>
      <c r="F173">
        <v>2</v>
      </c>
      <c r="G173">
        <v>1</v>
      </c>
      <c r="H173">
        <v>0</v>
      </c>
      <c r="I173">
        <v>1</v>
      </c>
      <c r="J173">
        <v>2</v>
      </c>
    </row>
    <row r="174" spans="1:10">
      <c r="A174" t="s">
        <v>28</v>
      </c>
      <c r="B174" s="15">
        <v>45496</v>
      </c>
      <c r="C174" s="15">
        <v>45292</v>
      </c>
      <c r="D174" s="15">
        <v>45474</v>
      </c>
      <c r="E174">
        <v>0</v>
      </c>
      <c r="F174">
        <v>4</v>
      </c>
      <c r="G174">
        <v>2</v>
      </c>
      <c r="H174">
        <v>0</v>
      </c>
      <c r="I174">
        <v>2</v>
      </c>
      <c r="J174">
        <v>4</v>
      </c>
    </row>
    <row r="175" spans="1:10">
      <c r="A175" t="s">
        <v>28</v>
      </c>
      <c r="B175" s="15">
        <v>45497</v>
      </c>
      <c r="C175" s="15">
        <v>45292</v>
      </c>
      <c r="D175" s="15">
        <v>45474</v>
      </c>
      <c r="E175">
        <v>2</v>
      </c>
      <c r="F175">
        <v>2</v>
      </c>
      <c r="G175">
        <v>2</v>
      </c>
      <c r="H175">
        <v>0</v>
      </c>
      <c r="I175">
        <v>0</v>
      </c>
      <c r="J175">
        <v>2</v>
      </c>
    </row>
    <row r="176" spans="1:10">
      <c r="A176" t="s">
        <v>28</v>
      </c>
      <c r="B176" s="15">
        <v>45501</v>
      </c>
      <c r="C176" s="15">
        <v>45292</v>
      </c>
      <c r="D176" s="15">
        <v>45474</v>
      </c>
      <c r="E176">
        <v>0</v>
      </c>
      <c r="F176">
        <v>1</v>
      </c>
      <c r="G176">
        <v>1</v>
      </c>
      <c r="H176">
        <v>0</v>
      </c>
      <c r="I176">
        <v>0</v>
      </c>
      <c r="J176">
        <v>1</v>
      </c>
    </row>
    <row r="177" spans="1:10">
      <c r="A177" t="s">
        <v>28</v>
      </c>
      <c r="B177" s="15">
        <v>45502</v>
      </c>
      <c r="C177" s="15">
        <v>45292</v>
      </c>
      <c r="D177" s="15">
        <v>45474</v>
      </c>
      <c r="E177">
        <v>3</v>
      </c>
      <c r="F177">
        <v>2</v>
      </c>
      <c r="G177">
        <v>0</v>
      </c>
      <c r="H177">
        <v>0</v>
      </c>
      <c r="I177">
        <v>2</v>
      </c>
      <c r="J177">
        <v>2</v>
      </c>
    </row>
    <row r="178" spans="1:10">
      <c r="A178" t="s">
        <v>28</v>
      </c>
      <c r="B178" s="15">
        <v>45503</v>
      </c>
      <c r="C178" s="15">
        <v>45292</v>
      </c>
      <c r="D178" s="15">
        <v>45474</v>
      </c>
      <c r="E178">
        <v>0</v>
      </c>
      <c r="F178">
        <v>1</v>
      </c>
      <c r="G178">
        <v>0</v>
      </c>
      <c r="H178">
        <v>0</v>
      </c>
      <c r="I178">
        <v>1</v>
      </c>
      <c r="J178">
        <v>1</v>
      </c>
    </row>
    <row r="179" spans="1:10">
      <c r="A179" t="s">
        <v>6142</v>
      </c>
      <c r="B179" s="15">
        <v>45506</v>
      </c>
      <c r="C179" s="15">
        <v>45292</v>
      </c>
      <c r="D179" s="15">
        <v>45505</v>
      </c>
      <c r="E179">
        <v>0</v>
      </c>
      <c r="F179">
        <v>1</v>
      </c>
      <c r="G179">
        <v>0</v>
      </c>
      <c r="H179">
        <v>0</v>
      </c>
      <c r="I179">
        <v>1</v>
      </c>
      <c r="J179">
        <v>1</v>
      </c>
    </row>
    <row r="180" spans="1:10">
      <c r="A180" t="s">
        <v>28</v>
      </c>
      <c r="B180" s="15">
        <v>45507</v>
      </c>
      <c r="C180" s="15">
        <v>45292</v>
      </c>
      <c r="D180" s="15">
        <v>45505</v>
      </c>
      <c r="E180">
        <v>0</v>
      </c>
      <c r="F180">
        <v>3</v>
      </c>
      <c r="G180">
        <v>0</v>
      </c>
      <c r="H180">
        <v>1</v>
      </c>
      <c r="I180">
        <v>2</v>
      </c>
      <c r="J180">
        <v>3</v>
      </c>
    </row>
    <row r="181" spans="1:10">
      <c r="A181" t="s">
        <v>28</v>
      </c>
      <c r="B181" s="15">
        <v>45508</v>
      </c>
      <c r="C181" s="15">
        <v>45292</v>
      </c>
      <c r="D181" s="15">
        <v>45505</v>
      </c>
      <c r="E181">
        <v>0</v>
      </c>
      <c r="F181">
        <v>1</v>
      </c>
      <c r="G181">
        <v>1</v>
      </c>
      <c r="H181">
        <v>0</v>
      </c>
      <c r="I181">
        <v>0</v>
      </c>
      <c r="J181">
        <v>1</v>
      </c>
    </row>
    <row r="182" spans="1:10">
      <c r="A182" t="s">
        <v>6153</v>
      </c>
      <c r="B182" s="15">
        <v>45509</v>
      </c>
      <c r="C182" s="15">
        <v>45292</v>
      </c>
      <c r="D182" s="15">
        <v>45505</v>
      </c>
      <c r="E182">
        <v>1</v>
      </c>
      <c r="F182">
        <v>1</v>
      </c>
      <c r="G182">
        <v>0</v>
      </c>
      <c r="H182">
        <v>0</v>
      </c>
      <c r="I182">
        <v>1</v>
      </c>
      <c r="J182">
        <v>1</v>
      </c>
    </row>
    <row r="183" spans="1:10">
      <c r="A183" t="s">
        <v>28</v>
      </c>
      <c r="B183" s="15">
        <v>45509</v>
      </c>
      <c r="C183" s="15">
        <v>45292</v>
      </c>
      <c r="D183" s="15">
        <v>45505</v>
      </c>
      <c r="E183">
        <v>0</v>
      </c>
      <c r="F183">
        <v>1</v>
      </c>
      <c r="G183">
        <v>0</v>
      </c>
      <c r="H183">
        <v>0</v>
      </c>
      <c r="I183">
        <v>1</v>
      </c>
      <c r="J183">
        <v>1</v>
      </c>
    </row>
    <row r="184" spans="1:10">
      <c r="A184" t="s">
        <v>28</v>
      </c>
      <c r="B184" s="15">
        <v>45512</v>
      </c>
      <c r="C184" s="15">
        <v>45292</v>
      </c>
      <c r="D184" s="15">
        <v>45505</v>
      </c>
      <c r="E184">
        <v>0</v>
      </c>
      <c r="F184">
        <v>1</v>
      </c>
      <c r="G184">
        <v>1</v>
      </c>
      <c r="H184">
        <v>0</v>
      </c>
      <c r="I184">
        <v>0</v>
      </c>
      <c r="J184">
        <v>1</v>
      </c>
    </row>
    <row r="185" spans="1:10">
      <c r="A185" t="s">
        <v>28</v>
      </c>
      <c r="B185" s="15">
        <v>45513</v>
      </c>
      <c r="C185" s="15">
        <v>45292</v>
      </c>
      <c r="D185" s="15">
        <v>45505</v>
      </c>
      <c r="E185">
        <v>0</v>
      </c>
      <c r="F185">
        <v>1</v>
      </c>
      <c r="G185">
        <v>1</v>
      </c>
      <c r="H185">
        <v>0</v>
      </c>
      <c r="I185">
        <v>0</v>
      </c>
      <c r="J185">
        <v>1</v>
      </c>
    </row>
    <row r="186" spans="1:10">
      <c r="A186" t="s">
        <v>28</v>
      </c>
      <c r="B186" s="15">
        <v>45515</v>
      </c>
      <c r="C186" s="15">
        <v>45292</v>
      </c>
      <c r="D186" s="15">
        <v>45505</v>
      </c>
      <c r="E186">
        <v>0</v>
      </c>
      <c r="F186">
        <v>2</v>
      </c>
      <c r="G186">
        <v>0</v>
      </c>
      <c r="H186">
        <v>1</v>
      </c>
      <c r="I186">
        <v>1</v>
      </c>
      <c r="J186">
        <v>2</v>
      </c>
    </row>
    <row r="187" spans="1:10">
      <c r="A187" t="s">
        <v>28</v>
      </c>
      <c r="B187" s="15">
        <v>45516</v>
      </c>
      <c r="C187" s="15">
        <v>45292</v>
      </c>
      <c r="D187" s="15">
        <v>45505</v>
      </c>
      <c r="E187">
        <v>0</v>
      </c>
      <c r="F187">
        <v>1</v>
      </c>
      <c r="G187">
        <v>0</v>
      </c>
      <c r="H187">
        <v>0</v>
      </c>
      <c r="I187">
        <v>1</v>
      </c>
      <c r="J187">
        <v>1</v>
      </c>
    </row>
    <row r="188" spans="1:10">
      <c r="A188" t="s">
        <v>28</v>
      </c>
      <c r="B188" s="15">
        <v>45517</v>
      </c>
      <c r="C188" s="15">
        <v>45292</v>
      </c>
      <c r="D188" s="15">
        <v>45505</v>
      </c>
      <c r="E188">
        <v>0</v>
      </c>
      <c r="F188">
        <v>1</v>
      </c>
      <c r="G188">
        <v>0</v>
      </c>
      <c r="H188">
        <v>0</v>
      </c>
      <c r="I188">
        <v>1</v>
      </c>
      <c r="J188">
        <v>1</v>
      </c>
    </row>
    <row r="189" spans="1:10">
      <c r="A189" t="s">
        <v>6153</v>
      </c>
      <c r="B189" s="15">
        <v>45517</v>
      </c>
      <c r="C189" s="15">
        <v>45292</v>
      </c>
      <c r="D189" s="15">
        <v>45505</v>
      </c>
      <c r="E189">
        <v>1</v>
      </c>
      <c r="F189">
        <v>3</v>
      </c>
      <c r="G189">
        <v>2</v>
      </c>
      <c r="H189">
        <v>0</v>
      </c>
      <c r="I189">
        <v>1</v>
      </c>
      <c r="J189">
        <v>3</v>
      </c>
    </row>
    <row r="190" spans="1:10">
      <c r="A190" t="s">
        <v>28</v>
      </c>
      <c r="B190" s="15">
        <v>45518</v>
      </c>
      <c r="C190" s="15">
        <v>45292</v>
      </c>
      <c r="D190" s="15">
        <v>45505</v>
      </c>
      <c r="E190">
        <v>0</v>
      </c>
      <c r="F190">
        <v>1</v>
      </c>
      <c r="G190">
        <v>0</v>
      </c>
      <c r="H190">
        <v>0</v>
      </c>
      <c r="I190">
        <v>1</v>
      </c>
      <c r="J190">
        <v>1</v>
      </c>
    </row>
    <row r="191" spans="1:10">
      <c r="A191" t="s">
        <v>6153</v>
      </c>
      <c r="B191" s="15">
        <v>45518</v>
      </c>
      <c r="C191" s="15">
        <v>45292</v>
      </c>
      <c r="D191" s="15">
        <v>45505</v>
      </c>
      <c r="E191">
        <v>0</v>
      </c>
      <c r="F191">
        <v>1</v>
      </c>
      <c r="G191">
        <v>0</v>
      </c>
      <c r="H191">
        <v>0</v>
      </c>
      <c r="I191">
        <v>1</v>
      </c>
      <c r="J191">
        <v>1</v>
      </c>
    </row>
    <row r="192" spans="1:10">
      <c r="A192" t="s">
        <v>28</v>
      </c>
      <c r="B192" s="15">
        <v>45519</v>
      </c>
      <c r="C192" s="15">
        <v>45292</v>
      </c>
      <c r="D192" s="15">
        <v>45505</v>
      </c>
      <c r="E192">
        <v>1</v>
      </c>
      <c r="F192">
        <v>1</v>
      </c>
      <c r="G192">
        <v>1</v>
      </c>
      <c r="H192">
        <v>0</v>
      </c>
      <c r="I192">
        <v>0</v>
      </c>
      <c r="J192">
        <v>1</v>
      </c>
    </row>
    <row r="193" spans="1:10">
      <c r="A193" t="s">
        <v>28</v>
      </c>
      <c r="B193" s="15">
        <v>45520</v>
      </c>
      <c r="C193" s="15">
        <v>45292</v>
      </c>
      <c r="D193" s="15">
        <v>45505</v>
      </c>
      <c r="E193">
        <v>0</v>
      </c>
      <c r="F193">
        <v>5</v>
      </c>
      <c r="G193">
        <v>2</v>
      </c>
      <c r="H193">
        <v>0</v>
      </c>
      <c r="I193">
        <v>3</v>
      </c>
      <c r="J193">
        <v>5</v>
      </c>
    </row>
    <row r="194" spans="1:10">
      <c r="A194" t="s">
        <v>28</v>
      </c>
      <c r="B194" s="15">
        <v>45521</v>
      </c>
      <c r="C194" s="15">
        <v>45292</v>
      </c>
      <c r="D194" s="15">
        <v>45505</v>
      </c>
      <c r="E194">
        <v>0</v>
      </c>
      <c r="F194">
        <v>4</v>
      </c>
      <c r="G194">
        <v>2</v>
      </c>
      <c r="H194">
        <v>2</v>
      </c>
      <c r="I194">
        <v>0</v>
      </c>
      <c r="J194">
        <v>4</v>
      </c>
    </row>
    <row r="195" spans="1:10">
      <c r="A195" t="s">
        <v>28</v>
      </c>
      <c r="B195" s="15">
        <v>45523</v>
      </c>
      <c r="C195" s="15">
        <v>45292</v>
      </c>
      <c r="D195" s="15">
        <v>45505</v>
      </c>
      <c r="E195">
        <v>1</v>
      </c>
      <c r="F195">
        <v>4</v>
      </c>
      <c r="G195">
        <v>1</v>
      </c>
      <c r="H195">
        <v>2</v>
      </c>
      <c r="I195">
        <v>1</v>
      </c>
      <c r="J195">
        <v>4</v>
      </c>
    </row>
    <row r="196" spans="1:10">
      <c r="A196" t="s">
        <v>28</v>
      </c>
      <c r="B196" s="15">
        <v>45524</v>
      </c>
      <c r="C196" s="15">
        <v>45292</v>
      </c>
      <c r="D196" s="15">
        <v>45505</v>
      </c>
      <c r="E196">
        <v>0</v>
      </c>
      <c r="F196">
        <v>1</v>
      </c>
      <c r="G196">
        <v>0</v>
      </c>
      <c r="H196">
        <v>1</v>
      </c>
      <c r="I196">
        <v>0</v>
      </c>
      <c r="J196">
        <v>1</v>
      </c>
    </row>
    <row r="197" spans="1:10">
      <c r="A197" t="s">
        <v>28</v>
      </c>
      <c r="B197" s="15">
        <v>45525</v>
      </c>
      <c r="C197" s="15">
        <v>45292</v>
      </c>
      <c r="D197" s="15">
        <v>45505</v>
      </c>
      <c r="E197">
        <v>1</v>
      </c>
      <c r="F197">
        <v>2</v>
      </c>
      <c r="G197">
        <v>1</v>
      </c>
      <c r="H197">
        <v>1</v>
      </c>
      <c r="I197">
        <v>0</v>
      </c>
      <c r="J197">
        <v>2</v>
      </c>
    </row>
    <row r="198" spans="1:10">
      <c r="A198" t="s">
        <v>28</v>
      </c>
      <c r="B198" s="15">
        <v>45527</v>
      </c>
      <c r="C198" s="15">
        <v>45292</v>
      </c>
      <c r="D198" s="15">
        <v>45505</v>
      </c>
      <c r="E198">
        <v>0</v>
      </c>
      <c r="F198">
        <v>1</v>
      </c>
      <c r="G198">
        <v>1</v>
      </c>
      <c r="H198">
        <v>0</v>
      </c>
      <c r="I198">
        <v>0</v>
      </c>
      <c r="J198">
        <v>1</v>
      </c>
    </row>
    <row r="199" spans="1:10">
      <c r="A199" t="s">
        <v>28</v>
      </c>
      <c r="B199" s="15">
        <v>45528</v>
      </c>
      <c r="C199" s="15">
        <v>45292</v>
      </c>
      <c r="D199" s="15">
        <v>45505</v>
      </c>
      <c r="E199">
        <v>1</v>
      </c>
      <c r="F199">
        <v>2</v>
      </c>
      <c r="G199">
        <v>1</v>
      </c>
      <c r="H199">
        <v>0</v>
      </c>
      <c r="I199">
        <v>1</v>
      </c>
      <c r="J199">
        <v>2</v>
      </c>
    </row>
    <row r="200" spans="1:10">
      <c r="A200" t="s">
        <v>28</v>
      </c>
      <c r="B200" s="15">
        <v>45530</v>
      </c>
      <c r="C200" s="15">
        <v>45292</v>
      </c>
      <c r="D200" s="15">
        <v>45505</v>
      </c>
      <c r="E200">
        <v>0</v>
      </c>
      <c r="F200">
        <v>2</v>
      </c>
      <c r="G200">
        <v>2</v>
      </c>
      <c r="H200">
        <v>0</v>
      </c>
      <c r="I200">
        <v>0</v>
      </c>
      <c r="J200">
        <v>2</v>
      </c>
    </row>
    <row r="201" spans="1:10">
      <c r="A201" t="s">
        <v>28</v>
      </c>
      <c r="B201" s="15">
        <v>45531</v>
      </c>
      <c r="C201" s="15">
        <v>45292</v>
      </c>
      <c r="D201" s="15">
        <v>45505</v>
      </c>
      <c r="E201">
        <v>4</v>
      </c>
      <c r="F201">
        <v>7</v>
      </c>
      <c r="G201">
        <v>7</v>
      </c>
      <c r="H201">
        <v>0</v>
      </c>
      <c r="I201">
        <v>0</v>
      </c>
      <c r="J201">
        <v>7</v>
      </c>
    </row>
    <row r="202" spans="1:10">
      <c r="A202" t="s">
        <v>28</v>
      </c>
      <c r="B202" s="15">
        <v>45532</v>
      </c>
      <c r="C202" s="15">
        <v>45292</v>
      </c>
      <c r="D202" s="15">
        <v>45505</v>
      </c>
      <c r="E202">
        <v>0</v>
      </c>
      <c r="F202">
        <v>3</v>
      </c>
      <c r="G202">
        <v>2</v>
      </c>
      <c r="H202">
        <v>0</v>
      </c>
      <c r="I202">
        <v>1</v>
      </c>
      <c r="J202">
        <v>3</v>
      </c>
    </row>
    <row r="203" spans="1:10">
      <c r="A203" t="s">
        <v>28</v>
      </c>
      <c r="B203" s="15">
        <v>45533</v>
      </c>
      <c r="C203" s="15">
        <v>45292</v>
      </c>
      <c r="D203" s="15">
        <v>45505</v>
      </c>
      <c r="E203">
        <v>0</v>
      </c>
      <c r="F203">
        <v>2</v>
      </c>
      <c r="G203">
        <v>0</v>
      </c>
      <c r="H203">
        <v>2</v>
      </c>
      <c r="I203">
        <v>0</v>
      </c>
      <c r="J203">
        <v>2</v>
      </c>
    </row>
    <row r="204" spans="1:10">
      <c r="A204" t="s">
        <v>28</v>
      </c>
      <c r="B204" s="15">
        <v>45534</v>
      </c>
      <c r="C204" s="15">
        <v>45292</v>
      </c>
      <c r="D204" s="15">
        <v>45505</v>
      </c>
      <c r="E204">
        <v>0</v>
      </c>
      <c r="F204">
        <v>4</v>
      </c>
      <c r="G204">
        <v>2</v>
      </c>
      <c r="H204">
        <v>1</v>
      </c>
      <c r="I204">
        <v>1</v>
      </c>
      <c r="J204">
        <v>4</v>
      </c>
    </row>
    <row r="205" spans="1:10">
      <c r="A205" t="s">
        <v>6216</v>
      </c>
      <c r="B205" s="15">
        <v>45536</v>
      </c>
      <c r="C205" s="15">
        <v>45292</v>
      </c>
      <c r="D205" s="15">
        <v>45536</v>
      </c>
      <c r="E205">
        <v>0</v>
      </c>
      <c r="F205">
        <v>3</v>
      </c>
      <c r="G205">
        <v>1</v>
      </c>
      <c r="H205">
        <v>0</v>
      </c>
      <c r="I205">
        <v>2</v>
      </c>
      <c r="J205">
        <v>3</v>
      </c>
    </row>
    <row r="206" spans="1:10">
      <c r="A206" t="s">
        <v>28</v>
      </c>
      <c r="B206" s="15">
        <v>45536</v>
      </c>
      <c r="C206" s="15">
        <v>45292</v>
      </c>
      <c r="D206" s="15">
        <v>45536</v>
      </c>
      <c r="E206">
        <v>0</v>
      </c>
      <c r="F206">
        <v>1</v>
      </c>
      <c r="G206">
        <v>0</v>
      </c>
      <c r="H206">
        <v>1</v>
      </c>
      <c r="I206">
        <v>0</v>
      </c>
      <c r="J206">
        <v>1</v>
      </c>
    </row>
    <row r="207" spans="1:10">
      <c r="A207" t="s">
        <v>28</v>
      </c>
      <c r="B207" s="15">
        <v>45537</v>
      </c>
      <c r="C207" s="15">
        <v>45292</v>
      </c>
      <c r="D207" s="15">
        <v>45536</v>
      </c>
      <c r="E207">
        <v>0</v>
      </c>
      <c r="F207">
        <v>3</v>
      </c>
      <c r="G207">
        <v>0</v>
      </c>
      <c r="H207">
        <v>0</v>
      </c>
      <c r="I207">
        <v>3</v>
      </c>
      <c r="J207">
        <v>3</v>
      </c>
    </row>
    <row r="208" spans="1:10">
      <c r="A208" t="s">
        <v>28</v>
      </c>
      <c r="B208" s="15">
        <v>45538</v>
      </c>
      <c r="C208" s="15">
        <v>45292</v>
      </c>
      <c r="D208" s="15">
        <v>45536</v>
      </c>
      <c r="E208">
        <v>0</v>
      </c>
      <c r="F208">
        <v>4</v>
      </c>
      <c r="G208">
        <v>2</v>
      </c>
      <c r="H208">
        <v>0</v>
      </c>
      <c r="I208">
        <v>2</v>
      </c>
      <c r="J208">
        <v>4</v>
      </c>
    </row>
    <row r="209" spans="1:10">
      <c r="A209" t="s">
        <v>28</v>
      </c>
      <c r="B209" s="15">
        <v>45539</v>
      </c>
      <c r="C209" s="15">
        <v>45292</v>
      </c>
      <c r="D209" s="15">
        <v>45536</v>
      </c>
      <c r="E209">
        <v>0</v>
      </c>
      <c r="F209">
        <v>2</v>
      </c>
      <c r="G209">
        <v>1</v>
      </c>
      <c r="H209">
        <v>1</v>
      </c>
      <c r="I209">
        <v>0</v>
      </c>
      <c r="J209">
        <v>2</v>
      </c>
    </row>
    <row r="210" spans="1:10">
      <c r="A210" t="s">
        <v>28</v>
      </c>
      <c r="B210" s="15">
        <v>45540</v>
      </c>
      <c r="C210" s="15">
        <v>45292</v>
      </c>
      <c r="D210" s="15">
        <v>45536</v>
      </c>
      <c r="E210">
        <v>0</v>
      </c>
      <c r="F210">
        <v>1</v>
      </c>
      <c r="G210">
        <v>0</v>
      </c>
      <c r="H210">
        <v>1</v>
      </c>
      <c r="I210">
        <v>0</v>
      </c>
      <c r="J210">
        <v>1</v>
      </c>
    </row>
    <row r="211" spans="1:10">
      <c r="A211" t="s">
        <v>28</v>
      </c>
      <c r="B211" s="15">
        <v>45541</v>
      </c>
      <c r="C211" s="15">
        <v>45292</v>
      </c>
      <c r="D211" s="15">
        <v>45536</v>
      </c>
      <c r="E211">
        <v>0</v>
      </c>
      <c r="F211">
        <v>2</v>
      </c>
      <c r="G211">
        <v>2</v>
      </c>
      <c r="H211">
        <v>0</v>
      </c>
      <c r="I211">
        <v>0</v>
      </c>
      <c r="J211">
        <v>2</v>
      </c>
    </row>
    <row r="212" spans="1:10">
      <c r="A212" t="s">
        <v>28</v>
      </c>
      <c r="B212" s="15">
        <v>45542</v>
      </c>
      <c r="C212" s="15">
        <v>45292</v>
      </c>
      <c r="D212" s="15">
        <v>45536</v>
      </c>
      <c r="E212">
        <v>0</v>
      </c>
      <c r="F212">
        <v>1</v>
      </c>
      <c r="G212">
        <v>0</v>
      </c>
      <c r="H212">
        <v>1</v>
      </c>
      <c r="I212">
        <v>0</v>
      </c>
      <c r="J212">
        <v>1</v>
      </c>
    </row>
    <row r="213" spans="1:10">
      <c r="A213" t="s">
        <v>28</v>
      </c>
      <c r="B213" s="15">
        <v>45544</v>
      </c>
      <c r="C213" s="15">
        <v>45292</v>
      </c>
      <c r="D213" s="15">
        <v>45536</v>
      </c>
      <c r="E213">
        <v>1</v>
      </c>
      <c r="F213">
        <v>5</v>
      </c>
      <c r="G213">
        <v>0</v>
      </c>
      <c r="H213">
        <v>4</v>
      </c>
      <c r="I213">
        <v>1</v>
      </c>
      <c r="J213">
        <v>5</v>
      </c>
    </row>
    <row r="214" spans="1:10">
      <c r="A214" t="s">
        <v>28</v>
      </c>
      <c r="B214" s="15">
        <v>45548</v>
      </c>
      <c r="C214" s="15">
        <v>45292</v>
      </c>
      <c r="D214" s="15">
        <v>45536</v>
      </c>
      <c r="E214">
        <v>0</v>
      </c>
      <c r="F214">
        <v>1</v>
      </c>
      <c r="G214">
        <v>1</v>
      </c>
      <c r="H214">
        <v>0</v>
      </c>
      <c r="I214">
        <v>0</v>
      </c>
      <c r="J214">
        <v>1</v>
      </c>
    </row>
    <row r="215" spans="1:10">
      <c r="A215" t="s">
        <v>28</v>
      </c>
      <c r="B215" s="15">
        <v>45549</v>
      </c>
      <c r="C215" s="15">
        <v>45292</v>
      </c>
      <c r="D215" s="15">
        <v>45536</v>
      </c>
      <c r="E215">
        <v>0</v>
      </c>
      <c r="F215">
        <v>3</v>
      </c>
      <c r="G215">
        <v>0</v>
      </c>
      <c r="H215">
        <v>3</v>
      </c>
      <c r="I215">
        <v>0</v>
      </c>
      <c r="J215">
        <v>3</v>
      </c>
    </row>
    <row r="216" spans="1:10">
      <c r="A216" t="s">
        <v>28</v>
      </c>
      <c r="B216" s="15">
        <v>45550</v>
      </c>
      <c r="C216" s="15">
        <v>45292</v>
      </c>
      <c r="D216" s="15">
        <v>45536</v>
      </c>
      <c r="E216">
        <v>0</v>
      </c>
      <c r="F216">
        <v>4</v>
      </c>
      <c r="G216">
        <v>2</v>
      </c>
      <c r="H216">
        <v>2</v>
      </c>
      <c r="I216">
        <v>0</v>
      </c>
      <c r="J216">
        <v>4</v>
      </c>
    </row>
    <row r="217" spans="1:10">
      <c r="A217" t="s">
        <v>28</v>
      </c>
      <c r="B217" s="15">
        <v>45552</v>
      </c>
      <c r="C217" s="15">
        <v>45292</v>
      </c>
      <c r="D217" s="15">
        <v>45536</v>
      </c>
      <c r="E217">
        <v>0</v>
      </c>
      <c r="F217">
        <v>1</v>
      </c>
      <c r="G217">
        <v>0</v>
      </c>
      <c r="H217">
        <v>0</v>
      </c>
      <c r="I217">
        <v>1</v>
      </c>
      <c r="J217">
        <v>1</v>
      </c>
    </row>
    <row r="218" spans="1:10">
      <c r="A218" t="s">
        <v>28</v>
      </c>
      <c r="B218" s="15">
        <v>45554</v>
      </c>
      <c r="C218" s="15">
        <v>45292</v>
      </c>
      <c r="D218" s="15">
        <v>45536</v>
      </c>
      <c r="E218">
        <v>0</v>
      </c>
      <c r="F218">
        <v>2</v>
      </c>
      <c r="G218">
        <v>0</v>
      </c>
      <c r="H218">
        <v>2</v>
      </c>
      <c r="I218">
        <v>0</v>
      </c>
      <c r="J218">
        <v>2</v>
      </c>
    </row>
    <row r="219" spans="1:10">
      <c r="A219" t="s">
        <v>28</v>
      </c>
      <c r="B219" s="15">
        <v>45555</v>
      </c>
      <c r="C219" s="15">
        <v>45292</v>
      </c>
      <c r="D219" s="15">
        <v>45536</v>
      </c>
      <c r="E219">
        <v>0</v>
      </c>
      <c r="F219">
        <v>1</v>
      </c>
      <c r="G219">
        <v>1</v>
      </c>
      <c r="H219">
        <v>0</v>
      </c>
      <c r="I219">
        <v>0</v>
      </c>
      <c r="J219">
        <v>1</v>
      </c>
    </row>
    <row r="220" spans="1:10">
      <c r="A220" t="s">
        <v>28</v>
      </c>
      <c r="B220" s="15">
        <v>45556</v>
      </c>
      <c r="C220" s="15">
        <v>45292</v>
      </c>
      <c r="D220" s="15">
        <v>45536</v>
      </c>
      <c r="E220">
        <v>0</v>
      </c>
      <c r="F220">
        <v>2</v>
      </c>
      <c r="G220">
        <v>1</v>
      </c>
      <c r="H220">
        <v>1</v>
      </c>
      <c r="I220">
        <v>0</v>
      </c>
      <c r="J220">
        <v>2</v>
      </c>
    </row>
    <row r="221" spans="1:10">
      <c r="A221" t="s">
        <v>6153</v>
      </c>
      <c r="B221" s="15">
        <v>45557</v>
      </c>
      <c r="C221" s="15">
        <v>45292</v>
      </c>
      <c r="D221" s="15">
        <v>45536</v>
      </c>
      <c r="E221">
        <v>0</v>
      </c>
      <c r="F221">
        <v>1</v>
      </c>
      <c r="G221">
        <v>0</v>
      </c>
      <c r="H221">
        <v>1</v>
      </c>
      <c r="I221">
        <v>0</v>
      </c>
      <c r="J221">
        <v>1</v>
      </c>
    </row>
    <row r="222" spans="1:10">
      <c r="A222" t="s">
        <v>28</v>
      </c>
      <c r="B222" s="15">
        <v>45557</v>
      </c>
      <c r="C222" s="15">
        <v>45292</v>
      </c>
      <c r="D222" s="15">
        <v>45536</v>
      </c>
      <c r="E222">
        <v>0</v>
      </c>
      <c r="F222">
        <v>2</v>
      </c>
      <c r="G222">
        <v>0</v>
      </c>
      <c r="H222">
        <v>2</v>
      </c>
      <c r="I222">
        <v>0</v>
      </c>
      <c r="J222">
        <v>2</v>
      </c>
    </row>
    <row r="223" spans="1:10">
      <c r="A223" t="s">
        <v>28</v>
      </c>
      <c r="B223" s="15">
        <v>45559</v>
      </c>
      <c r="C223" s="15">
        <v>45292</v>
      </c>
      <c r="D223" s="15">
        <v>45536</v>
      </c>
      <c r="E223">
        <v>9</v>
      </c>
      <c r="F223">
        <v>3</v>
      </c>
      <c r="G223">
        <v>0</v>
      </c>
      <c r="H223">
        <v>1</v>
      </c>
      <c r="I223">
        <v>2</v>
      </c>
      <c r="J223">
        <v>3</v>
      </c>
    </row>
    <row r="224" spans="1:10">
      <c r="A224" t="s">
        <v>28</v>
      </c>
      <c r="B224" s="15">
        <v>45562</v>
      </c>
      <c r="C224" s="15">
        <v>45292</v>
      </c>
      <c r="D224" s="15">
        <v>45536</v>
      </c>
      <c r="E224">
        <v>0</v>
      </c>
      <c r="F224">
        <v>2</v>
      </c>
      <c r="G224">
        <v>0</v>
      </c>
      <c r="H224">
        <v>1</v>
      </c>
      <c r="I224">
        <v>1</v>
      </c>
      <c r="J224">
        <v>2</v>
      </c>
    </row>
    <row r="225" spans="1:10">
      <c r="A225" t="s">
        <v>6153</v>
      </c>
      <c r="B225" s="15">
        <v>45565</v>
      </c>
      <c r="C225" s="15">
        <v>45292</v>
      </c>
      <c r="D225" s="15">
        <v>45536</v>
      </c>
      <c r="E225">
        <v>0</v>
      </c>
      <c r="F225">
        <v>1</v>
      </c>
      <c r="G225">
        <v>1</v>
      </c>
      <c r="H225">
        <v>0</v>
      </c>
      <c r="I225">
        <v>0</v>
      </c>
      <c r="J225">
        <v>1</v>
      </c>
    </row>
    <row r="226" spans="1:10">
      <c r="A226" t="s">
        <v>28</v>
      </c>
      <c r="B226" s="15">
        <v>45566</v>
      </c>
      <c r="C226" s="15">
        <v>45292</v>
      </c>
      <c r="D226" s="15">
        <v>45566</v>
      </c>
      <c r="E226">
        <v>0</v>
      </c>
      <c r="F226">
        <v>2</v>
      </c>
      <c r="G226">
        <v>1</v>
      </c>
      <c r="H226">
        <v>0</v>
      </c>
      <c r="I226">
        <v>1</v>
      </c>
      <c r="J226">
        <v>2</v>
      </c>
    </row>
    <row r="227" spans="1:10">
      <c r="A227" t="s">
        <v>6153</v>
      </c>
      <c r="B227" s="15">
        <v>45570</v>
      </c>
      <c r="C227" s="15">
        <v>45292</v>
      </c>
      <c r="D227" s="15">
        <v>45566</v>
      </c>
      <c r="E227">
        <v>0</v>
      </c>
      <c r="F227">
        <v>1</v>
      </c>
      <c r="G227">
        <v>0</v>
      </c>
      <c r="H227">
        <v>0</v>
      </c>
      <c r="I227">
        <v>1</v>
      </c>
      <c r="J227">
        <v>1</v>
      </c>
    </row>
    <row r="228" spans="1:10">
      <c r="A228" t="s">
        <v>28</v>
      </c>
      <c r="B228" s="15">
        <v>45571</v>
      </c>
      <c r="C228" s="15">
        <v>45292</v>
      </c>
      <c r="D228" s="15">
        <v>45566</v>
      </c>
      <c r="E228">
        <v>0</v>
      </c>
      <c r="F228">
        <v>2</v>
      </c>
      <c r="G228">
        <v>0</v>
      </c>
      <c r="H228">
        <v>0</v>
      </c>
      <c r="I228">
        <v>2</v>
      </c>
      <c r="J228">
        <v>2</v>
      </c>
    </row>
    <row r="229" spans="1:10">
      <c r="A229" t="s">
        <v>28</v>
      </c>
      <c r="B229" s="15">
        <v>45572</v>
      </c>
      <c r="C229" s="15">
        <v>45292</v>
      </c>
      <c r="D229" s="15">
        <v>45566</v>
      </c>
      <c r="E229">
        <v>0</v>
      </c>
      <c r="F229">
        <v>1</v>
      </c>
      <c r="G229">
        <v>0</v>
      </c>
      <c r="H229">
        <v>0</v>
      </c>
      <c r="I229">
        <v>1</v>
      </c>
      <c r="J229">
        <v>1</v>
      </c>
    </row>
    <row r="230" spans="1:10">
      <c r="A230" t="s">
        <v>28</v>
      </c>
      <c r="B230" s="15">
        <v>45575</v>
      </c>
      <c r="C230" s="15">
        <v>45292</v>
      </c>
      <c r="D230" s="15">
        <v>45566</v>
      </c>
      <c r="E230">
        <v>0</v>
      </c>
      <c r="F230">
        <v>1</v>
      </c>
      <c r="G230">
        <v>0</v>
      </c>
      <c r="H230">
        <v>1</v>
      </c>
      <c r="I230">
        <v>0</v>
      </c>
      <c r="J230">
        <v>1</v>
      </c>
    </row>
    <row r="231" spans="1:10">
      <c r="A231" t="s">
        <v>28</v>
      </c>
      <c r="B231" s="15">
        <v>45577</v>
      </c>
      <c r="C231" s="15">
        <v>45292</v>
      </c>
      <c r="D231" s="15">
        <v>45566</v>
      </c>
      <c r="E231">
        <v>0</v>
      </c>
      <c r="F231">
        <v>1</v>
      </c>
      <c r="G231">
        <v>0</v>
      </c>
      <c r="H231">
        <v>1</v>
      </c>
      <c r="I231">
        <v>0</v>
      </c>
      <c r="J231">
        <v>1</v>
      </c>
    </row>
    <row r="232" spans="1:10">
      <c r="A232" t="s">
        <v>28</v>
      </c>
      <c r="B232" s="15">
        <v>45579</v>
      </c>
      <c r="C232" s="15">
        <v>45292</v>
      </c>
      <c r="D232" s="15">
        <v>45566</v>
      </c>
      <c r="E232">
        <v>0</v>
      </c>
      <c r="F232">
        <v>2</v>
      </c>
      <c r="G232">
        <v>0</v>
      </c>
      <c r="H232">
        <v>2</v>
      </c>
      <c r="I232">
        <v>0</v>
      </c>
      <c r="J232">
        <v>2</v>
      </c>
    </row>
    <row r="233" spans="1:10">
      <c r="A233" t="s">
        <v>28</v>
      </c>
      <c r="B233" s="15">
        <v>45580</v>
      </c>
      <c r="C233" s="15">
        <v>45292</v>
      </c>
      <c r="D233" s="15">
        <v>45566</v>
      </c>
      <c r="E233">
        <v>1</v>
      </c>
      <c r="F233">
        <v>4</v>
      </c>
      <c r="G233">
        <v>2</v>
      </c>
      <c r="H233">
        <v>2</v>
      </c>
      <c r="I233">
        <v>0</v>
      </c>
      <c r="J233">
        <v>4</v>
      </c>
    </row>
    <row r="234" spans="1:10">
      <c r="A234" t="s">
        <v>6153</v>
      </c>
      <c r="B234" s="15">
        <v>45580</v>
      </c>
      <c r="C234" s="15">
        <v>45292</v>
      </c>
      <c r="D234" s="15">
        <v>45566</v>
      </c>
      <c r="E234">
        <v>0</v>
      </c>
      <c r="F234">
        <v>1</v>
      </c>
      <c r="G234">
        <v>1</v>
      </c>
      <c r="H234">
        <v>0</v>
      </c>
      <c r="I234">
        <v>0</v>
      </c>
      <c r="J234">
        <v>1</v>
      </c>
    </row>
    <row r="235" spans="1:10">
      <c r="A235" t="s">
        <v>28</v>
      </c>
      <c r="B235" s="15">
        <v>45582</v>
      </c>
      <c r="C235" s="15">
        <v>45292</v>
      </c>
      <c r="D235" s="15">
        <v>45566</v>
      </c>
      <c r="E235">
        <v>0</v>
      </c>
      <c r="F235">
        <v>2</v>
      </c>
      <c r="G235">
        <v>2</v>
      </c>
      <c r="H235">
        <v>0</v>
      </c>
      <c r="I235">
        <v>0</v>
      </c>
      <c r="J235">
        <v>2</v>
      </c>
    </row>
    <row r="236" spans="1:10">
      <c r="A236" t="s">
        <v>6153</v>
      </c>
      <c r="B236" s="15">
        <v>45585</v>
      </c>
      <c r="C236" s="15">
        <v>45292</v>
      </c>
      <c r="D236" s="15">
        <v>45566</v>
      </c>
      <c r="E236">
        <v>0</v>
      </c>
      <c r="F236">
        <v>1</v>
      </c>
      <c r="G236">
        <v>0</v>
      </c>
      <c r="H236">
        <v>0</v>
      </c>
      <c r="I236">
        <v>1</v>
      </c>
      <c r="J236">
        <v>1</v>
      </c>
    </row>
    <row r="237" spans="1:10">
      <c r="A237" t="s">
        <v>28</v>
      </c>
      <c r="B237" s="15">
        <v>45587</v>
      </c>
      <c r="C237" s="15">
        <v>45292</v>
      </c>
      <c r="D237" s="15">
        <v>45566</v>
      </c>
      <c r="E237">
        <v>0</v>
      </c>
      <c r="F237">
        <v>1</v>
      </c>
      <c r="G237">
        <v>1</v>
      </c>
      <c r="H237">
        <v>0</v>
      </c>
      <c r="I237">
        <v>0</v>
      </c>
      <c r="J237">
        <v>1</v>
      </c>
    </row>
    <row r="238" spans="1:10">
      <c r="A238" t="s">
        <v>28</v>
      </c>
      <c r="B238" s="15">
        <v>45589</v>
      </c>
      <c r="C238" s="15">
        <v>45292</v>
      </c>
      <c r="D238" s="15">
        <v>45566</v>
      </c>
      <c r="E238">
        <v>0</v>
      </c>
      <c r="F238">
        <v>1</v>
      </c>
      <c r="G238">
        <v>1</v>
      </c>
      <c r="H238">
        <v>0</v>
      </c>
      <c r="I238">
        <v>0</v>
      </c>
      <c r="J238">
        <v>1</v>
      </c>
    </row>
    <row r="239" spans="1:10">
      <c r="A239" t="s">
        <v>28</v>
      </c>
      <c r="B239" s="15">
        <v>45591</v>
      </c>
      <c r="C239" s="15">
        <v>45292</v>
      </c>
      <c r="D239" s="15">
        <v>45566</v>
      </c>
      <c r="E239">
        <v>0</v>
      </c>
      <c r="F239">
        <v>1</v>
      </c>
      <c r="G239">
        <v>0</v>
      </c>
      <c r="H239">
        <v>0</v>
      </c>
      <c r="I239">
        <v>1</v>
      </c>
      <c r="J239">
        <v>1</v>
      </c>
    </row>
    <row r="240" spans="1:10">
      <c r="A240" t="s">
        <v>28</v>
      </c>
      <c r="B240" s="15">
        <v>45593</v>
      </c>
      <c r="C240" s="15">
        <v>45292</v>
      </c>
      <c r="D240" s="15">
        <v>45566</v>
      </c>
      <c r="E240">
        <v>0</v>
      </c>
      <c r="F240">
        <v>2</v>
      </c>
      <c r="G240">
        <v>2</v>
      </c>
      <c r="H240">
        <v>0</v>
      </c>
      <c r="I240">
        <v>0</v>
      </c>
      <c r="J240">
        <v>2</v>
      </c>
    </row>
    <row r="241" spans="1:10">
      <c r="A241" t="s">
        <v>28</v>
      </c>
      <c r="B241" s="15">
        <v>45595</v>
      </c>
      <c r="C241" s="15">
        <v>45292</v>
      </c>
      <c r="D241" s="15">
        <v>45566</v>
      </c>
      <c r="E241">
        <v>0</v>
      </c>
      <c r="F241">
        <v>2</v>
      </c>
      <c r="G241">
        <v>1</v>
      </c>
      <c r="H241">
        <v>0</v>
      </c>
      <c r="I241">
        <v>1</v>
      </c>
      <c r="J241">
        <v>2</v>
      </c>
    </row>
    <row r="242" spans="1:10">
      <c r="A242" t="s">
        <v>28</v>
      </c>
      <c r="B242" s="15">
        <v>45596</v>
      </c>
      <c r="C242" s="15">
        <v>45292</v>
      </c>
      <c r="D242" s="15">
        <v>45566</v>
      </c>
      <c r="E242">
        <v>0</v>
      </c>
      <c r="F242">
        <v>5</v>
      </c>
      <c r="G242">
        <v>2</v>
      </c>
      <c r="H242">
        <v>2</v>
      </c>
      <c r="I242">
        <v>1</v>
      </c>
      <c r="J242">
        <v>5</v>
      </c>
    </row>
    <row r="243" spans="1:10">
      <c r="A243" t="s">
        <v>6249</v>
      </c>
      <c r="B243" s="15">
        <v>45598</v>
      </c>
      <c r="C243" s="15">
        <v>45292</v>
      </c>
      <c r="D243" s="15">
        <v>45597</v>
      </c>
      <c r="E243">
        <v>0</v>
      </c>
      <c r="F243">
        <v>1</v>
      </c>
      <c r="G243">
        <v>1</v>
      </c>
      <c r="H243">
        <v>0</v>
      </c>
      <c r="I243">
        <v>0</v>
      </c>
      <c r="J243">
        <v>1</v>
      </c>
    </row>
    <row r="244" spans="1:10">
      <c r="A244" t="s">
        <v>28</v>
      </c>
      <c r="B244" s="15">
        <v>45598</v>
      </c>
      <c r="C244" s="15">
        <v>45292</v>
      </c>
      <c r="D244" s="15">
        <v>45597</v>
      </c>
      <c r="E244">
        <v>0</v>
      </c>
      <c r="F244">
        <v>3</v>
      </c>
      <c r="G244">
        <v>3</v>
      </c>
      <c r="H244">
        <v>0</v>
      </c>
      <c r="I244">
        <v>0</v>
      </c>
      <c r="J244">
        <v>3</v>
      </c>
    </row>
    <row r="245" spans="1:10">
      <c r="A245" t="s">
        <v>28</v>
      </c>
      <c r="B245" s="15">
        <v>45599</v>
      </c>
      <c r="C245" s="15">
        <v>45292</v>
      </c>
      <c r="D245" s="15">
        <v>45597</v>
      </c>
      <c r="E245">
        <v>0</v>
      </c>
      <c r="F245">
        <v>1</v>
      </c>
      <c r="G245">
        <v>1</v>
      </c>
      <c r="H245">
        <v>0</v>
      </c>
      <c r="I245">
        <v>0</v>
      </c>
      <c r="J245">
        <v>1</v>
      </c>
    </row>
    <row r="246" spans="1:10">
      <c r="A246" t="s">
        <v>28</v>
      </c>
      <c r="B246" s="15">
        <v>45603</v>
      </c>
      <c r="C246" s="15">
        <v>45292</v>
      </c>
      <c r="D246" s="15">
        <v>45597</v>
      </c>
      <c r="E246">
        <v>0</v>
      </c>
      <c r="F246">
        <v>1</v>
      </c>
      <c r="G246">
        <v>1</v>
      </c>
      <c r="H246">
        <v>0</v>
      </c>
      <c r="I246">
        <v>0</v>
      </c>
      <c r="J246">
        <v>1</v>
      </c>
    </row>
    <row r="247" spans="1:10">
      <c r="A247" t="s">
        <v>28</v>
      </c>
      <c r="B247" s="15">
        <v>45605</v>
      </c>
      <c r="C247" s="15">
        <v>45292</v>
      </c>
      <c r="D247" s="15">
        <v>45597</v>
      </c>
      <c r="E247">
        <v>0</v>
      </c>
      <c r="F247">
        <v>1</v>
      </c>
      <c r="G247">
        <v>0</v>
      </c>
      <c r="H247">
        <v>1</v>
      </c>
      <c r="I247">
        <v>0</v>
      </c>
      <c r="J247">
        <v>1</v>
      </c>
    </row>
    <row r="248" spans="1:10">
      <c r="A248" t="s">
        <v>28</v>
      </c>
      <c r="B248" s="15">
        <v>45606</v>
      </c>
      <c r="C248" s="15">
        <v>45292</v>
      </c>
      <c r="D248" s="15">
        <v>45597</v>
      </c>
      <c r="E248">
        <v>0</v>
      </c>
      <c r="F248">
        <v>1</v>
      </c>
      <c r="G248">
        <v>0</v>
      </c>
      <c r="H248">
        <v>0</v>
      </c>
      <c r="I248">
        <v>1</v>
      </c>
      <c r="J248">
        <v>1</v>
      </c>
    </row>
    <row r="249" spans="1:10">
      <c r="A249" t="s">
        <v>28</v>
      </c>
      <c r="B249" s="15">
        <v>45609</v>
      </c>
      <c r="C249" s="15">
        <v>45292</v>
      </c>
      <c r="D249" s="15">
        <v>45597</v>
      </c>
      <c r="E249">
        <v>0</v>
      </c>
      <c r="F249">
        <v>1</v>
      </c>
      <c r="G249">
        <v>1</v>
      </c>
      <c r="H249">
        <v>0</v>
      </c>
      <c r="I249">
        <v>0</v>
      </c>
      <c r="J249">
        <v>1</v>
      </c>
    </row>
    <row r="250" spans="1:10">
      <c r="A250" t="s">
        <v>6153</v>
      </c>
      <c r="B250" s="15">
        <v>45610</v>
      </c>
      <c r="C250" s="15">
        <v>45292</v>
      </c>
      <c r="D250" s="15">
        <v>45597</v>
      </c>
      <c r="E250">
        <v>0</v>
      </c>
      <c r="F250">
        <v>2</v>
      </c>
      <c r="G250">
        <v>0</v>
      </c>
      <c r="H250">
        <v>0</v>
      </c>
      <c r="I250">
        <v>2</v>
      </c>
      <c r="J250">
        <v>2</v>
      </c>
    </row>
    <row r="251" spans="1:10">
      <c r="A251" t="s">
        <v>28</v>
      </c>
      <c r="B251" s="15">
        <v>45611</v>
      </c>
      <c r="C251" s="15">
        <v>45292</v>
      </c>
      <c r="D251" s="15">
        <v>45597</v>
      </c>
      <c r="E251">
        <v>0</v>
      </c>
      <c r="F251">
        <v>3</v>
      </c>
      <c r="G251">
        <v>3</v>
      </c>
      <c r="H251">
        <v>0</v>
      </c>
      <c r="I251">
        <v>0</v>
      </c>
      <c r="J251">
        <v>3</v>
      </c>
    </row>
    <row r="252" spans="1:10">
      <c r="A252" t="s">
        <v>6153</v>
      </c>
      <c r="B252" s="15">
        <v>45611</v>
      </c>
      <c r="C252" s="15">
        <v>45292</v>
      </c>
      <c r="D252" s="15">
        <v>45597</v>
      </c>
      <c r="E252">
        <v>0</v>
      </c>
      <c r="F252">
        <v>1</v>
      </c>
      <c r="G252">
        <v>1</v>
      </c>
      <c r="H252">
        <v>0</v>
      </c>
      <c r="I252">
        <v>0</v>
      </c>
      <c r="J252">
        <v>1</v>
      </c>
    </row>
    <row r="253" spans="1:10">
      <c r="A253" t="s">
        <v>28</v>
      </c>
      <c r="B253" s="15">
        <v>45612</v>
      </c>
      <c r="C253" s="15">
        <v>45292</v>
      </c>
      <c r="D253" s="15">
        <v>45597</v>
      </c>
      <c r="E253">
        <v>0</v>
      </c>
      <c r="F253">
        <v>5</v>
      </c>
      <c r="G253">
        <v>5</v>
      </c>
      <c r="H253">
        <v>0</v>
      </c>
      <c r="I253">
        <v>0</v>
      </c>
      <c r="J253">
        <v>5</v>
      </c>
    </row>
    <row r="254" spans="1:10">
      <c r="A254" t="s">
        <v>6153</v>
      </c>
      <c r="B254" s="15">
        <v>45615</v>
      </c>
      <c r="C254" s="15">
        <v>45292</v>
      </c>
      <c r="D254" s="15">
        <v>45597</v>
      </c>
      <c r="E254">
        <v>0</v>
      </c>
      <c r="F254">
        <v>1</v>
      </c>
      <c r="G254">
        <v>0</v>
      </c>
      <c r="H254">
        <v>1</v>
      </c>
      <c r="I254">
        <v>0</v>
      </c>
      <c r="J254">
        <v>1</v>
      </c>
    </row>
    <row r="255" spans="1:10">
      <c r="A255" t="s">
        <v>28</v>
      </c>
      <c r="B255" s="15">
        <v>45615</v>
      </c>
      <c r="C255" s="15">
        <v>45292</v>
      </c>
      <c r="D255" s="15">
        <v>45597</v>
      </c>
      <c r="E255">
        <v>0</v>
      </c>
      <c r="F255">
        <v>1</v>
      </c>
      <c r="G255">
        <v>0</v>
      </c>
      <c r="H255">
        <v>1</v>
      </c>
      <c r="I255">
        <v>0</v>
      </c>
      <c r="J255">
        <v>1</v>
      </c>
    </row>
    <row r="256" spans="1:10">
      <c r="A256" t="s">
        <v>28</v>
      </c>
      <c r="B256" s="15">
        <v>45621</v>
      </c>
      <c r="C256" s="15">
        <v>45292</v>
      </c>
      <c r="D256" s="15">
        <v>45597</v>
      </c>
      <c r="E256">
        <v>0</v>
      </c>
      <c r="F256">
        <v>1</v>
      </c>
      <c r="G256">
        <v>1</v>
      </c>
      <c r="H256">
        <v>0</v>
      </c>
      <c r="I256">
        <v>0</v>
      </c>
      <c r="J256">
        <v>1</v>
      </c>
    </row>
    <row r="257" spans="1:10">
      <c r="A257" t="s">
        <v>6153</v>
      </c>
      <c r="B257" s="15">
        <v>45621</v>
      </c>
      <c r="C257" s="15">
        <v>45292</v>
      </c>
      <c r="D257" s="15">
        <v>45597</v>
      </c>
      <c r="E257">
        <v>0</v>
      </c>
      <c r="F257">
        <v>1</v>
      </c>
      <c r="G257">
        <v>1</v>
      </c>
      <c r="H257">
        <v>0</v>
      </c>
      <c r="I257">
        <v>0</v>
      </c>
      <c r="J257">
        <v>1</v>
      </c>
    </row>
    <row r="258" spans="1:10">
      <c r="A258" t="s">
        <v>28</v>
      </c>
      <c r="B258" s="15">
        <v>45623</v>
      </c>
      <c r="C258" s="15">
        <v>45292</v>
      </c>
      <c r="D258" s="15">
        <v>45597</v>
      </c>
      <c r="E258">
        <v>0</v>
      </c>
      <c r="F258">
        <v>1</v>
      </c>
      <c r="G258">
        <v>0</v>
      </c>
      <c r="H258">
        <v>0</v>
      </c>
      <c r="I258">
        <v>1</v>
      </c>
      <c r="J258">
        <v>1</v>
      </c>
    </row>
    <row r="259" spans="1:10">
      <c r="A259" t="s">
        <v>6153</v>
      </c>
      <c r="B259" s="15">
        <v>45624</v>
      </c>
      <c r="C259" s="15">
        <v>45292</v>
      </c>
      <c r="D259" s="15">
        <v>45597</v>
      </c>
      <c r="E259">
        <v>0</v>
      </c>
      <c r="F259">
        <v>1</v>
      </c>
      <c r="G259">
        <v>1</v>
      </c>
      <c r="H259">
        <v>0</v>
      </c>
      <c r="I259">
        <v>0</v>
      </c>
      <c r="J259">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1947-4ED3-4242-86D5-1B1BB7802802}">
  <dimension ref="A2:F5915"/>
  <sheetViews>
    <sheetView zoomScale="92" workbookViewId="0">
      <selection activeCell="C1" sqref="C1"/>
    </sheetView>
  </sheetViews>
  <sheetFormatPr defaultRowHeight="14.4"/>
  <cols>
    <col min="1" max="1" width="18.21875" customWidth="1"/>
    <col min="2" max="2" width="18.44140625" customWidth="1"/>
    <col min="3" max="3" width="11.6640625" customWidth="1"/>
    <col min="4" max="4" width="81.6640625" customWidth="1"/>
    <col min="5" max="5" width="42.33203125" customWidth="1"/>
    <col min="6" max="6" width="27" customWidth="1"/>
  </cols>
  <sheetData>
    <row r="2" spans="1:6">
      <c r="A2" s="34" t="s">
        <v>6138</v>
      </c>
      <c r="B2" s="35" t="s">
        <v>1</v>
      </c>
      <c r="C2" s="35" t="s">
        <v>9161</v>
      </c>
      <c r="D2" s="35" t="s">
        <v>217</v>
      </c>
      <c r="E2" s="35" t="s">
        <v>3</v>
      </c>
      <c r="F2" s="36" t="s">
        <v>4</v>
      </c>
    </row>
    <row r="3" spans="1:6" ht="100.8">
      <c r="A3" s="8">
        <v>2763</v>
      </c>
      <c r="B3" s="8" t="s">
        <v>6896</v>
      </c>
      <c r="C3" s="8">
        <v>0</v>
      </c>
      <c r="D3" s="8" t="s">
        <v>6897</v>
      </c>
      <c r="E3" s="8" t="s">
        <v>6898</v>
      </c>
      <c r="F3" s="8" t="s">
        <v>6153</v>
      </c>
    </row>
    <row r="4" spans="1:6">
      <c r="A4" s="8">
        <v>2557</v>
      </c>
      <c r="B4" s="8" t="s">
        <v>6896</v>
      </c>
      <c r="C4" s="8">
        <v>0</v>
      </c>
      <c r="D4" s="8" t="s">
        <v>6899</v>
      </c>
      <c r="E4" s="8" t="s">
        <v>6900</v>
      </c>
      <c r="F4" s="8" t="s">
        <v>28</v>
      </c>
    </row>
    <row r="5" spans="1:6" ht="28.8">
      <c r="A5" s="8">
        <v>2552</v>
      </c>
      <c r="B5" s="8" t="s">
        <v>6896</v>
      </c>
      <c r="C5" s="8">
        <v>4</v>
      </c>
      <c r="D5" s="8" t="s">
        <v>6901</v>
      </c>
      <c r="E5" s="8" t="s">
        <v>6902</v>
      </c>
      <c r="F5" s="8" t="s">
        <v>28</v>
      </c>
    </row>
    <row r="6" spans="1:6" ht="43.2">
      <c r="A6" s="8">
        <v>2551</v>
      </c>
      <c r="B6" s="8" t="s">
        <v>6896</v>
      </c>
      <c r="C6" s="8">
        <v>1</v>
      </c>
      <c r="D6" s="8" t="s">
        <v>6903</v>
      </c>
      <c r="E6" s="8" t="s">
        <v>6904</v>
      </c>
      <c r="F6" s="8" t="s">
        <v>28</v>
      </c>
    </row>
    <row r="7" spans="1:6" ht="43.2">
      <c r="A7" s="8">
        <v>2473</v>
      </c>
      <c r="B7" s="8" t="s">
        <v>6896</v>
      </c>
      <c r="C7" s="8">
        <v>0</v>
      </c>
      <c r="D7" s="8" t="s">
        <v>6905</v>
      </c>
      <c r="E7" s="8" t="s">
        <v>6906</v>
      </c>
      <c r="F7" s="8" t="s">
        <v>28</v>
      </c>
    </row>
    <row r="8" spans="1:6" ht="28.8">
      <c r="A8" s="8">
        <v>2475</v>
      </c>
      <c r="B8" s="8" t="s">
        <v>6896</v>
      </c>
      <c r="C8" s="8">
        <v>0</v>
      </c>
      <c r="D8" s="8" t="s">
        <v>6907</v>
      </c>
      <c r="E8" s="8" t="s">
        <v>6908</v>
      </c>
      <c r="F8" s="8" t="s">
        <v>28</v>
      </c>
    </row>
    <row r="9" spans="1:6" ht="28.8">
      <c r="A9" s="8">
        <v>2478</v>
      </c>
      <c r="B9" s="8" t="s">
        <v>6896</v>
      </c>
      <c r="C9" s="8">
        <v>0</v>
      </c>
      <c r="D9" s="8" t="s">
        <v>6909</v>
      </c>
      <c r="E9" s="8" t="s">
        <v>6910</v>
      </c>
      <c r="F9" s="8" t="s">
        <v>28</v>
      </c>
    </row>
    <row r="10" spans="1:6" ht="43.2">
      <c r="A10" s="8">
        <v>2482</v>
      </c>
      <c r="B10" s="8" t="s">
        <v>6896</v>
      </c>
      <c r="C10" s="8">
        <v>0</v>
      </c>
      <c r="D10" s="8" t="s">
        <v>6911</v>
      </c>
      <c r="E10" s="8" t="s">
        <v>6912</v>
      </c>
      <c r="F10" s="8" t="s">
        <v>28</v>
      </c>
    </row>
    <row r="11" spans="1:6" ht="43.2">
      <c r="A11" s="8">
        <v>2483</v>
      </c>
      <c r="B11" s="8" t="s">
        <v>6896</v>
      </c>
      <c r="C11" s="8">
        <v>0</v>
      </c>
      <c r="D11" s="8" t="s">
        <v>6913</v>
      </c>
      <c r="E11" s="8" t="s">
        <v>3616</v>
      </c>
      <c r="F11" s="8" t="s">
        <v>28</v>
      </c>
    </row>
    <row r="12" spans="1:6" ht="72">
      <c r="A12" s="8">
        <v>2484</v>
      </c>
      <c r="B12" s="8" t="s">
        <v>6896</v>
      </c>
      <c r="C12" s="8">
        <v>0</v>
      </c>
      <c r="D12" s="8" t="s">
        <v>6914</v>
      </c>
      <c r="E12" s="8" t="s">
        <v>6915</v>
      </c>
      <c r="F12" s="8" t="s">
        <v>28</v>
      </c>
    </row>
    <row r="13" spans="1:6" ht="28.8">
      <c r="A13" s="8">
        <v>2485</v>
      </c>
      <c r="B13" s="8" t="s">
        <v>6896</v>
      </c>
      <c r="C13" s="8">
        <v>0</v>
      </c>
      <c r="D13" s="8" t="s">
        <v>6916</v>
      </c>
      <c r="E13" s="8" t="s">
        <v>6917</v>
      </c>
      <c r="F13" s="8" t="s">
        <v>28</v>
      </c>
    </row>
    <row r="14" spans="1:6" ht="28.8">
      <c r="A14" s="8">
        <v>2493</v>
      </c>
      <c r="B14" s="8" t="s">
        <v>6896</v>
      </c>
      <c r="C14" s="8">
        <v>0</v>
      </c>
      <c r="D14" s="8" t="s">
        <v>6918</v>
      </c>
      <c r="E14" s="8" t="s">
        <v>6919</v>
      </c>
      <c r="F14" s="8" t="s">
        <v>28</v>
      </c>
    </row>
    <row r="15" spans="1:6">
      <c r="A15" s="8">
        <v>2558</v>
      </c>
      <c r="B15" s="8" t="s">
        <v>6896</v>
      </c>
      <c r="C15" s="8">
        <v>1</v>
      </c>
      <c r="D15" s="8" t="s">
        <v>6920</v>
      </c>
      <c r="E15" s="8" t="s">
        <v>6921</v>
      </c>
      <c r="F15" s="8" t="s">
        <v>28</v>
      </c>
    </row>
    <row r="16" spans="1:6" ht="72">
      <c r="A16" s="8">
        <v>2498</v>
      </c>
      <c r="B16" s="8" t="s">
        <v>6896</v>
      </c>
      <c r="C16" s="8">
        <v>0</v>
      </c>
      <c r="D16" s="8" t="s">
        <v>6922</v>
      </c>
      <c r="E16" s="8" t="s">
        <v>6923</v>
      </c>
      <c r="F16" s="8" t="s">
        <v>28</v>
      </c>
    </row>
    <row r="17" spans="1:6" ht="43.2">
      <c r="A17" s="8">
        <v>2505</v>
      </c>
      <c r="B17" s="8" t="s">
        <v>6896</v>
      </c>
      <c r="C17" s="8">
        <v>0</v>
      </c>
      <c r="D17" s="8" t="s">
        <v>6924</v>
      </c>
      <c r="E17" s="8" t="s">
        <v>6925</v>
      </c>
      <c r="F17" s="8" t="s">
        <v>28</v>
      </c>
    </row>
    <row r="18" spans="1:6" ht="144">
      <c r="A18" s="8">
        <v>2633</v>
      </c>
      <c r="B18" s="8" t="s">
        <v>6896</v>
      </c>
      <c r="C18" s="8">
        <v>1</v>
      </c>
      <c r="D18" s="8" t="s">
        <v>6926</v>
      </c>
      <c r="E18" s="8" t="s">
        <v>6927</v>
      </c>
      <c r="F18" s="8" t="s">
        <v>28</v>
      </c>
    </row>
    <row r="19" spans="1:6" ht="115.2">
      <c r="A19" s="8">
        <v>2506</v>
      </c>
      <c r="B19" s="8" t="s">
        <v>6896</v>
      </c>
      <c r="C19" s="8">
        <v>2</v>
      </c>
      <c r="D19" s="8" t="s">
        <v>6928</v>
      </c>
      <c r="E19" s="8" t="s">
        <v>6929</v>
      </c>
      <c r="F19" s="8" t="s">
        <v>28</v>
      </c>
    </row>
    <row r="20" spans="1:6">
      <c r="A20" s="8">
        <v>2511</v>
      </c>
      <c r="B20" s="8" t="s">
        <v>6896</v>
      </c>
      <c r="C20" s="8">
        <v>0</v>
      </c>
      <c r="D20" s="8" t="s">
        <v>6930</v>
      </c>
      <c r="E20" s="8" t="s">
        <v>6931</v>
      </c>
      <c r="F20" s="8" t="s">
        <v>28</v>
      </c>
    </row>
    <row r="21" spans="1:6" ht="28.8">
      <c r="A21" s="8">
        <v>2512</v>
      </c>
      <c r="B21" s="8" t="s">
        <v>6896</v>
      </c>
      <c r="C21" s="8">
        <v>0</v>
      </c>
      <c r="D21" s="8" t="s">
        <v>6932</v>
      </c>
      <c r="E21" s="8" t="s">
        <v>6933</v>
      </c>
      <c r="F21" s="8" t="s">
        <v>28</v>
      </c>
    </row>
    <row r="22" spans="1:6" ht="100.8">
      <c r="A22" s="8">
        <v>2515</v>
      </c>
      <c r="B22" s="8" t="s">
        <v>6896</v>
      </c>
      <c r="C22" s="8">
        <v>0</v>
      </c>
      <c r="D22" s="8" t="s">
        <v>6934</v>
      </c>
      <c r="E22" s="8" t="s">
        <v>6935</v>
      </c>
      <c r="F22" s="8" t="s">
        <v>28</v>
      </c>
    </row>
    <row r="23" spans="1:6" ht="57.6">
      <c r="A23" s="8">
        <v>2517</v>
      </c>
      <c r="B23" s="8" t="s">
        <v>6896</v>
      </c>
      <c r="C23" s="8">
        <v>0</v>
      </c>
      <c r="D23" s="8" t="s">
        <v>6936</v>
      </c>
      <c r="E23" s="8" t="s">
        <v>6937</v>
      </c>
      <c r="F23" s="8" t="s">
        <v>28</v>
      </c>
    </row>
    <row r="24" spans="1:6" ht="100.8">
      <c r="A24" s="8">
        <v>2518</v>
      </c>
      <c r="B24" s="8" t="s">
        <v>6896</v>
      </c>
      <c r="C24" s="8">
        <v>0</v>
      </c>
      <c r="D24" s="8" t="s">
        <v>6938</v>
      </c>
      <c r="E24" s="8" t="s">
        <v>6939</v>
      </c>
      <c r="F24" s="8" t="s">
        <v>28</v>
      </c>
    </row>
    <row r="25" spans="1:6" ht="28.8">
      <c r="A25" s="8">
        <v>2526</v>
      </c>
      <c r="B25" s="8" t="s">
        <v>6896</v>
      </c>
      <c r="C25" s="8">
        <v>0</v>
      </c>
      <c r="D25" s="8" t="s">
        <v>6940</v>
      </c>
      <c r="E25" s="8" t="s">
        <v>6941</v>
      </c>
      <c r="F25" s="8" t="s">
        <v>28</v>
      </c>
    </row>
    <row r="26" spans="1:6" ht="28.8">
      <c r="A26" s="8">
        <v>2530</v>
      </c>
      <c r="B26" s="8" t="s">
        <v>6896</v>
      </c>
      <c r="C26" s="8">
        <v>0</v>
      </c>
      <c r="D26" s="8" t="s">
        <v>6942</v>
      </c>
      <c r="E26" s="8" t="s">
        <v>6943</v>
      </c>
      <c r="F26" s="8" t="s">
        <v>28</v>
      </c>
    </row>
    <row r="27" spans="1:6" ht="57.6">
      <c r="A27" s="8">
        <v>2531</v>
      </c>
      <c r="B27" s="8" t="s">
        <v>6896</v>
      </c>
      <c r="C27" s="8">
        <v>1</v>
      </c>
      <c r="D27" s="8" t="s">
        <v>6944</v>
      </c>
      <c r="E27" s="8" t="s">
        <v>6945</v>
      </c>
      <c r="F27" s="8" t="s">
        <v>28</v>
      </c>
    </row>
    <row r="28" spans="1:6" ht="72">
      <c r="A28" s="8">
        <v>2500</v>
      </c>
      <c r="B28" s="8" t="s">
        <v>6896</v>
      </c>
      <c r="C28" s="8">
        <v>0</v>
      </c>
      <c r="D28" s="8" t="s">
        <v>6946</v>
      </c>
      <c r="E28" s="8" t="s">
        <v>6947</v>
      </c>
      <c r="F28" s="8" t="s">
        <v>28</v>
      </c>
    </row>
    <row r="29" spans="1:6" ht="43.2">
      <c r="A29" s="8">
        <v>2630</v>
      </c>
      <c r="B29" s="8" t="s">
        <v>6896</v>
      </c>
      <c r="C29" s="8">
        <v>0</v>
      </c>
      <c r="D29" s="8" t="s">
        <v>6948</v>
      </c>
      <c r="E29" s="8" t="s">
        <v>6949</v>
      </c>
      <c r="F29" s="8" t="s">
        <v>28</v>
      </c>
    </row>
    <row r="30" spans="1:6" ht="28.8">
      <c r="A30" s="8">
        <v>2629</v>
      </c>
      <c r="B30" s="8" t="s">
        <v>6896</v>
      </c>
      <c r="C30" s="8">
        <v>3</v>
      </c>
      <c r="D30" s="8" t="s">
        <v>6950</v>
      </c>
      <c r="E30" s="8" t="s">
        <v>6951</v>
      </c>
      <c r="F30" s="8" t="s">
        <v>28</v>
      </c>
    </row>
    <row r="31" spans="1:6" ht="72">
      <c r="A31" s="8">
        <v>2628</v>
      </c>
      <c r="B31" s="8" t="s">
        <v>6896</v>
      </c>
      <c r="C31" s="8">
        <v>1</v>
      </c>
      <c r="D31" s="8" t="s">
        <v>6952</v>
      </c>
      <c r="E31" s="8" t="s">
        <v>6953</v>
      </c>
      <c r="F31" s="8" t="s">
        <v>28</v>
      </c>
    </row>
    <row r="32" spans="1:6" ht="28.8">
      <c r="A32" s="8">
        <v>2541</v>
      </c>
      <c r="B32" s="8" t="s">
        <v>6896</v>
      </c>
      <c r="C32" s="8">
        <v>0</v>
      </c>
      <c r="D32" s="8" t="s">
        <v>6954</v>
      </c>
      <c r="E32" s="8" t="s">
        <v>6955</v>
      </c>
      <c r="F32" s="8" t="s">
        <v>6216</v>
      </c>
    </row>
    <row r="33" spans="1:6" ht="28.8">
      <c r="A33" s="8">
        <v>2788</v>
      </c>
      <c r="B33" s="8" t="s">
        <v>6896</v>
      </c>
      <c r="C33" s="8">
        <v>0</v>
      </c>
      <c r="D33" s="8" t="s">
        <v>6956</v>
      </c>
      <c r="E33" s="8" t="s">
        <v>6957</v>
      </c>
      <c r="F33" s="8" t="s">
        <v>6142</v>
      </c>
    </row>
    <row r="34" spans="1:6" ht="28.8">
      <c r="A34" s="8">
        <v>2596</v>
      </c>
      <c r="B34" s="8" t="s">
        <v>6896</v>
      </c>
      <c r="C34" s="8">
        <v>0</v>
      </c>
      <c r="D34" s="8" t="s">
        <v>6958</v>
      </c>
      <c r="E34" s="8" t="s">
        <v>6959</v>
      </c>
      <c r="F34" s="8" t="s">
        <v>6142</v>
      </c>
    </row>
    <row r="35" spans="1:6" ht="57.6">
      <c r="A35" s="8">
        <v>2707</v>
      </c>
      <c r="B35" s="8" t="s">
        <v>6896</v>
      </c>
      <c r="C35" s="8">
        <v>0</v>
      </c>
      <c r="D35" s="8" t="s">
        <v>6960</v>
      </c>
      <c r="E35" s="8" t="s">
        <v>6961</v>
      </c>
      <c r="F35" s="8" t="s">
        <v>6142</v>
      </c>
    </row>
    <row r="36" spans="1:6" ht="28.8">
      <c r="A36" s="8">
        <v>2818</v>
      </c>
      <c r="B36" s="8" t="s">
        <v>6896</v>
      </c>
      <c r="C36" s="8">
        <v>0</v>
      </c>
      <c r="D36" s="8" t="s">
        <v>6962</v>
      </c>
      <c r="E36" s="8" t="s">
        <v>6963</v>
      </c>
      <c r="F36" s="8" t="s">
        <v>28</v>
      </c>
    </row>
    <row r="37" spans="1:6" ht="43.2">
      <c r="A37" s="8">
        <v>2565</v>
      </c>
      <c r="B37" s="8" t="s">
        <v>6896</v>
      </c>
      <c r="C37" s="8">
        <v>4</v>
      </c>
      <c r="D37" s="8" t="s">
        <v>6964</v>
      </c>
      <c r="E37" s="8" t="s">
        <v>6965</v>
      </c>
      <c r="F37" s="8" t="s">
        <v>28</v>
      </c>
    </row>
    <row r="38" spans="1:6" ht="86.4">
      <c r="A38" s="8">
        <v>2567</v>
      </c>
      <c r="B38" s="8" t="s">
        <v>6896</v>
      </c>
      <c r="C38" s="8">
        <v>88</v>
      </c>
      <c r="D38" s="8" t="s">
        <v>6966</v>
      </c>
      <c r="E38" s="8" t="s">
        <v>6967</v>
      </c>
      <c r="F38" s="8" t="s">
        <v>28</v>
      </c>
    </row>
    <row r="39" spans="1:6">
      <c r="A39" s="8">
        <v>2571</v>
      </c>
      <c r="B39" s="8" t="s">
        <v>6896</v>
      </c>
      <c r="C39" s="8">
        <v>0</v>
      </c>
      <c r="D39" s="8" t="s">
        <v>6968</v>
      </c>
      <c r="E39" s="8" t="s">
        <v>6969</v>
      </c>
      <c r="F39" s="8" t="s">
        <v>28</v>
      </c>
    </row>
    <row r="40" spans="1:6" ht="28.8">
      <c r="A40" s="8">
        <v>2572</v>
      </c>
      <c r="B40" s="8" t="s">
        <v>6896</v>
      </c>
      <c r="C40" s="8">
        <v>0</v>
      </c>
      <c r="D40" s="8" t="s">
        <v>6970</v>
      </c>
      <c r="E40" s="8" t="s">
        <v>6971</v>
      </c>
      <c r="F40" s="8" t="s">
        <v>28</v>
      </c>
    </row>
    <row r="41" spans="1:6">
      <c r="A41" s="8">
        <v>2583</v>
      </c>
      <c r="B41" s="8" t="s">
        <v>6896</v>
      </c>
      <c r="C41" s="8">
        <v>1</v>
      </c>
      <c r="D41" s="8" t="s">
        <v>6972</v>
      </c>
      <c r="E41" s="8" t="s">
        <v>6973</v>
      </c>
      <c r="F41" s="8" t="s">
        <v>28</v>
      </c>
    </row>
    <row r="42" spans="1:6" ht="57.6">
      <c r="A42" s="8">
        <v>2591</v>
      </c>
      <c r="B42" s="8" t="s">
        <v>6896</v>
      </c>
      <c r="C42" s="8">
        <v>43</v>
      </c>
      <c r="D42" s="8" t="s">
        <v>6974</v>
      </c>
      <c r="E42" s="8" t="s">
        <v>6975</v>
      </c>
      <c r="F42" s="8" t="s">
        <v>28</v>
      </c>
    </row>
    <row r="43" spans="1:6">
      <c r="A43" s="8">
        <v>2592</v>
      </c>
      <c r="B43" s="8" t="s">
        <v>6896</v>
      </c>
      <c r="C43" s="8">
        <v>0</v>
      </c>
      <c r="D43" s="8" t="s">
        <v>6976</v>
      </c>
      <c r="E43" s="8" t="s">
        <v>6977</v>
      </c>
      <c r="F43" s="8" t="s">
        <v>28</v>
      </c>
    </row>
    <row r="44" spans="1:6" ht="43.2">
      <c r="A44" s="8">
        <v>2594</v>
      </c>
      <c r="B44" s="8" t="s">
        <v>6896</v>
      </c>
      <c r="C44" s="8">
        <v>0</v>
      </c>
      <c r="D44" s="8" t="s">
        <v>6978</v>
      </c>
      <c r="E44" s="8" t="s">
        <v>6979</v>
      </c>
      <c r="F44" s="8" t="s">
        <v>28</v>
      </c>
    </row>
    <row r="45" spans="1:6" ht="28.8">
      <c r="A45" s="8">
        <v>2596</v>
      </c>
      <c r="B45" s="8" t="s">
        <v>6896</v>
      </c>
      <c r="C45" s="8">
        <v>0</v>
      </c>
      <c r="D45" s="8" t="s">
        <v>6958</v>
      </c>
      <c r="E45" s="8" t="s">
        <v>6959</v>
      </c>
      <c r="F45" s="8" t="s">
        <v>28</v>
      </c>
    </row>
    <row r="46" spans="1:6" ht="57.6">
      <c r="A46" s="8">
        <v>2601</v>
      </c>
      <c r="B46" s="8" t="s">
        <v>6896</v>
      </c>
      <c r="C46" s="8">
        <v>1</v>
      </c>
      <c r="D46" s="8" t="s">
        <v>6980</v>
      </c>
      <c r="E46" s="8" t="s">
        <v>6981</v>
      </c>
      <c r="F46" s="8" t="s">
        <v>28</v>
      </c>
    </row>
    <row r="47" spans="1:6" ht="28.8">
      <c r="A47" s="8">
        <v>2603</v>
      </c>
      <c r="B47" s="8" t="s">
        <v>6896</v>
      </c>
      <c r="C47" s="8">
        <v>0</v>
      </c>
      <c r="D47" s="8" t="s">
        <v>6982</v>
      </c>
      <c r="E47" s="8" t="s">
        <v>6983</v>
      </c>
      <c r="F47" s="8" t="s">
        <v>28</v>
      </c>
    </row>
    <row r="48" spans="1:6" ht="28.8">
      <c r="A48" s="8">
        <v>2607</v>
      </c>
      <c r="B48" s="8" t="s">
        <v>6896</v>
      </c>
      <c r="C48" s="8">
        <v>1</v>
      </c>
      <c r="D48" s="8" t="s">
        <v>6984</v>
      </c>
      <c r="E48" s="8" t="s">
        <v>3973</v>
      </c>
      <c r="F48" s="8" t="s">
        <v>28</v>
      </c>
    </row>
    <row r="49" spans="1:6" ht="28.8">
      <c r="A49" s="8">
        <v>2610</v>
      </c>
      <c r="B49" s="8" t="s">
        <v>6896</v>
      </c>
      <c r="C49" s="8">
        <v>1</v>
      </c>
      <c r="D49" s="8" t="s">
        <v>6985</v>
      </c>
      <c r="E49" s="8" t="s">
        <v>6986</v>
      </c>
      <c r="F49" s="8" t="s">
        <v>28</v>
      </c>
    </row>
    <row r="50" spans="1:6">
      <c r="A50" s="8">
        <v>2612</v>
      </c>
      <c r="B50" s="8" t="s">
        <v>6896</v>
      </c>
      <c r="C50" s="8">
        <v>0</v>
      </c>
      <c r="D50" s="8" t="s">
        <v>6987</v>
      </c>
      <c r="E50" s="8" t="s">
        <v>6988</v>
      </c>
      <c r="F50" s="8" t="s">
        <v>28</v>
      </c>
    </row>
    <row r="51" spans="1:6" ht="28.8">
      <c r="A51" s="8">
        <v>2613</v>
      </c>
      <c r="B51" s="8" t="s">
        <v>6896</v>
      </c>
      <c r="C51" s="8">
        <v>1</v>
      </c>
      <c r="D51" s="8" t="s">
        <v>6989</v>
      </c>
      <c r="E51" s="8" t="s">
        <v>5100</v>
      </c>
      <c r="F51" s="8" t="s">
        <v>28</v>
      </c>
    </row>
    <row r="52" spans="1:6">
      <c r="A52" s="8">
        <v>2614</v>
      </c>
      <c r="B52" s="8" t="s">
        <v>6896</v>
      </c>
      <c r="C52" s="8">
        <v>2</v>
      </c>
      <c r="D52" s="8" t="s">
        <v>6990</v>
      </c>
      <c r="E52" s="8" t="s">
        <v>6991</v>
      </c>
      <c r="F52" s="8" t="s">
        <v>28</v>
      </c>
    </row>
    <row r="53" spans="1:6" ht="43.2">
      <c r="A53" s="8">
        <v>2616</v>
      </c>
      <c r="B53" s="8" t="s">
        <v>6896</v>
      </c>
      <c r="C53" s="8">
        <v>1</v>
      </c>
      <c r="D53" s="8" t="s">
        <v>6992</v>
      </c>
      <c r="E53" s="8" t="s">
        <v>6993</v>
      </c>
      <c r="F53" s="8" t="s">
        <v>28</v>
      </c>
    </row>
    <row r="54" spans="1:6" ht="28.8">
      <c r="A54" s="8">
        <v>2617</v>
      </c>
      <c r="B54" s="8" t="s">
        <v>6896</v>
      </c>
      <c r="C54" s="8">
        <v>2</v>
      </c>
      <c r="D54" s="8" t="s">
        <v>6994</v>
      </c>
      <c r="E54" s="8" t="s">
        <v>6995</v>
      </c>
      <c r="F54" s="8" t="s">
        <v>28</v>
      </c>
    </row>
    <row r="55" spans="1:6">
      <c r="A55" s="8">
        <v>2618</v>
      </c>
      <c r="B55" s="8" t="s">
        <v>6896</v>
      </c>
      <c r="C55" s="8">
        <v>0</v>
      </c>
      <c r="D55" s="8" t="s">
        <v>6996</v>
      </c>
      <c r="E55" s="8" t="s">
        <v>6997</v>
      </c>
      <c r="F55" s="8" t="s">
        <v>28</v>
      </c>
    </row>
    <row r="56" spans="1:6" ht="28.8">
      <c r="A56" s="8">
        <v>2623</v>
      </c>
      <c r="B56" s="8" t="s">
        <v>6896</v>
      </c>
      <c r="C56" s="8">
        <v>0</v>
      </c>
      <c r="D56" s="8" t="s">
        <v>6998</v>
      </c>
      <c r="E56" s="8" t="s">
        <v>6999</v>
      </c>
      <c r="F56" s="8" t="s">
        <v>28</v>
      </c>
    </row>
    <row r="57" spans="1:6" ht="43.2">
      <c r="A57" s="8">
        <v>2538</v>
      </c>
      <c r="B57" s="8" t="s">
        <v>6896</v>
      </c>
      <c r="C57" s="8">
        <v>2</v>
      </c>
      <c r="D57" s="8" t="s">
        <v>7000</v>
      </c>
      <c r="E57" s="8" t="s">
        <v>3616</v>
      </c>
      <c r="F57" s="8" t="s">
        <v>28</v>
      </c>
    </row>
    <row r="58" spans="1:6" ht="86.4">
      <c r="A58" s="8">
        <v>2548</v>
      </c>
      <c r="B58" s="8" t="s">
        <v>6896</v>
      </c>
      <c r="C58" s="8">
        <v>1</v>
      </c>
      <c r="D58" s="8" t="s">
        <v>7001</v>
      </c>
      <c r="E58" s="8" t="s">
        <v>7002</v>
      </c>
      <c r="F58" s="8" t="s">
        <v>28</v>
      </c>
    </row>
    <row r="59" spans="1:6" ht="100.8">
      <c r="A59" s="8">
        <v>2549</v>
      </c>
      <c r="B59" s="8" t="s">
        <v>6896</v>
      </c>
      <c r="C59" s="8">
        <v>1</v>
      </c>
      <c r="D59" s="8" t="s">
        <v>7003</v>
      </c>
      <c r="E59" s="8" t="s">
        <v>7004</v>
      </c>
      <c r="F59" s="8" t="s">
        <v>28</v>
      </c>
    </row>
    <row r="60" spans="1:6" ht="43.2">
      <c r="A60" s="8">
        <v>2507</v>
      </c>
      <c r="B60" s="8" t="s">
        <v>6896</v>
      </c>
      <c r="C60" s="8">
        <v>0</v>
      </c>
      <c r="D60" s="8" t="s">
        <v>7005</v>
      </c>
      <c r="E60" s="8" t="s">
        <v>7006</v>
      </c>
      <c r="F60" s="8" t="s">
        <v>28</v>
      </c>
    </row>
    <row r="61" spans="1:6" ht="28.8">
      <c r="A61" s="8">
        <v>2746</v>
      </c>
      <c r="B61" s="8" t="s">
        <v>6896</v>
      </c>
      <c r="C61" s="8">
        <v>0</v>
      </c>
      <c r="D61" s="8" t="s">
        <v>7007</v>
      </c>
      <c r="E61" s="8" t="s">
        <v>7008</v>
      </c>
      <c r="F61" s="8" t="s">
        <v>28</v>
      </c>
    </row>
    <row r="62" spans="1:6" ht="43.2">
      <c r="A62" s="8">
        <v>2747</v>
      </c>
      <c r="B62" s="8" t="s">
        <v>6896</v>
      </c>
      <c r="C62" s="8">
        <v>0</v>
      </c>
      <c r="D62" s="8" t="s">
        <v>7009</v>
      </c>
      <c r="E62" s="8" t="s">
        <v>7010</v>
      </c>
      <c r="F62" s="8" t="s">
        <v>28</v>
      </c>
    </row>
    <row r="63" spans="1:6" ht="43.2">
      <c r="A63" s="8">
        <v>2651</v>
      </c>
      <c r="B63" s="8" t="s">
        <v>6896</v>
      </c>
      <c r="C63" s="8">
        <v>0</v>
      </c>
      <c r="D63" s="8" t="s">
        <v>7011</v>
      </c>
      <c r="E63" s="8" t="s">
        <v>7012</v>
      </c>
      <c r="F63" s="8" t="s">
        <v>28</v>
      </c>
    </row>
    <row r="64" spans="1:6" ht="28.8">
      <c r="A64" s="8">
        <v>2654</v>
      </c>
      <c r="B64" s="8" t="s">
        <v>6896</v>
      </c>
      <c r="C64" s="8">
        <v>0</v>
      </c>
      <c r="D64" s="8" t="s">
        <v>7013</v>
      </c>
      <c r="E64" s="8" t="s">
        <v>7014</v>
      </c>
      <c r="F64" s="8" t="s">
        <v>28</v>
      </c>
    </row>
    <row r="65" spans="1:6" ht="28.8">
      <c r="A65" s="8">
        <v>2656</v>
      </c>
      <c r="B65" s="8" t="s">
        <v>6896</v>
      </c>
      <c r="C65" s="8">
        <v>13</v>
      </c>
      <c r="D65" s="8" t="s">
        <v>7015</v>
      </c>
      <c r="E65" s="8" t="s">
        <v>7016</v>
      </c>
      <c r="F65" s="8" t="s">
        <v>28</v>
      </c>
    </row>
    <row r="66" spans="1:6" ht="57.6">
      <c r="A66" s="8">
        <v>2657</v>
      </c>
      <c r="B66" s="8" t="s">
        <v>6896</v>
      </c>
      <c r="C66" s="8">
        <v>0</v>
      </c>
      <c r="D66" s="8" t="s">
        <v>7017</v>
      </c>
      <c r="E66" s="8" t="s">
        <v>7018</v>
      </c>
      <c r="F66" s="8" t="s">
        <v>28</v>
      </c>
    </row>
    <row r="67" spans="1:6">
      <c r="A67" s="8">
        <v>2658</v>
      </c>
      <c r="B67" s="8" t="s">
        <v>6896</v>
      </c>
      <c r="C67" s="8">
        <v>0</v>
      </c>
      <c r="D67" s="8" t="s">
        <v>7019</v>
      </c>
      <c r="E67" s="8" t="s">
        <v>7020</v>
      </c>
      <c r="F67" s="8" t="s">
        <v>28</v>
      </c>
    </row>
    <row r="68" spans="1:6">
      <c r="A68" s="8">
        <v>2664</v>
      </c>
      <c r="B68" s="8" t="s">
        <v>6896</v>
      </c>
      <c r="C68" s="8">
        <v>0</v>
      </c>
      <c r="D68" s="8" t="s">
        <v>7021</v>
      </c>
      <c r="E68" s="8" t="s">
        <v>7022</v>
      </c>
      <c r="F68" s="8" t="s">
        <v>28</v>
      </c>
    </row>
    <row r="69" spans="1:6" ht="43.2">
      <c r="A69" s="8">
        <v>2666</v>
      </c>
      <c r="B69" s="8" t="s">
        <v>6896</v>
      </c>
      <c r="C69" s="8">
        <v>1</v>
      </c>
      <c r="D69" s="8" t="s">
        <v>7023</v>
      </c>
      <c r="E69" s="8" t="s">
        <v>7024</v>
      </c>
      <c r="F69" s="8" t="s">
        <v>28</v>
      </c>
    </row>
    <row r="70" spans="1:6" ht="28.8">
      <c r="A70" s="8">
        <v>2670</v>
      </c>
      <c r="B70" s="8" t="s">
        <v>6896</v>
      </c>
      <c r="C70" s="8">
        <v>0</v>
      </c>
      <c r="D70" s="8" t="s">
        <v>7025</v>
      </c>
      <c r="E70" s="8" t="s">
        <v>7026</v>
      </c>
      <c r="F70" s="8" t="s">
        <v>28</v>
      </c>
    </row>
    <row r="71" spans="1:6">
      <c r="A71" s="8">
        <v>2673</v>
      </c>
      <c r="B71" s="8" t="s">
        <v>6896</v>
      </c>
      <c r="C71" s="8">
        <v>0</v>
      </c>
      <c r="D71" s="8" t="s">
        <v>7027</v>
      </c>
      <c r="E71" s="8" t="s">
        <v>7028</v>
      </c>
      <c r="F71" s="8" t="s">
        <v>28</v>
      </c>
    </row>
    <row r="72" spans="1:6" ht="43.2">
      <c r="A72" s="8">
        <v>2682</v>
      </c>
      <c r="B72" s="8" t="s">
        <v>6896</v>
      </c>
      <c r="C72" s="8">
        <v>8</v>
      </c>
      <c r="D72" s="8" t="s">
        <v>7029</v>
      </c>
      <c r="E72" s="8" t="s">
        <v>7030</v>
      </c>
      <c r="F72" s="8" t="s">
        <v>28</v>
      </c>
    </row>
    <row r="73" spans="1:6" ht="43.2">
      <c r="A73" s="8">
        <v>2694</v>
      </c>
      <c r="B73" s="8" t="s">
        <v>6896</v>
      </c>
      <c r="C73" s="8">
        <v>0</v>
      </c>
      <c r="D73" s="8" t="s">
        <v>7031</v>
      </c>
      <c r="E73" s="8" t="s">
        <v>6949</v>
      </c>
      <c r="F73" s="8" t="s">
        <v>28</v>
      </c>
    </row>
    <row r="74" spans="1:6" ht="57.6">
      <c r="A74" s="8">
        <v>2649</v>
      </c>
      <c r="B74" s="8" t="s">
        <v>6896</v>
      </c>
      <c r="C74" s="8">
        <v>1</v>
      </c>
      <c r="D74" s="8" t="s">
        <v>7032</v>
      </c>
      <c r="E74" s="8" t="s">
        <v>7033</v>
      </c>
      <c r="F74" s="8" t="s">
        <v>28</v>
      </c>
    </row>
    <row r="75" spans="1:6">
      <c r="A75" s="8">
        <v>2744</v>
      </c>
      <c r="B75" s="8" t="s">
        <v>6896</v>
      </c>
      <c r="C75" s="8">
        <v>0</v>
      </c>
      <c r="D75" s="8" t="s">
        <v>7034</v>
      </c>
      <c r="E75" s="8" t="s">
        <v>6900</v>
      </c>
      <c r="F75" s="8" t="s">
        <v>28</v>
      </c>
    </row>
    <row r="76" spans="1:6" ht="43.2">
      <c r="A76" s="8">
        <v>2700</v>
      </c>
      <c r="B76" s="8" t="s">
        <v>6896</v>
      </c>
      <c r="C76" s="8">
        <v>1</v>
      </c>
      <c r="D76" s="8" t="s">
        <v>7035</v>
      </c>
      <c r="E76" s="8" t="s">
        <v>7036</v>
      </c>
      <c r="F76" s="8" t="s">
        <v>28</v>
      </c>
    </row>
    <row r="77" spans="1:6" ht="28.8">
      <c r="A77" s="8">
        <v>2703</v>
      </c>
      <c r="B77" s="8" t="s">
        <v>6896</v>
      </c>
      <c r="C77" s="8">
        <v>0</v>
      </c>
      <c r="D77" s="8" t="s">
        <v>7037</v>
      </c>
      <c r="E77" s="8" t="s">
        <v>7038</v>
      </c>
      <c r="F77" s="8" t="s">
        <v>28</v>
      </c>
    </row>
    <row r="78" spans="1:6" ht="57.6">
      <c r="A78" s="8">
        <v>2707</v>
      </c>
      <c r="B78" s="8" t="s">
        <v>6896</v>
      </c>
      <c r="C78" s="8">
        <v>0</v>
      </c>
      <c r="D78" s="8" t="s">
        <v>6960</v>
      </c>
      <c r="E78" s="8" t="s">
        <v>6961</v>
      </c>
      <c r="F78" s="8" t="s">
        <v>28</v>
      </c>
    </row>
    <row r="79" spans="1:6" ht="57.6">
      <c r="A79" s="8">
        <v>2724</v>
      </c>
      <c r="B79" s="8" t="s">
        <v>6896</v>
      </c>
      <c r="C79" s="8">
        <v>1</v>
      </c>
      <c r="D79" s="8" t="s">
        <v>7039</v>
      </c>
      <c r="E79" s="8" t="s">
        <v>415</v>
      </c>
      <c r="F79" s="8" t="s">
        <v>28</v>
      </c>
    </row>
    <row r="80" spans="1:6">
      <c r="A80" s="8">
        <v>2734</v>
      </c>
      <c r="B80" s="8" t="s">
        <v>6896</v>
      </c>
      <c r="C80" s="8">
        <v>0</v>
      </c>
      <c r="D80" s="8" t="s">
        <v>7040</v>
      </c>
      <c r="E80" s="8" t="s">
        <v>7041</v>
      </c>
      <c r="F80" s="8" t="s">
        <v>28</v>
      </c>
    </row>
    <row r="81" spans="1:6" ht="28.8">
      <c r="A81" s="8">
        <v>2738</v>
      </c>
      <c r="B81" s="8" t="s">
        <v>6896</v>
      </c>
      <c r="C81" s="8">
        <v>0</v>
      </c>
      <c r="D81" s="8" t="s">
        <v>7042</v>
      </c>
      <c r="E81" s="8" t="s">
        <v>7043</v>
      </c>
      <c r="F81" s="8" t="s">
        <v>28</v>
      </c>
    </row>
    <row r="82" spans="1:6">
      <c r="A82" s="8">
        <v>2741</v>
      </c>
      <c r="B82" s="8" t="s">
        <v>6896</v>
      </c>
      <c r="C82" s="8">
        <v>0</v>
      </c>
      <c r="D82" s="8" t="s">
        <v>7044</v>
      </c>
      <c r="E82" s="8" t="s">
        <v>7045</v>
      </c>
      <c r="F82" s="8" t="s">
        <v>28</v>
      </c>
    </row>
    <row r="83" spans="1:6">
      <c r="A83" s="8">
        <v>2742</v>
      </c>
      <c r="B83" s="8" t="s">
        <v>6896</v>
      </c>
      <c r="C83" s="8">
        <v>0</v>
      </c>
      <c r="D83" s="8" t="s">
        <v>7046</v>
      </c>
      <c r="E83" s="8" t="s">
        <v>7047</v>
      </c>
      <c r="F83" s="8" t="s">
        <v>28</v>
      </c>
    </row>
    <row r="84" spans="1:6" ht="115.2">
      <c r="A84" s="8">
        <v>2743</v>
      </c>
      <c r="B84" s="8" t="s">
        <v>6896</v>
      </c>
      <c r="C84" s="8">
        <v>0</v>
      </c>
      <c r="D84" s="8" t="s">
        <v>7048</v>
      </c>
      <c r="E84" s="8" t="s">
        <v>7049</v>
      </c>
      <c r="F84" s="8" t="s">
        <v>28</v>
      </c>
    </row>
    <row r="85" spans="1:6" ht="28.8">
      <c r="A85" s="8">
        <v>2698</v>
      </c>
      <c r="B85" s="8" t="s">
        <v>6896</v>
      </c>
      <c r="C85" s="8">
        <v>0</v>
      </c>
      <c r="D85" s="8" t="s">
        <v>7050</v>
      </c>
      <c r="E85" s="8" t="s">
        <v>7051</v>
      </c>
      <c r="F85" s="8" t="s">
        <v>28</v>
      </c>
    </row>
    <row r="86" spans="1:6" ht="28.8">
      <c r="A86" s="8">
        <v>2776</v>
      </c>
      <c r="B86" s="8" t="s">
        <v>6896</v>
      </c>
      <c r="C86" s="8">
        <v>0</v>
      </c>
      <c r="D86" s="8" t="s">
        <v>7052</v>
      </c>
      <c r="E86" s="8" t="s">
        <v>7053</v>
      </c>
      <c r="F86" s="8" t="s">
        <v>28</v>
      </c>
    </row>
    <row r="87" spans="1:6" ht="28.8">
      <c r="A87" s="8">
        <v>2535</v>
      </c>
      <c r="B87" s="8" t="s">
        <v>6896</v>
      </c>
      <c r="C87" s="8">
        <v>0</v>
      </c>
      <c r="D87" s="8" t="s">
        <v>7054</v>
      </c>
      <c r="E87" s="8" t="s">
        <v>7055</v>
      </c>
      <c r="F87" s="8" t="s">
        <v>6216</v>
      </c>
    </row>
    <row r="88" spans="1:6" ht="100.8">
      <c r="A88" s="8">
        <v>2749</v>
      </c>
      <c r="B88" s="8" t="s">
        <v>6896</v>
      </c>
      <c r="C88" s="8">
        <v>0</v>
      </c>
      <c r="D88" s="8" t="s">
        <v>7056</v>
      </c>
      <c r="E88" s="8" t="s">
        <v>7057</v>
      </c>
      <c r="F88" s="8" t="s">
        <v>28</v>
      </c>
    </row>
    <row r="89" spans="1:6" ht="28.8">
      <c r="A89" s="8">
        <v>2646</v>
      </c>
      <c r="B89" s="8" t="s">
        <v>6896</v>
      </c>
      <c r="C89" s="8">
        <v>1</v>
      </c>
      <c r="D89" s="8" t="s">
        <v>7058</v>
      </c>
      <c r="E89" s="8" t="s">
        <v>7059</v>
      </c>
      <c r="F89" s="8" t="s">
        <v>28</v>
      </c>
    </row>
    <row r="90" spans="1:6" ht="43.2">
      <c r="A90" s="8">
        <v>2637</v>
      </c>
      <c r="B90" s="8" t="s">
        <v>6896</v>
      </c>
      <c r="C90" s="8">
        <v>0</v>
      </c>
      <c r="D90" s="8" t="s">
        <v>7060</v>
      </c>
      <c r="E90" s="8" t="s">
        <v>7061</v>
      </c>
      <c r="F90" s="8" t="s">
        <v>28</v>
      </c>
    </row>
    <row r="91" spans="1:6">
      <c r="A91" s="8">
        <v>2817</v>
      </c>
      <c r="B91" s="8" t="s">
        <v>6896</v>
      </c>
      <c r="C91" s="8">
        <v>0</v>
      </c>
      <c r="D91" s="8" t="s">
        <v>7062</v>
      </c>
      <c r="E91" s="8" t="s">
        <v>7063</v>
      </c>
      <c r="F91" s="8" t="s">
        <v>28</v>
      </c>
    </row>
    <row r="92" spans="1:6" ht="28.8">
      <c r="A92" s="8">
        <v>2648</v>
      </c>
      <c r="B92" s="8" t="s">
        <v>6896</v>
      </c>
      <c r="C92" s="8">
        <v>0</v>
      </c>
      <c r="D92" s="8" t="s">
        <v>7064</v>
      </c>
      <c r="E92" s="8" t="s">
        <v>7065</v>
      </c>
      <c r="F92" s="8" t="s">
        <v>28</v>
      </c>
    </row>
    <row r="93" spans="1:6" ht="43.2">
      <c r="A93" s="8">
        <v>2755</v>
      </c>
      <c r="B93" s="8" t="s">
        <v>6896</v>
      </c>
      <c r="C93" s="8">
        <v>1</v>
      </c>
      <c r="D93" s="8" t="s">
        <v>7066</v>
      </c>
      <c r="E93" s="8" t="s">
        <v>7067</v>
      </c>
      <c r="F93" s="8" t="s">
        <v>28</v>
      </c>
    </row>
    <row r="94" spans="1:6" ht="57.6">
      <c r="A94" s="8">
        <v>2757</v>
      </c>
      <c r="B94" s="8" t="s">
        <v>6896</v>
      </c>
      <c r="C94" s="8">
        <v>0</v>
      </c>
      <c r="D94" s="8" t="s">
        <v>7068</v>
      </c>
      <c r="E94" s="8" t="s">
        <v>7069</v>
      </c>
      <c r="F94" s="8" t="s">
        <v>28</v>
      </c>
    </row>
    <row r="95" spans="1:6">
      <c r="A95" s="8">
        <v>2759</v>
      </c>
      <c r="B95" s="8" t="s">
        <v>6896</v>
      </c>
      <c r="C95" s="8">
        <v>0</v>
      </c>
      <c r="D95" s="8" t="s">
        <v>7070</v>
      </c>
      <c r="E95" s="8" t="s">
        <v>3616</v>
      </c>
      <c r="F95" s="8" t="s">
        <v>28</v>
      </c>
    </row>
    <row r="96" spans="1:6" ht="72">
      <c r="A96" s="8">
        <v>2760</v>
      </c>
      <c r="B96" s="8" t="s">
        <v>6896</v>
      </c>
      <c r="C96" s="8">
        <v>1</v>
      </c>
      <c r="D96" s="8" t="s">
        <v>7071</v>
      </c>
      <c r="E96" s="8" t="s">
        <v>7072</v>
      </c>
      <c r="F96" s="8" t="s">
        <v>28</v>
      </c>
    </row>
    <row r="97" spans="1:6" ht="259.2">
      <c r="A97" s="8">
        <v>2761</v>
      </c>
      <c r="B97" s="8" t="s">
        <v>6896</v>
      </c>
      <c r="C97" s="8">
        <v>0</v>
      </c>
      <c r="D97" s="8" t="s">
        <v>7073</v>
      </c>
      <c r="E97" s="8" t="s">
        <v>7074</v>
      </c>
      <c r="F97" s="8" t="s">
        <v>28</v>
      </c>
    </row>
    <row r="98" spans="1:6" ht="86.4">
      <c r="A98" s="8">
        <v>2762</v>
      </c>
      <c r="B98" s="8" t="s">
        <v>6896</v>
      </c>
      <c r="C98" s="8">
        <v>3</v>
      </c>
      <c r="D98" s="8" t="s">
        <v>7075</v>
      </c>
      <c r="E98" s="8" t="s">
        <v>7076</v>
      </c>
      <c r="F98" s="8" t="s">
        <v>28</v>
      </c>
    </row>
    <row r="99" spans="1:6" ht="72">
      <c r="A99" s="8">
        <v>2766</v>
      </c>
      <c r="B99" s="8" t="s">
        <v>6896</v>
      </c>
      <c r="C99" s="8">
        <v>0</v>
      </c>
      <c r="D99" s="8" t="s">
        <v>7077</v>
      </c>
      <c r="E99" s="8" t="s">
        <v>7078</v>
      </c>
      <c r="F99" s="8" t="s">
        <v>28</v>
      </c>
    </row>
    <row r="100" spans="1:6" ht="28.8">
      <c r="A100" s="8">
        <v>2768</v>
      </c>
      <c r="B100" s="8" t="s">
        <v>6896</v>
      </c>
      <c r="C100" s="8">
        <v>1</v>
      </c>
      <c r="D100" s="8" t="s">
        <v>7079</v>
      </c>
      <c r="E100" s="8" t="s">
        <v>3616</v>
      </c>
      <c r="F100" s="8" t="s">
        <v>28</v>
      </c>
    </row>
    <row r="101" spans="1:6" ht="28.8">
      <c r="A101" s="8">
        <v>2769</v>
      </c>
      <c r="B101" s="8" t="s">
        <v>6896</v>
      </c>
      <c r="C101" s="8">
        <v>1</v>
      </c>
      <c r="D101" s="8" t="s">
        <v>7080</v>
      </c>
      <c r="E101" s="8" t="s">
        <v>7081</v>
      </c>
      <c r="F101" s="8" t="s">
        <v>28</v>
      </c>
    </row>
    <row r="102" spans="1:6" ht="43.2">
      <c r="A102" s="8">
        <v>2771</v>
      </c>
      <c r="B102" s="8" t="s">
        <v>6896</v>
      </c>
      <c r="C102" s="8">
        <v>0</v>
      </c>
      <c r="D102" s="8" t="s">
        <v>7082</v>
      </c>
      <c r="E102" s="8" t="s">
        <v>568</v>
      </c>
      <c r="F102" s="8" t="s">
        <v>28</v>
      </c>
    </row>
    <row r="103" spans="1:6" ht="72">
      <c r="A103" s="8">
        <v>2778</v>
      </c>
      <c r="B103" s="8" t="s">
        <v>6896</v>
      </c>
      <c r="C103" s="8">
        <v>0</v>
      </c>
      <c r="D103" s="8" t="s">
        <v>7083</v>
      </c>
      <c r="E103" s="8" t="s">
        <v>7084</v>
      </c>
      <c r="F103" s="8" t="s">
        <v>28</v>
      </c>
    </row>
    <row r="104" spans="1:6" ht="28.8">
      <c r="A104" s="8">
        <v>2779</v>
      </c>
      <c r="B104" s="8" t="s">
        <v>6896</v>
      </c>
      <c r="C104" s="8">
        <v>0</v>
      </c>
      <c r="D104" s="8" t="s">
        <v>7085</v>
      </c>
      <c r="E104" s="8" t="s">
        <v>7086</v>
      </c>
      <c r="F104" s="8" t="s">
        <v>28</v>
      </c>
    </row>
    <row r="105" spans="1:6" ht="57.6">
      <c r="A105" s="8">
        <v>2783</v>
      </c>
      <c r="B105" s="8" t="s">
        <v>6896</v>
      </c>
      <c r="C105" s="8">
        <v>1</v>
      </c>
      <c r="D105" s="8" t="s">
        <v>7087</v>
      </c>
      <c r="E105" s="8" t="s">
        <v>6900</v>
      </c>
      <c r="F105" s="8" t="s">
        <v>28</v>
      </c>
    </row>
    <row r="106" spans="1:6" ht="129.6">
      <c r="A106" s="8">
        <v>2787</v>
      </c>
      <c r="B106" s="8" t="s">
        <v>6896</v>
      </c>
      <c r="C106" s="8">
        <v>2</v>
      </c>
      <c r="D106" s="8" t="s">
        <v>7088</v>
      </c>
      <c r="E106" s="8" t="s">
        <v>7089</v>
      </c>
      <c r="F106" s="8" t="s">
        <v>28</v>
      </c>
    </row>
    <row r="107" spans="1:6" ht="28.8">
      <c r="A107" s="8">
        <v>2788</v>
      </c>
      <c r="B107" s="8" t="s">
        <v>6896</v>
      </c>
      <c r="C107" s="8">
        <v>0</v>
      </c>
      <c r="D107" s="8" t="s">
        <v>6956</v>
      </c>
      <c r="E107" s="8" t="s">
        <v>6957</v>
      </c>
      <c r="F107" s="8" t="s">
        <v>28</v>
      </c>
    </row>
    <row r="108" spans="1:6" ht="43.2">
      <c r="A108" s="8">
        <v>2793</v>
      </c>
      <c r="B108" s="8" t="s">
        <v>6896</v>
      </c>
      <c r="C108" s="8">
        <v>12</v>
      </c>
      <c r="D108" s="8" t="s">
        <v>7090</v>
      </c>
      <c r="E108" s="8" t="s">
        <v>7091</v>
      </c>
      <c r="F108" s="8" t="s">
        <v>28</v>
      </c>
    </row>
    <row r="109" spans="1:6" ht="28.8">
      <c r="A109" s="8">
        <v>2794</v>
      </c>
      <c r="B109" s="8" t="s">
        <v>6896</v>
      </c>
      <c r="C109" s="8">
        <v>1</v>
      </c>
      <c r="D109" s="8" t="s">
        <v>7092</v>
      </c>
      <c r="E109" s="8" t="s">
        <v>7093</v>
      </c>
      <c r="F109" s="8" t="s">
        <v>28</v>
      </c>
    </row>
    <row r="110" spans="1:6">
      <c r="A110" s="8">
        <v>2801</v>
      </c>
      <c r="B110" s="8" t="s">
        <v>6896</v>
      </c>
      <c r="C110" s="8">
        <v>0</v>
      </c>
      <c r="D110" s="8" t="s">
        <v>7094</v>
      </c>
      <c r="E110" s="8" t="s">
        <v>7095</v>
      </c>
      <c r="F110" s="8" t="s">
        <v>28</v>
      </c>
    </row>
    <row r="111" spans="1:6" ht="28.8">
      <c r="A111" s="8">
        <v>2807</v>
      </c>
      <c r="B111" s="8" t="s">
        <v>6896</v>
      </c>
      <c r="C111" s="8">
        <v>0</v>
      </c>
      <c r="D111" s="8" t="s">
        <v>7096</v>
      </c>
      <c r="E111" s="8" t="s">
        <v>3616</v>
      </c>
      <c r="F111" s="8" t="s">
        <v>28</v>
      </c>
    </row>
    <row r="112" spans="1:6">
      <c r="A112" s="8">
        <v>2808</v>
      </c>
      <c r="B112" s="8" t="s">
        <v>6896</v>
      </c>
      <c r="C112" s="8">
        <v>0</v>
      </c>
      <c r="D112" s="8" t="s">
        <v>7097</v>
      </c>
      <c r="E112" s="8" t="s">
        <v>7098</v>
      </c>
      <c r="F112" s="8" t="s">
        <v>28</v>
      </c>
    </row>
    <row r="113" spans="1:6" ht="28.8">
      <c r="A113" s="8">
        <v>2815</v>
      </c>
      <c r="B113" s="8" t="s">
        <v>6896</v>
      </c>
      <c r="C113" s="8">
        <v>1</v>
      </c>
      <c r="D113" s="8" t="s">
        <v>7099</v>
      </c>
      <c r="E113" s="8" t="s">
        <v>7100</v>
      </c>
      <c r="F113" s="8" t="s">
        <v>28</v>
      </c>
    </row>
    <row r="114" spans="1:6" ht="57.6">
      <c r="A114" s="8">
        <v>2816</v>
      </c>
      <c r="B114" s="8" t="s">
        <v>6896</v>
      </c>
      <c r="C114" s="8">
        <v>70</v>
      </c>
      <c r="D114" s="8" t="s">
        <v>7101</v>
      </c>
      <c r="E114" s="8" t="s">
        <v>7102</v>
      </c>
      <c r="F114" s="8" t="s">
        <v>28</v>
      </c>
    </row>
    <row r="115" spans="1:6" ht="57.6">
      <c r="A115" s="8">
        <v>2751</v>
      </c>
      <c r="B115" s="8" t="s">
        <v>6896</v>
      </c>
      <c r="C115" s="8">
        <v>1</v>
      </c>
      <c r="D115" s="8" t="s">
        <v>7103</v>
      </c>
      <c r="E115" s="8" t="s">
        <v>7104</v>
      </c>
      <c r="F115" s="8" t="s">
        <v>28</v>
      </c>
    </row>
    <row r="116" spans="1:6" ht="28.8">
      <c r="A116" s="8">
        <v>2782</v>
      </c>
      <c r="B116" s="8" t="s">
        <v>6896</v>
      </c>
      <c r="C116" s="8">
        <v>0</v>
      </c>
      <c r="D116" s="8" t="s">
        <v>7105</v>
      </c>
      <c r="E116" s="8" t="s">
        <v>7106</v>
      </c>
      <c r="F116" s="8" t="s">
        <v>6216</v>
      </c>
    </row>
    <row r="117" spans="1:6" ht="57.6">
      <c r="A117" s="8">
        <v>2708</v>
      </c>
      <c r="B117" s="8" t="s">
        <v>6896</v>
      </c>
      <c r="C117" s="8">
        <v>1</v>
      </c>
      <c r="D117" s="8" t="s">
        <v>7107</v>
      </c>
      <c r="E117" s="8" t="s">
        <v>7108</v>
      </c>
      <c r="F117" s="8" t="s">
        <v>28</v>
      </c>
    </row>
    <row r="118" spans="1:6" ht="28.8">
      <c r="A118" s="8">
        <v>2545</v>
      </c>
      <c r="B118" s="8" t="s">
        <v>6896</v>
      </c>
      <c r="C118" s="8">
        <v>0</v>
      </c>
      <c r="D118" s="8" t="s">
        <v>7109</v>
      </c>
      <c r="E118" s="8" t="s">
        <v>7110</v>
      </c>
      <c r="F118" s="8" t="s">
        <v>6153</v>
      </c>
    </row>
    <row r="119" spans="1:6" ht="72">
      <c r="A119" s="8">
        <v>2498</v>
      </c>
      <c r="B119" s="8" t="s">
        <v>6896</v>
      </c>
      <c r="C119" s="8">
        <v>0</v>
      </c>
      <c r="D119" s="8" t="s">
        <v>6922</v>
      </c>
      <c r="E119" s="8" t="s">
        <v>6923</v>
      </c>
      <c r="F119" s="8" t="s">
        <v>6153</v>
      </c>
    </row>
    <row r="120" spans="1:6">
      <c r="A120" s="8">
        <v>2554</v>
      </c>
      <c r="B120" s="8" t="s">
        <v>6896</v>
      </c>
      <c r="C120" s="8">
        <v>0</v>
      </c>
      <c r="D120" s="8" t="s">
        <v>7111</v>
      </c>
      <c r="E120" s="8" t="s">
        <v>7112</v>
      </c>
      <c r="F120" s="8" t="s">
        <v>6153</v>
      </c>
    </row>
    <row r="121" spans="1:6" ht="57.6">
      <c r="A121" s="8">
        <v>2751</v>
      </c>
      <c r="B121" s="8" t="s">
        <v>6896</v>
      </c>
      <c r="C121" s="8">
        <v>1</v>
      </c>
      <c r="D121" s="8" t="s">
        <v>7103</v>
      </c>
      <c r="E121" s="8" t="s">
        <v>7104</v>
      </c>
      <c r="F121" s="8" t="s">
        <v>6153</v>
      </c>
    </row>
    <row r="122" spans="1:6" ht="28.8">
      <c r="A122" s="8">
        <v>2600</v>
      </c>
      <c r="B122" s="8" t="s">
        <v>6896</v>
      </c>
      <c r="C122" s="8">
        <v>1</v>
      </c>
      <c r="D122" s="8" t="s">
        <v>7113</v>
      </c>
      <c r="E122" s="8" t="s">
        <v>7114</v>
      </c>
      <c r="F122" s="8" t="s">
        <v>6153</v>
      </c>
    </row>
    <row r="123" spans="1:6" ht="144">
      <c r="A123" s="8">
        <v>2633</v>
      </c>
      <c r="B123" s="8" t="s">
        <v>6896</v>
      </c>
      <c r="C123" s="8">
        <v>1</v>
      </c>
      <c r="D123" s="8" t="s">
        <v>6926</v>
      </c>
      <c r="E123" s="8" t="s">
        <v>6927</v>
      </c>
      <c r="F123" s="8" t="s">
        <v>6249</v>
      </c>
    </row>
    <row r="124" spans="1:6" ht="28.8">
      <c r="A124" s="8">
        <v>2556</v>
      </c>
      <c r="B124" s="8" t="s">
        <v>6896</v>
      </c>
      <c r="C124" s="8">
        <v>9</v>
      </c>
      <c r="D124" s="8" t="s">
        <v>7115</v>
      </c>
      <c r="E124" s="8" t="s">
        <v>7110</v>
      </c>
      <c r="F124" s="8" t="s">
        <v>6153</v>
      </c>
    </row>
    <row r="125" spans="1:6" ht="28.8">
      <c r="A125" s="8">
        <v>2623</v>
      </c>
      <c r="B125" s="8" t="s">
        <v>6896</v>
      </c>
      <c r="C125" s="8">
        <v>0</v>
      </c>
      <c r="D125" s="8" t="s">
        <v>6998</v>
      </c>
      <c r="E125" s="8" t="s">
        <v>6999</v>
      </c>
      <c r="F125" s="8" t="s">
        <v>6153</v>
      </c>
    </row>
    <row r="126" spans="1:6" ht="72">
      <c r="A126" s="8">
        <v>2183</v>
      </c>
      <c r="B126" s="8" t="s">
        <v>7116</v>
      </c>
      <c r="C126" s="8">
        <v>0</v>
      </c>
      <c r="D126" s="8" t="s">
        <v>7117</v>
      </c>
      <c r="E126" s="8" t="s">
        <v>7118</v>
      </c>
      <c r="F126" s="8" t="s">
        <v>28</v>
      </c>
    </row>
    <row r="127" spans="1:6">
      <c r="A127" s="8">
        <v>2236</v>
      </c>
      <c r="B127" s="8" t="s">
        <v>7116</v>
      </c>
      <c r="C127" s="8">
        <v>0</v>
      </c>
      <c r="D127" s="8" t="s">
        <v>7119</v>
      </c>
      <c r="E127" s="8" t="s">
        <v>7120</v>
      </c>
      <c r="F127" s="8" t="s">
        <v>28</v>
      </c>
    </row>
    <row r="128" spans="1:6">
      <c r="A128" s="8">
        <v>2196</v>
      </c>
      <c r="B128" s="8" t="s">
        <v>7116</v>
      </c>
      <c r="C128" s="8">
        <v>0</v>
      </c>
      <c r="D128" s="8" t="s">
        <v>7121</v>
      </c>
      <c r="E128" s="8" t="s">
        <v>7122</v>
      </c>
      <c r="F128" s="8" t="s">
        <v>28</v>
      </c>
    </row>
    <row r="129" spans="1:6" ht="72">
      <c r="A129" s="8">
        <v>2277</v>
      </c>
      <c r="B129" s="8" t="s">
        <v>7116</v>
      </c>
      <c r="C129" s="8">
        <v>0</v>
      </c>
      <c r="D129" s="8" t="s">
        <v>7123</v>
      </c>
      <c r="E129" s="8" t="s">
        <v>7124</v>
      </c>
      <c r="F129" s="8" t="s">
        <v>28</v>
      </c>
    </row>
    <row r="130" spans="1:6" ht="57.6">
      <c r="A130" s="8">
        <v>2228</v>
      </c>
      <c r="B130" s="8" t="s">
        <v>7116</v>
      </c>
      <c r="C130" s="8">
        <v>0</v>
      </c>
      <c r="D130" s="8" t="s">
        <v>7125</v>
      </c>
      <c r="E130" s="8" t="s">
        <v>7126</v>
      </c>
      <c r="F130" s="8" t="s">
        <v>28</v>
      </c>
    </row>
    <row r="131" spans="1:6" ht="57.6">
      <c r="A131" s="8">
        <v>2331</v>
      </c>
      <c r="B131" s="8" t="s">
        <v>7116</v>
      </c>
      <c r="C131" s="8">
        <v>5</v>
      </c>
      <c r="D131" s="8" t="s">
        <v>7127</v>
      </c>
      <c r="E131" s="8" t="s">
        <v>7128</v>
      </c>
      <c r="F131" s="8" t="s">
        <v>28</v>
      </c>
    </row>
    <row r="132" spans="1:6">
      <c r="A132" s="8">
        <v>2185</v>
      </c>
      <c r="B132" s="8" t="s">
        <v>7116</v>
      </c>
      <c r="C132" s="8">
        <v>0</v>
      </c>
      <c r="D132" s="8" t="s">
        <v>7129</v>
      </c>
      <c r="E132" s="8" t="s">
        <v>7130</v>
      </c>
      <c r="F132" s="8" t="s">
        <v>28</v>
      </c>
    </row>
    <row r="133" spans="1:6" ht="72">
      <c r="A133" s="8">
        <v>2190</v>
      </c>
      <c r="B133" s="8" t="s">
        <v>7116</v>
      </c>
      <c r="C133" s="8">
        <v>0</v>
      </c>
      <c r="D133" s="8" t="s">
        <v>7131</v>
      </c>
      <c r="E133" s="8" t="s">
        <v>7132</v>
      </c>
      <c r="F133" s="8" t="s">
        <v>28</v>
      </c>
    </row>
    <row r="134" spans="1:6" ht="28.8">
      <c r="A134" s="8">
        <v>2192</v>
      </c>
      <c r="B134" s="8" t="s">
        <v>7116</v>
      </c>
      <c r="C134" s="8">
        <v>0</v>
      </c>
      <c r="D134" s="8" t="s">
        <v>7133</v>
      </c>
      <c r="E134" s="8" t="s">
        <v>7134</v>
      </c>
      <c r="F134" s="8" t="s">
        <v>28</v>
      </c>
    </row>
    <row r="135" spans="1:6" ht="216">
      <c r="A135" s="8">
        <v>2193</v>
      </c>
      <c r="B135" s="8" t="s">
        <v>7116</v>
      </c>
      <c r="C135" s="8">
        <v>0</v>
      </c>
      <c r="D135" s="8" t="s">
        <v>7135</v>
      </c>
      <c r="E135" s="8" t="s">
        <v>7136</v>
      </c>
      <c r="F135" s="8" t="s">
        <v>28</v>
      </c>
    </row>
    <row r="136" spans="1:6" ht="86.4">
      <c r="A136" s="8">
        <v>2223</v>
      </c>
      <c r="B136" s="8" t="s">
        <v>7116</v>
      </c>
      <c r="C136" s="8">
        <v>0</v>
      </c>
      <c r="D136" s="8" t="s">
        <v>7137</v>
      </c>
      <c r="E136" s="8" t="s">
        <v>7138</v>
      </c>
      <c r="F136" s="8" t="s">
        <v>28</v>
      </c>
    </row>
    <row r="137" spans="1:6" ht="28.8">
      <c r="A137" s="8">
        <v>2204</v>
      </c>
      <c r="B137" s="8" t="s">
        <v>7116</v>
      </c>
      <c r="C137" s="8">
        <v>0</v>
      </c>
      <c r="D137" s="8" t="s">
        <v>7139</v>
      </c>
      <c r="E137" s="8" t="s">
        <v>7140</v>
      </c>
      <c r="F137" s="8" t="s">
        <v>28</v>
      </c>
    </row>
    <row r="138" spans="1:6" ht="28.8">
      <c r="A138" s="8">
        <v>2200</v>
      </c>
      <c r="B138" s="8" t="s">
        <v>7116</v>
      </c>
      <c r="C138" s="8">
        <v>0</v>
      </c>
      <c r="D138" s="8" t="s">
        <v>7141</v>
      </c>
      <c r="E138" s="8" t="s">
        <v>7142</v>
      </c>
      <c r="F138" s="8" t="s">
        <v>28</v>
      </c>
    </row>
    <row r="139" spans="1:6">
      <c r="A139" s="8">
        <v>2203</v>
      </c>
      <c r="B139" s="8" t="s">
        <v>7116</v>
      </c>
      <c r="C139" s="8">
        <v>1</v>
      </c>
      <c r="D139" s="8" t="s">
        <v>7143</v>
      </c>
      <c r="E139" s="8" t="s">
        <v>7144</v>
      </c>
      <c r="F139" s="8" t="s">
        <v>28</v>
      </c>
    </row>
    <row r="140" spans="1:6" ht="43.2">
      <c r="A140" s="8">
        <v>2330</v>
      </c>
      <c r="B140" s="8" t="s">
        <v>7116</v>
      </c>
      <c r="C140" s="8">
        <v>0</v>
      </c>
      <c r="D140" s="8" t="s">
        <v>7145</v>
      </c>
      <c r="E140" s="8" t="s">
        <v>7146</v>
      </c>
      <c r="F140" s="8" t="s">
        <v>28</v>
      </c>
    </row>
    <row r="141" spans="1:6" ht="43.2">
      <c r="A141" s="8">
        <v>2205</v>
      </c>
      <c r="B141" s="8" t="s">
        <v>7116</v>
      </c>
      <c r="C141" s="8">
        <v>0</v>
      </c>
      <c r="D141" s="8" t="s">
        <v>7147</v>
      </c>
      <c r="E141" s="8" t="s">
        <v>677</v>
      </c>
      <c r="F141" s="8" t="s">
        <v>28</v>
      </c>
    </row>
    <row r="142" spans="1:6" ht="57.6">
      <c r="A142" s="8">
        <v>2233</v>
      </c>
      <c r="B142" s="8" t="s">
        <v>7116</v>
      </c>
      <c r="C142" s="8">
        <v>7</v>
      </c>
      <c r="D142" s="8" t="s">
        <v>7148</v>
      </c>
      <c r="E142" s="8" t="s">
        <v>7149</v>
      </c>
      <c r="F142" s="8" t="s">
        <v>28</v>
      </c>
    </row>
    <row r="143" spans="1:6" ht="28.8">
      <c r="A143" s="8">
        <v>2206</v>
      </c>
      <c r="B143" s="8" t="s">
        <v>7116</v>
      </c>
      <c r="C143" s="8">
        <v>0</v>
      </c>
      <c r="D143" s="8" t="s">
        <v>7150</v>
      </c>
      <c r="E143" s="8" t="s">
        <v>7151</v>
      </c>
      <c r="F143" s="8" t="s">
        <v>28</v>
      </c>
    </row>
    <row r="144" spans="1:6" ht="43.2">
      <c r="A144" s="8">
        <v>2209</v>
      </c>
      <c r="B144" s="8" t="s">
        <v>7116</v>
      </c>
      <c r="C144" s="8">
        <v>0</v>
      </c>
      <c r="D144" s="8" t="s">
        <v>7152</v>
      </c>
      <c r="E144" s="8" t="s">
        <v>7153</v>
      </c>
      <c r="F144" s="8" t="s">
        <v>28</v>
      </c>
    </row>
    <row r="145" spans="1:6">
      <c r="A145" s="8">
        <v>2211</v>
      </c>
      <c r="B145" s="8" t="s">
        <v>7116</v>
      </c>
      <c r="C145" s="8">
        <v>0</v>
      </c>
      <c r="D145" s="8" t="s">
        <v>7154</v>
      </c>
      <c r="E145" s="8" t="s">
        <v>447</v>
      </c>
      <c r="F145" s="8" t="s">
        <v>28</v>
      </c>
    </row>
    <row r="146" spans="1:6" ht="43.2">
      <c r="A146" s="8">
        <v>2212</v>
      </c>
      <c r="B146" s="8" t="s">
        <v>7116</v>
      </c>
      <c r="C146" s="8">
        <v>0</v>
      </c>
      <c r="D146" s="8" t="s">
        <v>7155</v>
      </c>
      <c r="E146" s="8" t="s">
        <v>7156</v>
      </c>
      <c r="F146" s="8" t="s">
        <v>28</v>
      </c>
    </row>
    <row r="147" spans="1:6" ht="28.8">
      <c r="A147" s="8">
        <v>2213</v>
      </c>
      <c r="B147" s="8" t="s">
        <v>7116</v>
      </c>
      <c r="C147" s="8">
        <v>0</v>
      </c>
      <c r="D147" s="8" t="s">
        <v>7157</v>
      </c>
      <c r="E147" s="8" t="s">
        <v>7158</v>
      </c>
      <c r="F147" s="8" t="s">
        <v>28</v>
      </c>
    </row>
    <row r="148" spans="1:6" ht="86.4">
      <c r="A148" s="8">
        <v>2214</v>
      </c>
      <c r="B148" s="8" t="s">
        <v>7116</v>
      </c>
      <c r="C148" s="8">
        <v>0</v>
      </c>
      <c r="D148" s="8" t="s">
        <v>7159</v>
      </c>
      <c r="E148" s="8" t="s">
        <v>7160</v>
      </c>
      <c r="F148" s="8" t="s">
        <v>28</v>
      </c>
    </row>
    <row r="149" spans="1:6">
      <c r="A149" s="8">
        <v>2198</v>
      </c>
      <c r="B149" s="8" t="s">
        <v>7116</v>
      </c>
      <c r="C149" s="8">
        <v>0</v>
      </c>
      <c r="D149" s="8" t="s">
        <v>7161</v>
      </c>
      <c r="E149" s="8" t="s">
        <v>7162</v>
      </c>
      <c r="F149" s="8" t="s">
        <v>28</v>
      </c>
    </row>
    <row r="150" spans="1:6" ht="28.8">
      <c r="A150" s="8">
        <v>2329</v>
      </c>
      <c r="B150" s="8" t="s">
        <v>7116</v>
      </c>
      <c r="C150" s="8">
        <v>0</v>
      </c>
      <c r="D150" s="8" t="s">
        <v>7163</v>
      </c>
      <c r="E150" s="8" t="s">
        <v>7164</v>
      </c>
      <c r="F150" s="8" t="s">
        <v>28</v>
      </c>
    </row>
    <row r="151" spans="1:6" ht="57.6">
      <c r="A151" s="8">
        <v>2302</v>
      </c>
      <c r="B151" s="8" t="s">
        <v>7116</v>
      </c>
      <c r="C151" s="8">
        <v>0</v>
      </c>
      <c r="D151" s="8" t="s">
        <v>7165</v>
      </c>
      <c r="E151" s="8" t="s">
        <v>7166</v>
      </c>
      <c r="F151" s="8" t="s">
        <v>28</v>
      </c>
    </row>
    <row r="152" spans="1:6">
      <c r="A152" s="8">
        <v>2305</v>
      </c>
      <c r="B152" s="8" t="s">
        <v>7116</v>
      </c>
      <c r="C152" s="8">
        <v>0</v>
      </c>
      <c r="D152" s="8" t="s">
        <v>7167</v>
      </c>
      <c r="E152" s="8" t="s">
        <v>7168</v>
      </c>
      <c r="F152" s="8" t="s">
        <v>28</v>
      </c>
    </row>
    <row r="153" spans="1:6" ht="43.2">
      <c r="A153" s="8">
        <v>2307</v>
      </c>
      <c r="B153" s="8" t="s">
        <v>7116</v>
      </c>
      <c r="C153" s="8">
        <v>0</v>
      </c>
      <c r="D153" s="8" t="s">
        <v>7169</v>
      </c>
      <c r="E153" s="8" t="s">
        <v>6898</v>
      </c>
      <c r="F153" s="8" t="s">
        <v>6153</v>
      </c>
    </row>
    <row r="154" spans="1:6" ht="158.4">
      <c r="A154" s="8">
        <v>2402</v>
      </c>
      <c r="B154" s="8" t="s">
        <v>7116</v>
      </c>
      <c r="C154" s="8">
        <v>0</v>
      </c>
      <c r="D154" s="8" t="s">
        <v>7170</v>
      </c>
      <c r="E154" s="8" t="s">
        <v>7171</v>
      </c>
      <c r="F154" s="8" t="s">
        <v>6153</v>
      </c>
    </row>
    <row r="155" spans="1:6" ht="43.2">
      <c r="A155" s="8">
        <v>2436</v>
      </c>
      <c r="B155" s="8" t="s">
        <v>7116</v>
      </c>
      <c r="C155" s="8">
        <v>0</v>
      </c>
      <c r="D155" s="8" t="s">
        <v>7172</v>
      </c>
      <c r="E155" s="8" t="s">
        <v>7173</v>
      </c>
      <c r="F155" s="8" t="s">
        <v>6153</v>
      </c>
    </row>
    <row r="156" spans="1:6" ht="28.8">
      <c r="A156" s="8">
        <v>2268</v>
      </c>
      <c r="B156" s="8" t="s">
        <v>7116</v>
      </c>
      <c r="C156" s="8">
        <v>1</v>
      </c>
      <c r="D156" s="8" t="s">
        <v>7174</v>
      </c>
      <c r="E156" s="8" t="s">
        <v>7175</v>
      </c>
      <c r="F156" s="8" t="s">
        <v>28</v>
      </c>
    </row>
    <row r="157" spans="1:6" ht="28.8">
      <c r="A157" s="8">
        <v>2267</v>
      </c>
      <c r="B157" s="8" t="s">
        <v>7116</v>
      </c>
      <c r="C157" s="8">
        <v>0</v>
      </c>
      <c r="D157" s="8" t="s">
        <v>7176</v>
      </c>
      <c r="E157" s="8" t="s">
        <v>7177</v>
      </c>
      <c r="F157" s="8" t="s">
        <v>28</v>
      </c>
    </row>
    <row r="158" spans="1:6" ht="28.8">
      <c r="A158" s="8">
        <v>2262</v>
      </c>
      <c r="B158" s="8" t="s">
        <v>7116</v>
      </c>
      <c r="C158" s="8">
        <v>0</v>
      </c>
      <c r="D158" s="8" t="s">
        <v>7178</v>
      </c>
      <c r="E158" s="8" t="s">
        <v>7179</v>
      </c>
      <c r="F158" s="8" t="s">
        <v>28</v>
      </c>
    </row>
    <row r="159" spans="1:6" ht="43.2">
      <c r="A159" s="8">
        <v>2261</v>
      </c>
      <c r="B159" s="8" t="s">
        <v>7116</v>
      </c>
      <c r="C159" s="8">
        <v>0</v>
      </c>
      <c r="D159" s="8" t="s">
        <v>7180</v>
      </c>
      <c r="E159" s="8" t="s">
        <v>7181</v>
      </c>
      <c r="F159" s="8" t="s">
        <v>28</v>
      </c>
    </row>
    <row r="160" spans="1:6" ht="28.8">
      <c r="A160" s="8">
        <v>2239</v>
      </c>
      <c r="B160" s="8" t="s">
        <v>7116</v>
      </c>
      <c r="C160" s="8">
        <v>1</v>
      </c>
      <c r="D160" s="8" t="s">
        <v>7182</v>
      </c>
      <c r="E160" s="8" t="s">
        <v>7183</v>
      </c>
      <c r="F160" s="8" t="s">
        <v>28</v>
      </c>
    </row>
    <row r="161" spans="1:6">
      <c r="A161" s="8">
        <v>2256</v>
      </c>
      <c r="B161" s="8" t="s">
        <v>7116</v>
      </c>
      <c r="C161" s="8">
        <v>0</v>
      </c>
      <c r="D161" s="8" t="s">
        <v>7184</v>
      </c>
      <c r="E161" s="8" t="s">
        <v>7185</v>
      </c>
      <c r="F161" s="8" t="s">
        <v>28</v>
      </c>
    </row>
    <row r="162" spans="1:6" ht="86.4">
      <c r="A162" s="8">
        <v>2249</v>
      </c>
      <c r="B162" s="8" t="s">
        <v>7116</v>
      </c>
      <c r="C162" s="8">
        <v>0</v>
      </c>
      <c r="D162" s="8" t="s">
        <v>7186</v>
      </c>
      <c r="E162" s="8" t="s">
        <v>7187</v>
      </c>
      <c r="F162" s="8" t="s">
        <v>28</v>
      </c>
    </row>
    <row r="163" spans="1:6" ht="316.8">
      <c r="A163" s="8">
        <v>2247</v>
      </c>
      <c r="B163" s="8" t="s">
        <v>7116</v>
      </c>
      <c r="C163" s="8">
        <v>0</v>
      </c>
      <c r="D163" s="8" t="s">
        <v>7188</v>
      </c>
      <c r="E163" s="8" t="s">
        <v>7189</v>
      </c>
      <c r="F163" s="8" t="s">
        <v>28</v>
      </c>
    </row>
    <row r="164" spans="1:6" ht="28.8">
      <c r="A164" s="8">
        <v>2240</v>
      </c>
      <c r="B164" s="8" t="s">
        <v>7116</v>
      </c>
      <c r="C164" s="8">
        <v>1</v>
      </c>
      <c r="D164" s="8" t="s">
        <v>7190</v>
      </c>
      <c r="E164" s="8" t="s">
        <v>7191</v>
      </c>
      <c r="F164" s="8" t="s">
        <v>28</v>
      </c>
    </row>
    <row r="165" spans="1:6" ht="28.8">
      <c r="A165" s="8">
        <v>2271</v>
      </c>
      <c r="B165" s="8" t="s">
        <v>7116</v>
      </c>
      <c r="C165" s="8">
        <v>0</v>
      </c>
      <c r="D165" s="8" t="s">
        <v>7192</v>
      </c>
      <c r="E165" s="8" t="s">
        <v>7193</v>
      </c>
      <c r="F165" s="8" t="s">
        <v>28</v>
      </c>
    </row>
    <row r="166" spans="1:6">
      <c r="A166" s="8">
        <v>2258</v>
      </c>
      <c r="B166" s="8" t="s">
        <v>7116</v>
      </c>
      <c r="C166" s="8">
        <v>0</v>
      </c>
      <c r="D166" s="8" t="s">
        <v>7194</v>
      </c>
      <c r="E166" s="8" t="s">
        <v>7195</v>
      </c>
      <c r="F166" s="8" t="s">
        <v>28</v>
      </c>
    </row>
    <row r="167" spans="1:6" ht="28.8">
      <c r="A167" s="8">
        <v>2276</v>
      </c>
      <c r="B167" s="8" t="s">
        <v>7116</v>
      </c>
      <c r="C167" s="8">
        <v>0</v>
      </c>
      <c r="D167" s="8" t="s">
        <v>7196</v>
      </c>
      <c r="E167" s="8" t="s">
        <v>7130</v>
      </c>
      <c r="F167" s="8" t="s">
        <v>28</v>
      </c>
    </row>
    <row r="168" spans="1:6" ht="28.8">
      <c r="A168" s="8">
        <v>2297</v>
      </c>
      <c r="B168" s="8" t="s">
        <v>7116</v>
      </c>
      <c r="C168" s="8">
        <v>0</v>
      </c>
      <c r="D168" s="8" t="s">
        <v>7197</v>
      </c>
      <c r="E168" s="8" t="s">
        <v>7198</v>
      </c>
      <c r="F168" s="8" t="s">
        <v>28</v>
      </c>
    </row>
    <row r="169" spans="1:6" ht="43.2">
      <c r="A169" s="8">
        <v>2280</v>
      </c>
      <c r="B169" s="8" t="s">
        <v>7116</v>
      </c>
      <c r="C169" s="8">
        <v>0</v>
      </c>
      <c r="D169" s="8" t="s">
        <v>7199</v>
      </c>
      <c r="E169" s="8" t="s">
        <v>7200</v>
      </c>
      <c r="F169" s="8" t="s">
        <v>28</v>
      </c>
    </row>
    <row r="170" spans="1:6" ht="43.2">
      <c r="A170" s="8">
        <v>2281</v>
      </c>
      <c r="B170" s="8" t="s">
        <v>7116</v>
      </c>
      <c r="C170" s="8">
        <v>0</v>
      </c>
      <c r="D170" s="8" t="s">
        <v>7201</v>
      </c>
      <c r="E170" s="8" t="s">
        <v>7202</v>
      </c>
      <c r="F170" s="8" t="s">
        <v>28</v>
      </c>
    </row>
    <row r="171" spans="1:6" ht="86.4">
      <c r="A171" s="8">
        <v>2287</v>
      </c>
      <c r="B171" s="8" t="s">
        <v>7116</v>
      </c>
      <c r="C171" s="8">
        <v>0</v>
      </c>
      <c r="D171" s="8" t="s">
        <v>7203</v>
      </c>
      <c r="E171" s="8" t="s">
        <v>7204</v>
      </c>
      <c r="F171" s="8" t="s">
        <v>28</v>
      </c>
    </row>
    <row r="172" spans="1:6" ht="28.8">
      <c r="A172" s="8">
        <v>2292</v>
      </c>
      <c r="B172" s="8" t="s">
        <v>7116</v>
      </c>
      <c r="C172" s="8">
        <v>0</v>
      </c>
      <c r="D172" s="8" t="s">
        <v>7205</v>
      </c>
      <c r="E172" s="8" t="s">
        <v>7206</v>
      </c>
      <c r="F172" s="8" t="s">
        <v>28</v>
      </c>
    </row>
    <row r="173" spans="1:6" ht="28.8">
      <c r="A173" s="8">
        <v>2296</v>
      </c>
      <c r="B173" s="8" t="s">
        <v>7116</v>
      </c>
      <c r="C173" s="8">
        <v>0</v>
      </c>
      <c r="D173" s="8" t="s">
        <v>7207</v>
      </c>
      <c r="E173" s="8" t="s">
        <v>7208</v>
      </c>
      <c r="F173" s="8" t="s">
        <v>28</v>
      </c>
    </row>
    <row r="174" spans="1:6" ht="43.2">
      <c r="A174" s="8">
        <v>2215</v>
      </c>
      <c r="B174" s="8" t="s">
        <v>7116</v>
      </c>
      <c r="C174" s="8">
        <v>2</v>
      </c>
      <c r="D174" s="8" t="s">
        <v>7209</v>
      </c>
      <c r="E174" s="8" t="s">
        <v>7210</v>
      </c>
      <c r="F174" s="8" t="s">
        <v>28</v>
      </c>
    </row>
    <row r="175" spans="1:6" ht="43.2">
      <c r="A175" s="8">
        <v>2303</v>
      </c>
      <c r="B175" s="8" t="s">
        <v>7116</v>
      </c>
      <c r="C175" s="8">
        <v>13</v>
      </c>
      <c r="D175" s="8" t="s">
        <v>7211</v>
      </c>
      <c r="E175" s="8" t="s">
        <v>6929</v>
      </c>
      <c r="F175" s="8" t="s">
        <v>28</v>
      </c>
    </row>
    <row r="176" spans="1:6" ht="28.8">
      <c r="A176" s="8">
        <v>2319</v>
      </c>
      <c r="B176" s="8" t="s">
        <v>7116</v>
      </c>
      <c r="C176" s="8">
        <v>0</v>
      </c>
      <c r="D176" s="8" t="s">
        <v>7212</v>
      </c>
      <c r="E176" s="8" t="s">
        <v>7213</v>
      </c>
      <c r="F176" s="8" t="s">
        <v>28</v>
      </c>
    </row>
    <row r="177" spans="1:6" ht="72">
      <c r="A177" s="8">
        <v>2216</v>
      </c>
      <c r="B177" s="8" t="s">
        <v>7116</v>
      </c>
      <c r="C177" s="8">
        <v>0</v>
      </c>
      <c r="D177" s="8" t="s">
        <v>7214</v>
      </c>
      <c r="E177" s="8" t="s">
        <v>7215</v>
      </c>
      <c r="F177" s="8" t="s">
        <v>28</v>
      </c>
    </row>
    <row r="178" spans="1:6">
      <c r="A178" s="8">
        <v>2218</v>
      </c>
      <c r="B178" s="8" t="s">
        <v>7116</v>
      </c>
      <c r="C178" s="8">
        <v>0</v>
      </c>
      <c r="D178" s="8" t="s">
        <v>7216</v>
      </c>
      <c r="E178" s="8" t="s">
        <v>2874</v>
      </c>
      <c r="F178" s="8" t="s">
        <v>28</v>
      </c>
    </row>
    <row r="179" spans="1:6" ht="28.8">
      <c r="A179" s="8">
        <v>2220</v>
      </c>
      <c r="B179" s="8" t="s">
        <v>7116</v>
      </c>
      <c r="C179" s="8">
        <v>0</v>
      </c>
      <c r="D179" s="8" t="s">
        <v>7217</v>
      </c>
      <c r="E179" s="8" t="s">
        <v>7218</v>
      </c>
      <c r="F179" s="8" t="s">
        <v>28</v>
      </c>
    </row>
    <row r="180" spans="1:6">
      <c r="A180" s="8">
        <v>2457</v>
      </c>
      <c r="B180" s="8" t="s">
        <v>7116</v>
      </c>
      <c r="C180" s="8">
        <v>0</v>
      </c>
      <c r="D180" s="8" t="s">
        <v>7219</v>
      </c>
      <c r="E180" s="8" t="s">
        <v>7220</v>
      </c>
      <c r="F180" s="8" t="s">
        <v>28</v>
      </c>
    </row>
    <row r="181" spans="1:6" ht="28.8">
      <c r="A181" s="8">
        <v>2409</v>
      </c>
      <c r="B181" s="8" t="s">
        <v>7116</v>
      </c>
      <c r="C181" s="8">
        <v>1</v>
      </c>
      <c r="D181" s="8" t="s">
        <v>7221</v>
      </c>
      <c r="E181" s="8" t="s">
        <v>7222</v>
      </c>
      <c r="F181" s="8" t="s">
        <v>28</v>
      </c>
    </row>
    <row r="182" spans="1:6" ht="28.8">
      <c r="A182" s="8">
        <v>2413</v>
      </c>
      <c r="B182" s="8" t="s">
        <v>7116</v>
      </c>
      <c r="C182" s="8">
        <v>0</v>
      </c>
      <c r="D182" s="8" t="s">
        <v>7223</v>
      </c>
      <c r="E182" s="8" t="s">
        <v>7224</v>
      </c>
      <c r="F182" s="8" t="s">
        <v>28</v>
      </c>
    </row>
    <row r="183" spans="1:6" ht="43.2">
      <c r="A183" s="8">
        <v>2338</v>
      </c>
      <c r="B183" s="8" t="s">
        <v>7116</v>
      </c>
      <c r="C183" s="8">
        <v>1</v>
      </c>
      <c r="D183" s="8" t="s">
        <v>7225</v>
      </c>
      <c r="E183" s="8" t="s">
        <v>7226</v>
      </c>
      <c r="F183" s="8" t="s">
        <v>28</v>
      </c>
    </row>
    <row r="184" spans="1:6">
      <c r="A184" s="8">
        <v>2340</v>
      </c>
      <c r="B184" s="8" t="s">
        <v>7116</v>
      </c>
      <c r="C184" s="8">
        <v>0</v>
      </c>
      <c r="D184" s="8" t="s">
        <v>7227</v>
      </c>
      <c r="E184" s="8" t="s">
        <v>7228</v>
      </c>
      <c r="F184" s="8" t="s">
        <v>28</v>
      </c>
    </row>
    <row r="185" spans="1:6" ht="57.6">
      <c r="A185" s="8">
        <v>2342</v>
      </c>
      <c r="B185" s="8" t="s">
        <v>7116</v>
      </c>
      <c r="C185" s="8">
        <v>0</v>
      </c>
      <c r="D185" s="8" t="s">
        <v>7229</v>
      </c>
      <c r="E185" s="8" t="s">
        <v>7230</v>
      </c>
      <c r="F185" s="8" t="s">
        <v>28</v>
      </c>
    </row>
    <row r="186" spans="1:6" ht="100.8">
      <c r="A186" s="8">
        <v>2351</v>
      </c>
      <c r="B186" s="8" t="s">
        <v>7116</v>
      </c>
      <c r="C186" s="8">
        <v>0</v>
      </c>
      <c r="D186" s="8" t="s">
        <v>7231</v>
      </c>
      <c r="E186" s="8" t="s">
        <v>7232</v>
      </c>
      <c r="F186" s="8" t="s">
        <v>28</v>
      </c>
    </row>
    <row r="187" spans="1:6" ht="57.6">
      <c r="A187" s="8">
        <v>2353</v>
      </c>
      <c r="B187" s="8" t="s">
        <v>7116</v>
      </c>
      <c r="C187" s="8">
        <v>0</v>
      </c>
      <c r="D187" s="8" t="s">
        <v>7233</v>
      </c>
      <c r="E187" s="8" t="s">
        <v>7234</v>
      </c>
      <c r="F187" s="8" t="s">
        <v>28</v>
      </c>
    </row>
    <row r="188" spans="1:6">
      <c r="A188" s="8">
        <v>2355</v>
      </c>
      <c r="B188" s="8" t="s">
        <v>7116</v>
      </c>
      <c r="C188" s="8">
        <v>0</v>
      </c>
      <c r="D188" s="8" t="s">
        <v>7235</v>
      </c>
      <c r="E188" s="8" t="s">
        <v>7236</v>
      </c>
      <c r="F188" s="8" t="s">
        <v>28</v>
      </c>
    </row>
    <row r="189" spans="1:6">
      <c r="A189" s="8">
        <v>2360</v>
      </c>
      <c r="B189" s="8" t="s">
        <v>7116</v>
      </c>
      <c r="C189" s="8">
        <v>8</v>
      </c>
      <c r="D189" s="8" t="s">
        <v>7237</v>
      </c>
      <c r="E189" s="8" t="s">
        <v>7020</v>
      </c>
      <c r="F189" s="8" t="s">
        <v>28</v>
      </c>
    </row>
    <row r="190" spans="1:6" ht="57.6">
      <c r="A190" s="8">
        <v>2362</v>
      </c>
      <c r="B190" s="8" t="s">
        <v>7116</v>
      </c>
      <c r="C190" s="8">
        <v>1</v>
      </c>
      <c r="D190" s="8" t="s">
        <v>7238</v>
      </c>
      <c r="E190" s="8" t="s">
        <v>7239</v>
      </c>
      <c r="F190" s="8" t="s">
        <v>28</v>
      </c>
    </row>
    <row r="191" spans="1:6" ht="28.8">
      <c r="A191" s="8">
        <v>2363</v>
      </c>
      <c r="B191" s="8" t="s">
        <v>7116</v>
      </c>
      <c r="C191" s="8">
        <v>0</v>
      </c>
      <c r="D191" s="8" t="s">
        <v>7240</v>
      </c>
      <c r="E191" s="8" t="s">
        <v>7241</v>
      </c>
      <c r="F191" s="8" t="s">
        <v>28</v>
      </c>
    </row>
    <row r="192" spans="1:6">
      <c r="A192" s="8">
        <v>2364</v>
      </c>
      <c r="B192" s="8" t="s">
        <v>7116</v>
      </c>
      <c r="C192" s="8">
        <v>0</v>
      </c>
      <c r="D192" s="8" t="s">
        <v>7242</v>
      </c>
      <c r="E192" s="8" t="s">
        <v>7243</v>
      </c>
      <c r="F192" s="8" t="s">
        <v>28</v>
      </c>
    </row>
    <row r="193" spans="1:6" ht="28.8">
      <c r="A193" s="8">
        <v>2372</v>
      </c>
      <c r="B193" s="8" t="s">
        <v>7116</v>
      </c>
      <c r="C193" s="8">
        <v>0</v>
      </c>
      <c r="D193" s="8" t="s">
        <v>7244</v>
      </c>
      <c r="E193" s="8" t="s">
        <v>7175</v>
      </c>
      <c r="F193" s="8" t="s">
        <v>28</v>
      </c>
    </row>
    <row r="194" spans="1:6" ht="57.6">
      <c r="A194" s="8">
        <v>2343</v>
      </c>
      <c r="B194" s="8" t="s">
        <v>7116</v>
      </c>
      <c r="C194" s="8">
        <v>1</v>
      </c>
      <c r="D194" s="8" t="s">
        <v>7245</v>
      </c>
      <c r="E194" s="8" t="s">
        <v>7246</v>
      </c>
      <c r="F194" s="8" t="s">
        <v>28</v>
      </c>
    </row>
    <row r="195" spans="1:6" ht="28.8">
      <c r="A195" s="8">
        <v>2377</v>
      </c>
      <c r="B195" s="8" t="s">
        <v>7116</v>
      </c>
      <c r="C195" s="8">
        <v>0</v>
      </c>
      <c r="D195" s="8" t="s">
        <v>7247</v>
      </c>
      <c r="E195" s="8" t="s">
        <v>7248</v>
      </c>
      <c r="F195" s="8" t="s">
        <v>28</v>
      </c>
    </row>
    <row r="196" spans="1:6" ht="201.6">
      <c r="A196" s="8">
        <v>2375</v>
      </c>
      <c r="B196" s="8" t="s">
        <v>7116</v>
      </c>
      <c r="C196" s="8">
        <v>0</v>
      </c>
      <c r="D196" s="8" t="s">
        <v>7249</v>
      </c>
      <c r="E196" s="8" t="s">
        <v>7250</v>
      </c>
      <c r="F196" s="8" t="s">
        <v>28</v>
      </c>
    </row>
    <row r="197" spans="1:6" ht="28.8">
      <c r="A197" s="8">
        <v>2404</v>
      </c>
      <c r="B197" s="8" t="s">
        <v>7116</v>
      </c>
      <c r="C197" s="8">
        <v>1</v>
      </c>
      <c r="D197" s="8" t="s">
        <v>7251</v>
      </c>
      <c r="E197" s="8" t="s">
        <v>7252</v>
      </c>
      <c r="F197" s="8" t="s">
        <v>28</v>
      </c>
    </row>
    <row r="198" spans="1:6" ht="158.4">
      <c r="A198" s="8">
        <v>2402</v>
      </c>
      <c r="B198" s="8" t="s">
        <v>7116</v>
      </c>
      <c r="C198" s="8">
        <v>0</v>
      </c>
      <c r="D198" s="8" t="s">
        <v>7170</v>
      </c>
      <c r="E198" s="8" t="s">
        <v>7171</v>
      </c>
      <c r="F198" s="8" t="s">
        <v>28</v>
      </c>
    </row>
    <row r="199" spans="1:6" ht="28.8">
      <c r="A199" s="8">
        <v>2407</v>
      </c>
      <c r="B199" s="8" t="s">
        <v>7116</v>
      </c>
      <c r="C199" s="8">
        <v>0</v>
      </c>
      <c r="D199" s="8" t="s">
        <v>7253</v>
      </c>
      <c r="E199" s="8" t="s">
        <v>7254</v>
      </c>
      <c r="F199" s="8" t="s">
        <v>28</v>
      </c>
    </row>
    <row r="200" spans="1:6" ht="86.4">
      <c r="A200" s="8">
        <v>2398</v>
      </c>
      <c r="B200" s="8" t="s">
        <v>7116</v>
      </c>
      <c r="C200" s="8">
        <v>1</v>
      </c>
      <c r="D200" s="8" t="s">
        <v>7255</v>
      </c>
      <c r="E200" s="8" t="s">
        <v>7256</v>
      </c>
      <c r="F200" s="8" t="s">
        <v>28</v>
      </c>
    </row>
    <row r="201" spans="1:6" ht="43.2">
      <c r="A201" s="8">
        <v>2399</v>
      </c>
      <c r="B201" s="8" t="s">
        <v>7116</v>
      </c>
      <c r="C201" s="8">
        <v>0</v>
      </c>
      <c r="D201" s="8" t="s">
        <v>7257</v>
      </c>
      <c r="E201" s="8" t="s">
        <v>7258</v>
      </c>
      <c r="F201" s="8" t="s">
        <v>28</v>
      </c>
    </row>
    <row r="202" spans="1:6" ht="72">
      <c r="A202" s="8">
        <v>2390</v>
      </c>
      <c r="B202" s="8" t="s">
        <v>7116</v>
      </c>
      <c r="C202" s="8">
        <v>0</v>
      </c>
      <c r="D202" s="8" t="s">
        <v>7259</v>
      </c>
      <c r="E202" s="8" t="s">
        <v>7260</v>
      </c>
      <c r="F202" s="8" t="s">
        <v>28</v>
      </c>
    </row>
    <row r="203" spans="1:6" ht="28.8">
      <c r="A203" s="8">
        <v>2387</v>
      </c>
      <c r="B203" s="8" t="s">
        <v>7116</v>
      </c>
      <c r="C203" s="8">
        <v>0</v>
      </c>
      <c r="D203" s="8" t="s">
        <v>7261</v>
      </c>
      <c r="E203" s="8" t="s">
        <v>3616</v>
      </c>
      <c r="F203" s="8" t="s">
        <v>28</v>
      </c>
    </row>
    <row r="204" spans="1:6" ht="72">
      <c r="A204" s="8">
        <v>2384</v>
      </c>
      <c r="B204" s="8" t="s">
        <v>7116</v>
      </c>
      <c r="C204" s="8">
        <v>1</v>
      </c>
      <c r="D204" s="8" t="s">
        <v>7262</v>
      </c>
      <c r="E204" s="8" t="s">
        <v>6979</v>
      </c>
      <c r="F204" s="8" t="s">
        <v>28</v>
      </c>
    </row>
    <row r="205" spans="1:6">
      <c r="A205" s="8">
        <v>2383</v>
      </c>
      <c r="B205" s="8" t="s">
        <v>7116</v>
      </c>
      <c r="C205" s="8">
        <v>0</v>
      </c>
      <c r="D205" s="8" t="s">
        <v>7263</v>
      </c>
      <c r="E205" s="8" t="s">
        <v>6997</v>
      </c>
      <c r="F205" s="8" t="s">
        <v>28</v>
      </c>
    </row>
    <row r="206" spans="1:6" ht="43.2">
      <c r="A206" s="8">
        <v>2393</v>
      </c>
      <c r="B206" s="8" t="s">
        <v>7116</v>
      </c>
      <c r="C206" s="8">
        <v>0</v>
      </c>
      <c r="D206" s="8" t="s">
        <v>7264</v>
      </c>
      <c r="E206" s="8" t="s">
        <v>7210</v>
      </c>
      <c r="F206" s="8" t="s">
        <v>28</v>
      </c>
    </row>
    <row r="207" spans="1:6">
      <c r="A207" s="8">
        <v>2417</v>
      </c>
      <c r="B207" s="8" t="s">
        <v>7116</v>
      </c>
      <c r="C207" s="8">
        <v>0</v>
      </c>
      <c r="D207" s="8" t="s">
        <v>7265</v>
      </c>
      <c r="E207" s="8" t="s">
        <v>7266</v>
      </c>
      <c r="F207" s="8" t="s">
        <v>28</v>
      </c>
    </row>
    <row r="208" spans="1:6" ht="28.8">
      <c r="A208" s="8">
        <v>2232</v>
      </c>
      <c r="B208" s="8" t="s">
        <v>7116</v>
      </c>
      <c r="C208" s="8">
        <v>0</v>
      </c>
      <c r="D208" s="8" t="s">
        <v>7267</v>
      </c>
      <c r="E208" s="8" t="s">
        <v>7268</v>
      </c>
      <c r="F208" s="8" t="s">
        <v>6153</v>
      </c>
    </row>
    <row r="209" spans="1:6" ht="57.6">
      <c r="A209" s="8">
        <v>2451</v>
      </c>
      <c r="B209" s="8" t="s">
        <v>7116</v>
      </c>
      <c r="C209" s="8">
        <v>0</v>
      </c>
      <c r="D209" s="8" t="s">
        <v>7269</v>
      </c>
      <c r="E209" s="8" t="s">
        <v>7270</v>
      </c>
      <c r="F209" s="8" t="s">
        <v>28</v>
      </c>
    </row>
    <row r="210" spans="1:6" ht="28.8">
      <c r="A210" s="8">
        <v>2468</v>
      </c>
      <c r="B210" s="8" t="s">
        <v>7116</v>
      </c>
      <c r="C210" s="8">
        <v>0</v>
      </c>
      <c r="D210" s="8" t="s">
        <v>7271</v>
      </c>
      <c r="E210" s="8" t="s">
        <v>7272</v>
      </c>
      <c r="F210" s="8" t="s">
        <v>28</v>
      </c>
    </row>
    <row r="211" spans="1:6">
      <c r="A211" s="8">
        <v>2225</v>
      </c>
      <c r="B211" s="8" t="s">
        <v>7116</v>
      </c>
      <c r="C211" s="8">
        <v>0</v>
      </c>
      <c r="D211" s="8" t="s">
        <v>7273</v>
      </c>
      <c r="E211" s="8" t="s">
        <v>7274</v>
      </c>
      <c r="F211" s="8" t="s">
        <v>28</v>
      </c>
    </row>
    <row r="212" spans="1:6">
      <c r="A212" s="8">
        <v>2208</v>
      </c>
      <c r="B212" s="8" t="s">
        <v>7116</v>
      </c>
      <c r="C212" s="8">
        <v>0</v>
      </c>
      <c r="D212" s="8" t="s">
        <v>7275</v>
      </c>
      <c r="E212" s="8" t="s">
        <v>7276</v>
      </c>
      <c r="F212" s="8" t="s">
        <v>28</v>
      </c>
    </row>
    <row r="213" spans="1:6" ht="28.8">
      <c r="A213" s="8">
        <v>2332</v>
      </c>
      <c r="B213" s="8" t="s">
        <v>7116</v>
      </c>
      <c r="C213" s="8">
        <v>0</v>
      </c>
      <c r="D213" s="8" t="s">
        <v>7277</v>
      </c>
      <c r="E213" s="8" t="s">
        <v>7130</v>
      </c>
      <c r="F213" s="8" t="s">
        <v>28</v>
      </c>
    </row>
    <row r="214" spans="1:6" ht="43.2">
      <c r="A214" s="8">
        <v>2348</v>
      </c>
      <c r="B214" s="8" t="s">
        <v>7116</v>
      </c>
      <c r="C214" s="8">
        <v>0</v>
      </c>
      <c r="D214" s="8" t="s">
        <v>7278</v>
      </c>
      <c r="E214" s="8" t="s">
        <v>7279</v>
      </c>
      <c r="F214" s="8" t="s">
        <v>28</v>
      </c>
    </row>
    <row r="215" spans="1:6" ht="28.8">
      <c r="A215" s="8">
        <v>2337</v>
      </c>
      <c r="B215" s="8" t="s">
        <v>7116</v>
      </c>
      <c r="C215" s="8">
        <v>0</v>
      </c>
      <c r="D215" s="8" t="s">
        <v>7280</v>
      </c>
      <c r="E215" s="8" t="s">
        <v>7281</v>
      </c>
      <c r="F215" s="8" t="s">
        <v>28</v>
      </c>
    </row>
    <row r="216" spans="1:6">
      <c r="A216" s="8">
        <v>2424</v>
      </c>
      <c r="B216" s="8" t="s">
        <v>7116</v>
      </c>
      <c r="C216" s="8">
        <v>1</v>
      </c>
      <c r="D216" s="8" t="s">
        <v>7282</v>
      </c>
      <c r="E216" s="8" t="s">
        <v>7283</v>
      </c>
      <c r="F216" s="8" t="s">
        <v>28</v>
      </c>
    </row>
    <row r="217" spans="1:6" ht="72">
      <c r="A217" s="8">
        <v>2426</v>
      </c>
      <c r="B217" s="8" t="s">
        <v>7116</v>
      </c>
      <c r="C217" s="8">
        <v>0</v>
      </c>
      <c r="D217" s="8" t="s">
        <v>7284</v>
      </c>
      <c r="E217" s="8" t="s">
        <v>7285</v>
      </c>
      <c r="F217" s="8" t="s">
        <v>28</v>
      </c>
    </row>
    <row r="218" spans="1:6" ht="57.6">
      <c r="A218" s="8">
        <v>2427</v>
      </c>
      <c r="B218" s="8" t="s">
        <v>7116</v>
      </c>
      <c r="C218" s="8">
        <v>35</v>
      </c>
      <c r="D218" s="8" t="s">
        <v>7286</v>
      </c>
      <c r="E218" s="8" t="s">
        <v>7287</v>
      </c>
      <c r="F218" s="8" t="s">
        <v>28</v>
      </c>
    </row>
    <row r="219" spans="1:6" ht="28.8">
      <c r="A219" s="8">
        <v>2429</v>
      </c>
      <c r="B219" s="8" t="s">
        <v>7116</v>
      </c>
      <c r="C219" s="8">
        <v>0</v>
      </c>
      <c r="D219" s="8" t="s">
        <v>7288</v>
      </c>
      <c r="E219" s="8" t="s">
        <v>7289</v>
      </c>
      <c r="F219" s="8" t="s">
        <v>28</v>
      </c>
    </row>
    <row r="220" spans="1:6">
      <c r="A220" s="8">
        <v>2431</v>
      </c>
      <c r="B220" s="8" t="s">
        <v>7116</v>
      </c>
      <c r="C220" s="8">
        <v>0</v>
      </c>
      <c r="D220" s="8" t="s">
        <v>7290</v>
      </c>
      <c r="E220" s="8" t="s">
        <v>7291</v>
      </c>
      <c r="F220" s="8" t="s">
        <v>28</v>
      </c>
    </row>
    <row r="221" spans="1:6" ht="57.6">
      <c r="A221" s="8">
        <v>2433</v>
      </c>
      <c r="B221" s="8" t="s">
        <v>7116</v>
      </c>
      <c r="C221" s="8">
        <v>0</v>
      </c>
      <c r="D221" s="8" t="s">
        <v>7292</v>
      </c>
      <c r="E221" s="8" t="s">
        <v>7293</v>
      </c>
      <c r="F221" s="8" t="s">
        <v>28</v>
      </c>
    </row>
    <row r="222" spans="1:6">
      <c r="A222" s="8">
        <v>2434</v>
      </c>
      <c r="B222" s="8" t="s">
        <v>7116</v>
      </c>
      <c r="C222" s="8">
        <v>1</v>
      </c>
      <c r="D222" s="8" t="s">
        <v>7294</v>
      </c>
      <c r="E222" s="8" t="s">
        <v>7295</v>
      </c>
      <c r="F222" s="8" t="s">
        <v>28</v>
      </c>
    </row>
    <row r="223" spans="1:6" ht="43.2">
      <c r="A223" s="8">
        <v>2435</v>
      </c>
      <c r="B223" s="8" t="s">
        <v>7116</v>
      </c>
      <c r="C223" s="8">
        <v>0</v>
      </c>
      <c r="D223" s="8" t="s">
        <v>7296</v>
      </c>
      <c r="E223" s="8" t="s">
        <v>7297</v>
      </c>
      <c r="F223" s="8" t="s">
        <v>28</v>
      </c>
    </row>
    <row r="224" spans="1:6" ht="43.2">
      <c r="A224" s="8">
        <v>2436</v>
      </c>
      <c r="B224" s="8" t="s">
        <v>7116</v>
      </c>
      <c r="C224" s="8">
        <v>0</v>
      </c>
      <c r="D224" s="8" t="s">
        <v>7172</v>
      </c>
      <c r="E224" s="8" t="s">
        <v>7173</v>
      </c>
      <c r="F224" s="8" t="s">
        <v>28</v>
      </c>
    </row>
    <row r="225" spans="1:6">
      <c r="A225" s="8">
        <v>2440</v>
      </c>
      <c r="B225" s="8" t="s">
        <v>7116</v>
      </c>
      <c r="C225" s="8">
        <v>0</v>
      </c>
      <c r="D225" s="8" t="s">
        <v>7298</v>
      </c>
      <c r="E225" s="8" t="s">
        <v>7299</v>
      </c>
      <c r="F225" s="8" t="s">
        <v>28</v>
      </c>
    </row>
    <row r="226" spans="1:6" ht="43.2">
      <c r="A226" s="8">
        <v>2442</v>
      </c>
      <c r="B226" s="8" t="s">
        <v>7116</v>
      </c>
      <c r="C226" s="8">
        <v>0</v>
      </c>
      <c r="D226" s="8" t="s">
        <v>7300</v>
      </c>
      <c r="E226" s="8" t="s">
        <v>7301</v>
      </c>
      <c r="F226" s="8" t="s">
        <v>28</v>
      </c>
    </row>
    <row r="227" spans="1:6">
      <c r="A227" s="8">
        <v>2420</v>
      </c>
      <c r="B227" s="8" t="s">
        <v>7116</v>
      </c>
      <c r="C227" s="8">
        <v>0</v>
      </c>
      <c r="D227" s="8" t="s">
        <v>7302</v>
      </c>
      <c r="E227" s="8" t="s">
        <v>7303</v>
      </c>
      <c r="F227" s="8" t="s">
        <v>28</v>
      </c>
    </row>
    <row r="228" spans="1:6" ht="28.8">
      <c r="A228" s="8">
        <v>2450</v>
      </c>
      <c r="B228" s="8" t="s">
        <v>7116</v>
      </c>
      <c r="C228" s="8">
        <v>0</v>
      </c>
      <c r="D228" s="8" t="s">
        <v>7304</v>
      </c>
      <c r="E228" s="8" t="s">
        <v>7175</v>
      </c>
      <c r="F228" s="8" t="s">
        <v>28</v>
      </c>
    </row>
    <row r="229" spans="1:6" ht="129.6">
      <c r="A229" s="8">
        <v>2453</v>
      </c>
      <c r="B229" s="8" t="s">
        <v>7116</v>
      </c>
      <c r="C229" s="8">
        <v>0</v>
      </c>
      <c r="D229" s="8" t="s">
        <v>7305</v>
      </c>
      <c r="E229" s="8" t="s">
        <v>7306</v>
      </c>
      <c r="F229" s="8" t="s">
        <v>28</v>
      </c>
    </row>
    <row r="230" spans="1:6" ht="57.6">
      <c r="A230" s="8">
        <v>2454</v>
      </c>
      <c r="B230" s="8" t="s">
        <v>7116</v>
      </c>
      <c r="C230" s="8">
        <v>0</v>
      </c>
      <c r="D230" s="8" t="s">
        <v>7307</v>
      </c>
      <c r="E230" s="8" t="s">
        <v>7308</v>
      </c>
      <c r="F230" s="8" t="s">
        <v>28</v>
      </c>
    </row>
    <row r="231" spans="1:6" ht="57.6">
      <c r="A231" s="8">
        <v>2455</v>
      </c>
      <c r="B231" s="8" t="s">
        <v>7116</v>
      </c>
      <c r="C231" s="8">
        <v>0</v>
      </c>
      <c r="D231" s="8" t="s">
        <v>7309</v>
      </c>
      <c r="E231" s="8" t="s">
        <v>3616</v>
      </c>
      <c r="F231" s="8" t="s">
        <v>28</v>
      </c>
    </row>
    <row r="232" spans="1:6" ht="28.8">
      <c r="A232" s="8">
        <v>2333</v>
      </c>
      <c r="B232" s="8" t="s">
        <v>7116</v>
      </c>
      <c r="C232" s="8">
        <v>0</v>
      </c>
      <c r="D232" s="8" t="s">
        <v>7310</v>
      </c>
      <c r="E232" s="8" t="s">
        <v>7311</v>
      </c>
      <c r="F232" s="8" t="s">
        <v>28</v>
      </c>
    </row>
    <row r="233" spans="1:6" ht="28.8">
      <c r="A233" s="8">
        <v>2458</v>
      </c>
      <c r="B233" s="8" t="s">
        <v>7116</v>
      </c>
      <c r="C233" s="8">
        <v>0</v>
      </c>
      <c r="D233" s="8" t="s">
        <v>7312</v>
      </c>
      <c r="E233" s="8" t="s">
        <v>7313</v>
      </c>
      <c r="F233" s="8" t="s">
        <v>28</v>
      </c>
    </row>
    <row r="234" spans="1:6">
      <c r="A234" s="8">
        <v>2459</v>
      </c>
      <c r="B234" s="8" t="s">
        <v>7116</v>
      </c>
      <c r="C234" s="8">
        <v>0</v>
      </c>
      <c r="D234" s="8" t="s">
        <v>7314</v>
      </c>
      <c r="E234" s="8" t="s">
        <v>7315</v>
      </c>
      <c r="F234" s="8" t="s">
        <v>28</v>
      </c>
    </row>
    <row r="235" spans="1:6" ht="28.8">
      <c r="A235" s="8">
        <v>2461</v>
      </c>
      <c r="B235" s="8" t="s">
        <v>7116</v>
      </c>
      <c r="C235" s="8">
        <v>0</v>
      </c>
      <c r="D235" s="8" t="s">
        <v>7316</v>
      </c>
      <c r="E235" s="8" t="s">
        <v>7317</v>
      </c>
      <c r="F235" s="8" t="s">
        <v>28</v>
      </c>
    </row>
    <row r="236" spans="1:6">
      <c r="A236" s="8">
        <v>2466</v>
      </c>
      <c r="B236" s="8" t="s">
        <v>7116</v>
      </c>
      <c r="C236" s="8">
        <v>0</v>
      </c>
      <c r="D236" s="8" t="s">
        <v>7318</v>
      </c>
      <c r="E236" s="8" t="s">
        <v>7319</v>
      </c>
      <c r="F236" s="8" t="s">
        <v>28</v>
      </c>
    </row>
    <row r="237" spans="1:6" ht="86.4">
      <c r="A237" s="8">
        <v>2467</v>
      </c>
      <c r="B237" s="8" t="s">
        <v>7116</v>
      </c>
      <c r="C237" s="8">
        <v>0</v>
      </c>
      <c r="D237" s="8" t="s">
        <v>7320</v>
      </c>
      <c r="E237" s="8" t="s">
        <v>7321</v>
      </c>
      <c r="F237" s="8" t="s">
        <v>28</v>
      </c>
    </row>
    <row r="238" spans="1:6" ht="28.8">
      <c r="A238" s="8">
        <v>2469</v>
      </c>
      <c r="B238" s="8" t="s">
        <v>7116</v>
      </c>
      <c r="C238" s="8">
        <v>6</v>
      </c>
      <c r="D238" s="8" t="s">
        <v>7322</v>
      </c>
      <c r="E238" s="8" t="s">
        <v>7323</v>
      </c>
      <c r="F238" s="8" t="s">
        <v>28</v>
      </c>
    </row>
    <row r="239" spans="1:6" ht="57.6">
      <c r="A239" s="8">
        <v>2207</v>
      </c>
      <c r="B239" s="8" t="s">
        <v>7116</v>
      </c>
      <c r="C239" s="8">
        <v>0</v>
      </c>
      <c r="D239" s="8" t="s">
        <v>7324</v>
      </c>
      <c r="E239" s="8" t="s">
        <v>7110</v>
      </c>
      <c r="F239" s="8" t="s">
        <v>6153</v>
      </c>
    </row>
    <row r="240" spans="1:6" ht="43.2">
      <c r="A240" s="8">
        <v>2385</v>
      </c>
      <c r="B240" s="8" t="s">
        <v>7116</v>
      </c>
      <c r="C240" s="8">
        <v>0</v>
      </c>
      <c r="D240" s="8" t="s">
        <v>7325</v>
      </c>
      <c r="E240" s="8" t="s">
        <v>7112</v>
      </c>
      <c r="F240" s="8" t="s">
        <v>6153</v>
      </c>
    </row>
    <row r="241" spans="1:6" ht="86.4">
      <c r="A241" s="8">
        <v>2287</v>
      </c>
      <c r="B241" s="8" t="s">
        <v>7116</v>
      </c>
      <c r="C241" s="8">
        <v>0</v>
      </c>
      <c r="D241" s="8" t="s">
        <v>7203</v>
      </c>
      <c r="E241" s="8" t="s">
        <v>7204</v>
      </c>
      <c r="F241" s="8" t="s">
        <v>6249</v>
      </c>
    </row>
    <row r="242" spans="1:6" ht="57.6">
      <c r="A242" s="8">
        <v>2325</v>
      </c>
      <c r="B242" s="8" t="s">
        <v>7116</v>
      </c>
      <c r="C242" s="8">
        <v>116</v>
      </c>
      <c r="D242" s="8" t="s">
        <v>7326</v>
      </c>
      <c r="E242" s="8" t="s">
        <v>7327</v>
      </c>
      <c r="F242" s="8" t="s">
        <v>6249</v>
      </c>
    </row>
    <row r="243" spans="1:6" ht="57.6">
      <c r="A243" s="8">
        <v>2454</v>
      </c>
      <c r="B243" s="8" t="s">
        <v>7116</v>
      </c>
      <c r="C243" s="8">
        <v>0</v>
      </c>
      <c r="D243" s="8" t="s">
        <v>7307</v>
      </c>
      <c r="E243" s="8" t="s">
        <v>7308</v>
      </c>
      <c r="F243" s="8" t="s">
        <v>6249</v>
      </c>
    </row>
    <row r="244" spans="1:6" ht="201.6">
      <c r="A244" s="8">
        <v>2375</v>
      </c>
      <c r="B244" s="8" t="s">
        <v>7116</v>
      </c>
      <c r="C244" s="8">
        <v>0</v>
      </c>
      <c r="D244" s="8" t="s">
        <v>7249</v>
      </c>
      <c r="E244" s="8" t="s">
        <v>7250</v>
      </c>
      <c r="F244" s="8" t="s">
        <v>6249</v>
      </c>
    </row>
    <row r="245" spans="1:6" ht="72">
      <c r="A245" s="8">
        <v>2390</v>
      </c>
      <c r="B245" s="8" t="s">
        <v>7116</v>
      </c>
      <c r="C245" s="8">
        <v>0</v>
      </c>
      <c r="D245" s="8" t="s">
        <v>7259</v>
      </c>
      <c r="E245" s="8" t="s">
        <v>7260</v>
      </c>
      <c r="F245" s="8" t="s">
        <v>6249</v>
      </c>
    </row>
    <row r="246" spans="1:6" ht="57.6">
      <c r="A246" s="8">
        <v>2343</v>
      </c>
      <c r="B246" s="8" t="s">
        <v>7116</v>
      </c>
      <c r="C246" s="8">
        <v>1</v>
      </c>
      <c r="D246" s="8" t="s">
        <v>7245</v>
      </c>
      <c r="E246" s="8" t="s">
        <v>7246</v>
      </c>
      <c r="F246" s="8" t="s">
        <v>6249</v>
      </c>
    </row>
    <row r="247" spans="1:6" ht="57.6">
      <c r="A247" s="8">
        <v>2362</v>
      </c>
      <c r="B247" s="8" t="s">
        <v>7116</v>
      </c>
      <c r="C247" s="8">
        <v>1</v>
      </c>
      <c r="D247" s="8" t="s">
        <v>7238</v>
      </c>
      <c r="E247" s="8" t="s">
        <v>7239</v>
      </c>
      <c r="F247" s="8" t="s">
        <v>6216</v>
      </c>
    </row>
    <row r="248" spans="1:6" ht="72">
      <c r="A248" s="8">
        <v>2154</v>
      </c>
      <c r="B248" s="8" t="s">
        <v>7328</v>
      </c>
      <c r="C248" s="8">
        <v>0</v>
      </c>
      <c r="D248" s="8" t="s">
        <v>7329</v>
      </c>
      <c r="E248" s="8" t="s">
        <v>7330</v>
      </c>
      <c r="F248" s="8" t="s">
        <v>28</v>
      </c>
    </row>
    <row r="249" spans="1:6" ht="28.8">
      <c r="A249" s="8">
        <v>2016</v>
      </c>
      <c r="B249" s="8" t="s">
        <v>7328</v>
      </c>
      <c r="C249" s="8">
        <v>0</v>
      </c>
      <c r="D249" s="8" t="s">
        <v>7331</v>
      </c>
      <c r="E249" s="8" t="s">
        <v>7332</v>
      </c>
      <c r="F249" s="8" t="s">
        <v>28</v>
      </c>
    </row>
    <row r="250" spans="1:6" ht="72">
      <c r="A250" s="8">
        <v>2007</v>
      </c>
      <c r="B250" s="8" t="s">
        <v>7328</v>
      </c>
      <c r="C250" s="8">
        <v>0</v>
      </c>
      <c r="D250" s="8" t="s">
        <v>7333</v>
      </c>
      <c r="E250" s="8" t="s">
        <v>7334</v>
      </c>
      <c r="F250" s="8" t="s">
        <v>28</v>
      </c>
    </row>
    <row r="251" spans="1:6" ht="100.8">
      <c r="A251" s="8">
        <v>2180</v>
      </c>
      <c r="B251" s="8" t="s">
        <v>7328</v>
      </c>
      <c r="C251" s="8">
        <v>264</v>
      </c>
      <c r="D251" s="8" t="s">
        <v>7335</v>
      </c>
      <c r="E251" s="8" t="s">
        <v>7336</v>
      </c>
      <c r="F251" s="8" t="s">
        <v>6216</v>
      </c>
    </row>
    <row r="252" spans="1:6" ht="43.2">
      <c r="A252" s="8">
        <v>2100</v>
      </c>
      <c r="B252" s="8" t="s">
        <v>7328</v>
      </c>
      <c r="C252" s="8">
        <v>1</v>
      </c>
      <c r="D252" s="8" t="s">
        <v>7337</v>
      </c>
      <c r="E252" s="8" t="s">
        <v>7338</v>
      </c>
      <c r="F252" s="8" t="s">
        <v>6216</v>
      </c>
    </row>
    <row r="253" spans="1:6" ht="57.6">
      <c r="A253" s="8">
        <v>2037</v>
      </c>
      <c r="B253" s="8" t="s">
        <v>7328</v>
      </c>
      <c r="C253" s="8">
        <v>0</v>
      </c>
      <c r="D253" s="8" t="s">
        <v>7339</v>
      </c>
      <c r="E253" s="8" t="s">
        <v>7340</v>
      </c>
      <c r="F253" s="8" t="s">
        <v>6216</v>
      </c>
    </row>
    <row r="254" spans="1:6" ht="172.8">
      <c r="A254" s="8">
        <v>2032</v>
      </c>
      <c r="B254" s="8" t="s">
        <v>7328</v>
      </c>
      <c r="C254" s="8">
        <v>0</v>
      </c>
      <c r="D254" s="8" t="s">
        <v>7341</v>
      </c>
      <c r="E254" s="8" t="s">
        <v>7342</v>
      </c>
      <c r="F254" s="8" t="s">
        <v>6216</v>
      </c>
    </row>
    <row r="255" spans="1:6" ht="86.4">
      <c r="A255" s="8">
        <v>1995</v>
      </c>
      <c r="B255" s="8" t="s">
        <v>7328</v>
      </c>
      <c r="C255" s="8">
        <v>0</v>
      </c>
      <c r="D255" s="8" t="s">
        <v>7343</v>
      </c>
      <c r="E255" s="8" t="s">
        <v>7344</v>
      </c>
      <c r="F255" s="8" t="s">
        <v>6216</v>
      </c>
    </row>
    <row r="256" spans="1:6" ht="28.8">
      <c r="A256" s="8">
        <v>1963</v>
      </c>
      <c r="B256" s="8" t="s">
        <v>7328</v>
      </c>
      <c r="C256" s="8">
        <v>0</v>
      </c>
      <c r="D256" s="8" t="s">
        <v>7345</v>
      </c>
      <c r="E256" s="8" t="s">
        <v>7346</v>
      </c>
      <c r="F256" s="8" t="s">
        <v>6142</v>
      </c>
    </row>
    <row r="257" spans="1:6" ht="57.6">
      <c r="A257" s="8">
        <v>1964</v>
      </c>
      <c r="B257" s="8" t="s">
        <v>7328</v>
      </c>
      <c r="C257" s="8">
        <v>11</v>
      </c>
      <c r="D257" s="8" t="s">
        <v>7347</v>
      </c>
      <c r="E257" s="8" t="s">
        <v>7348</v>
      </c>
      <c r="F257" s="8" t="s">
        <v>6142</v>
      </c>
    </row>
    <row r="258" spans="1:6" ht="28.8">
      <c r="A258" s="8">
        <v>2017</v>
      </c>
      <c r="B258" s="8" t="s">
        <v>7328</v>
      </c>
      <c r="C258" s="8">
        <v>0</v>
      </c>
      <c r="D258" s="8" t="s">
        <v>7349</v>
      </c>
      <c r="E258" s="8" t="s">
        <v>409</v>
      </c>
      <c r="F258" s="8" t="s">
        <v>28</v>
      </c>
    </row>
    <row r="259" spans="1:6" ht="28.8">
      <c r="A259" s="8">
        <v>2155</v>
      </c>
      <c r="B259" s="8" t="s">
        <v>7328</v>
      </c>
      <c r="C259" s="8">
        <v>0</v>
      </c>
      <c r="D259" s="8" t="s">
        <v>7350</v>
      </c>
      <c r="E259" s="8" t="s">
        <v>7351</v>
      </c>
      <c r="F259" s="8" t="s">
        <v>28</v>
      </c>
    </row>
    <row r="260" spans="1:6" ht="43.2">
      <c r="A260" s="8">
        <v>1979</v>
      </c>
      <c r="B260" s="8" t="s">
        <v>7328</v>
      </c>
      <c r="C260" s="8">
        <v>1</v>
      </c>
      <c r="D260" s="8" t="s">
        <v>7352</v>
      </c>
      <c r="E260" s="8" t="s">
        <v>7353</v>
      </c>
      <c r="F260" s="8" t="s">
        <v>28</v>
      </c>
    </row>
    <row r="261" spans="1:6" ht="43.2">
      <c r="A261" s="8">
        <v>1976</v>
      </c>
      <c r="B261" s="8" t="s">
        <v>7328</v>
      </c>
      <c r="C261" s="8">
        <v>0</v>
      </c>
      <c r="D261" s="8" t="s">
        <v>7354</v>
      </c>
      <c r="E261" s="8" t="s">
        <v>7355</v>
      </c>
      <c r="F261" s="8" t="s">
        <v>6249</v>
      </c>
    </row>
    <row r="262" spans="1:6" ht="43.2">
      <c r="A262" s="8">
        <v>2134</v>
      </c>
      <c r="B262" s="8" t="s">
        <v>7328</v>
      </c>
      <c r="C262" s="8">
        <v>0</v>
      </c>
      <c r="D262" s="8" t="s">
        <v>7356</v>
      </c>
      <c r="E262" s="8" t="s">
        <v>7357</v>
      </c>
      <c r="F262" s="8" t="s">
        <v>6249</v>
      </c>
    </row>
    <row r="263" spans="1:6" ht="28.8">
      <c r="A263" s="8">
        <v>2109</v>
      </c>
      <c r="B263" s="8" t="s">
        <v>7328</v>
      </c>
      <c r="C263" s="8">
        <v>0</v>
      </c>
      <c r="D263" s="8" t="s">
        <v>7358</v>
      </c>
      <c r="E263" s="8" t="s">
        <v>7359</v>
      </c>
      <c r="F263" s="8" t="s">
        <v>28</v>
      </c>
    </row>
    <row r="264" spans="1:6" ht="28.8">
      <c r="A264" s="8">
        <v>1974</v>
      </c>
      <c r="B264" s="8" t="s">
        <v>7328</v>
      </c>
      <c r="C264" s="8">
        <v>0</v>
      </c>
      <c r="D264" s="8" t="s">
        <v>7360</v>
      </c>
      <c r="E264" s="8" t="s">
        <v>7361</v>
      </c>
      <c r="F264" s="8" t="s">
        <v>6142</v>
      </c>
    </row>
    <row r="265" spans="1:6" ht="28.8">
      <c r="A265" s="8">
        <v>2023</v>
      </c>
      <c r="B265" s="8" t="s">
        <v>7328</v>
      </c>
      <c r="C265" s="8">
        <v>0</v>
      </c>
      <c r="D265" s="8" t="s">
        <v>7362</v>
      </c>
      <c r="E265" s="8" t="s">
        <v>7363</v>
      </c>
      <c r="F265" s="8" t="s">
        <v>28</v>
      </c>
    </row>
    <row r="266" spans="1:6" ht="172.8">
      <c r="A266" s="8">
        <v>2032</v>
      </c>
      <c r="B266" s="8" t="s">
        <v>7328</v>
      </c>
      <c r="C266" s="8">
        <v>0</v>
      </c>
      <c r="D266" s="8" t="s">
        <v>7341</v>
      </c>
      <c r="E266" s="8" t="s">
        <v>7342</v>
      </c>
      <c r="F266" s="8" t="s">
        <v>28</v>
      </c>
    </row>
    <row r="267" spans="1:6">
      <c r="A267" s="8">
        <v>2036</v>
      </c>
      <c r="B267" s="8" t="s">
        <v>7328</v>
      </c>
      <c r="C267" s="8">
        <v>0</v>
      </c>
      <c r="D267" s="8" t="s">
        <v>7364</v>
      </c>
      <c r="E267" s="8" t="s">
        <v>7365</v>
      </c>
      <c r="F267" s="8" t="s">
        <v>28</v>
      </c>
    </row>
    <row r="268" spans="1:6" ht="28.8">
      <c r="A268" s="8">
        <v>1975</v>
      </c>
      <c r="B268" s="8" t="s">
        <v>7328</v>
      </c>
      <c r="C268" s="8">
        <v>0</v>
      </c>
      <c r="D268" s="8" t="s">
        <v>7366</v>
      </c>
      <c r="E268" s="8" t="s">
        <v>7367</v>
      </c>
      <c r="F268" s="8" t="s">
        <v>28</v>
      </c>
    </row>
    <row r="269" spans="1:6">
      <c r="A269" s="8">
        <v>1969</v>
      </c>
      <c r="B269" s="8" t="s">
        <v>7328</v>
      </c>
      <c r="C269" s="8">
        <v>1</v>
      </c>
      <c r="D269" s="8" t="s">
        <v>7368</v>
      </c>
      <c r="E269" s="8" t="s">
        <v>7369</v>
      </c>
      <c r="F269" s="8" t="s">
        <v>28</v>
      </c>
    </row>
    <row r="270" spans="1:6" ht="28.8">
      <c r="A270" s="8">
        <v>1968</v>
      </c>
      <c r="B270" s="8" t="s">
        <v>7328</v>
      </c>
      <c r="C270" s="8">
        <v>0</v>
      </c>
      <c r="D270" s="8" t="s">
        <v>7370</v>
      </c>
      <c r="E270" s="8" t="s">
        <v>7371</v>
      </c>
      <c r="F270" s="8" t="s">
        <v>28</v>
      </c>
    </row>
    <row r="271" spans="1:6" ht="28.8">
      <c r="A271" s="8">
        <v>1966</v>
      </c>
      <c r="B271" s="8" t="s">
        <v>7328</v>
      </c>
      <c r="C271" s="8">
        <v>0</v>
      </c>
      <c r="D271" s="8" t="s">
        <v>7372</v>
      </c>
      <c r="E271" s="8" t="s">
        <v>7373</v>
      </c>
      <c r="F271" s="8" t="s">
        <v>28</v>
      </c>
    </row>
    <row r="272" spans="1:6" ht="28.8">
      <c r="A272" s="8">
        <v>1965</v>
      </c>
      <c r="B272" s="8" t="s">
        <v>7328</v>
      </c>
      <c r="C272" s="8">
        <v>0</v>
      </c>
      <c r="D272" s="8" t="s">
        <v>7374</v>
      </c>
      <c r="E272" s="8" t="s">
        <v>1140</v>
      </c>
      <c r="F272" s="8" t="s">
        <v>28</v>
      </c>
    </row>
    <row r="273" spans="1:6" ht="57.6">
      <c r="A273" s="8">
        <v>1964</v>
      </c>
      <c r="B273" s="8" t="s">
        <v>7328</v>
      </c>
      <c r="C273" s="8">
        <v>11</v>
      </c>
      <c r="D273" s="8" t="s">
        <v>7347</v>
      </c>
      <c r="E273" s="8" t="s">
        <v>7348</v>
      </c>
      <c r="F273" s="8" t="s">
        <v>28</v>
      </c>
    </row>
    <row r="274" spans="1:6" ht="28.8">
      <c r="A274" s="8">
        <v>1963</v>
      </c>
      <c r="B274" s="8" t="s">
        <v>7328</v>
      </c>
      <c r="C274" s="8">
        <v>0</v>
      </c>
      <c r="D274" s="8" t="s">
        <v>7345</v>
      </c>
      <c r="E274" s="8" t="s">
        <v>7346</v>
      </c>
      <c r="F274" s="8" t="s">
        <v>28</v>
      </c>
    </row>
    <row r="275" spans="1:6" ht="72">
      <c r="A275" s="8">
        <v>2069</v>
      </c>
      <c r="B275" s="8" t="s">
        <v>7328</v>
      </c>
      <c r="C275" s="8">
        <v>2</v>
      </c>
      <c r="D275" s="8" t="s">
        <v>7375</v>
      </c>
      <c r="E275" s="8" t="s">
        <v>7376</v>
      </c>
      <c r="F275" s="8" t="s">
        <v>28</v>
      </c>
    </row>
    <row r="276" spans="1:6" ht="72">
      <c r="A276" s="8">
        <v>1993</v>
      </c>
      <c r="B276" s="8" t="s">
        <v>7328</v>
      </c>
      <c r="C276" s="8">
        <v>0</v>
      </c>
      <c r="D276" s="8" t="s">
        <v>7377</v>
      </c>
      <c r="E276" s="8" t="s">
        <v>7378</v>
      </c>
      <c r="F276" s="8" t="s">
        <v>28</v>
      </c>
    </row>
    <row r="277" spans="1:6">
      <c r="A277" s="8">
        <v>1972</v>
      </c>
      <c r="B277" s="8" t="s">
        <v>7328</v>
      </c>
      <c r="C277" s="8">
        <v>0</v>
      </c>
      <c r="D277" s="8" t="s">
        <v>7379</v>
      </c>
      <c r="E277" s="8" t="s">
        <v>7380</v>
      </c>
      <c r="F277" s="8" t="s">
        <v>28</v>
      </c>
    </row>
    <row r="278" spans="1:6" ht="43.2">
      <c r="A278" s="8">
        <v>1998</v>
      </c>
      <c r="B278" s="8" t="s">
        <v>7328</v>
      </c>
      <c r="C278" s="8">
        <v>0</v>
      </c>
      <c r="D278" s="8" t="s">
        <v>7381</v>
      </c>
      <c r="E278" s="8" t="s">
        <v>7382</v>
      </c>
      <c r="F278" s="8" t="s">
        <v>28</v>
      </c>
    </row>
    <row r="279" spans="1:6" ht="57.6">
      <c r="A279" s="8">
        <v>2047</v>
      </c>
      <c r="B279" s="8" t="s">
        <v>7328</v>
      </c>
      <c r="C279" s="8">
        <v>0</v>
      </c>
      <c r="D279" s="8" t="s">
        <v>7383</v>
      </c>
      <c r="E279" s="8" t="s">
        <v>7384</v>
      </c>
      <c r="F279" s="8" t="s">
        <v>28</v>
      </c>
    </row>
    <row r="280" spans="1:6" ht="57.6">
      <c r="A280" s="8">
        <v>2068</v>
      </c>
      <c r="B280" s="8" t="s">
        <v>7328</v>
      </c>
      <c r="C280" s="8">
        <v>82</v>
      </c>
      <c r="D280" s="8" t="s">
        <v>7385</v>
      </c>
      <c r="E280" s="8" t="s">
        <v>7386</v>
      </c>
      <c r="F280" s="8" t="s">
        <v>28</v>
      </c>
    </row>
    <row r="281" spans="1:6" ht="57.6">
      <c r="A281" s="8">
        <v>2004</v>
      </c>
      <c r="B281" s="8" t="s">
        <v>7328</v>
      </c>
      <c r="C281" s="8">
        <v>0</v>
      </c>
      <c r="D281" s="8" t="s">
        <v>7387</v>
      </c>
      <c r="E281" s="8" t="s">
        <v>7388</v>
      </c>
      <c r="F281" s="8" t="s">
        <v>28</v>
      </c>
    </row>
    <row r="282" spans="1:6" ht="28.8">
      <c r="A282" s="8">
        <v>2067</v>
      </c>
      <c r="B282" s="8" t="s">
        <v>7328</v>
      </c>
      <c r="C282" s="8">
        <v>0</v>
      </c>
      <c r="D282" s="8" t="s">
        <v>7389</v>
      </c>
      <c r="E282" s="8" t="s">
        <v>7390</v>
      </c>
      <c r="F282" s="8" t="s">
        <v>28</v>
      </c>
    </row>
    <row r="283" spans="1:6" ht="72">
      <c r="A283" s="8">
        <v>2063</v>
      </c>
      <c r="B283" s="8" t="s">
        <v>7328</v>
      </c>
      <c r="C283" s="8">
        <v>0</v>
      </c>
      <c r="D283" s="8" t="s">
        <v>7391</v>
      </c>
      <c r="E283" s="8" t="s">
        <v>7392</v>
      </c>
      <c r="F283" s="8" t="s">
        <v>28</v>
      </c>
    </row>
    <row r="284" spans="1:6" ht="72">
      <c r="A284" s="8">
        <v>2061</v>
      </c>
      <c r="B284" s="8" t="s">
        <v>7328</v>
      </c>
      <c r="C284" s="8">
        <v>388</v>
      </c>
      <c r="D284" s="8" t="s">
        <v>7393</v>
      </c>
      <c r="E284" s="8" t="s">
        <v>7394</v>
      </c>
      <c r="F284" s="8" t="s">
        <v>28</v>
      </c>
    </row>
    <row r="285" spans="1:6" ht="43.2">
      <c r="A285" s="8">
        <v>2055</v>
      </c>
      <c r="B285" s="8" t="s">
        <v>7328</v>
      </c>
      <c r="C285" s="8">
        <v>1</v>
      </c>
      <c r="D285" s="8" t="s">
        <v>7395</v>
      </c>
      <c r="E285" s="8" t="s">
        <v>7396</v>
      </c>
      <c r="F285" s="8" t="s">
        <v>28</v>
      </c>
    </row>
    <row r="286" spans="1:6">
      <c r="A286" s="8">
        <v>2052</v>
      </c>
      <c r="B286" s="8" t="s">
        <v>7328</v>
      </c>
      <c r="C286" s="8">
        <v>0</v>
      </c>
      <c r="D286" s="8" t="s">
        <v>7397</v>
      </c>
      <c r="E286" s="8" t="s">
        <v>7398</v>
      </c>
      <c r="F286" s="8" t="s">
        <v>28</v>
      </c>
    </row>
    <row r="287" spans="1:6">
      <c r="A287" s="8">
        <v>2051</v>
      </c>
      <c r="B287" s="8" t="s">
        <v>7328</v>
      </c>
      <c r="C287" s="8">
        <v>0</v>
      </c>
      <c r="D287" s="8" t="s">
        <v>7399</v>
      </c>
      <c r="E287" s="8" t="s">
        <v>7400</v>
      </c>
      <c r="F287" s="8" t="s">
        <v>28</v>
      </c>
    </row>
    <row r="288" spans="1:6" ht="43.2">
      <c r="A288" s="8">
        <v>2059</v>
      </c>
      <c r="B288" s="8" t="s">
        <v>7328</v>
      </c>
      <c r="C288" s="8">
        <v>0</v>
      </c>
      <c r="D288" s="8" t="s">
        <v>7401</v>
      </c>
      <c r="E288" s="8" t="s">
        <v>7402</v>
      </c>
      <c r="F288" s="8" t="s">
        <v>28</v>
      </c>
    </row>
    <row r="289" spans="1:6" ht="28.8">
      <c r="A289" s="8">
        <v>2042</v>
      </c>
      <c r="B289" s="8" t="s">
        <v>7328</v>
      </c>
      <c r="C289" s="8">
        <v>1</v>
      </c>
      <c r="D289" s="8" t="s">
        <v>7403</v>
      </c>
      <c r="E289" s="8" t="s">
        <v>7404</v>
      </c>
      <c r="F289" s="8" t="s">
        <v>28</v>
      </c>
    </row>
    <row r="290" spans="1:6" ht="57.6">
      <c r="A290" s="8">
        <v>2037</v>
      </c>
      <c r="B290" s="8" t="s">
        <v>7328</v>
      </c>
      <c r="C290" s="8">
        <v>0</v>
      </c>
      <c r="D290" s="8" t="s">
        <v>7339</v>
      </c>
      <c r="E290" s="8" t="s">
        <v>7340</v>
      </c>
      <c r="F290" s="8" t="s">
        <v>28</v>
      </c>
    </row>
    <row r="291" spans="1:6" ht="57.6">
      <c r="A291" s="8">
        <v>2105</v>
      </c>
      <c r="B291" s="8" t="s">
        <v>7328</v>
      </c>
      <c r="C291" s="8">
        <v>3</v>
      </c>
      <c r="D291" s="8" t="s">
        <v>7405</v>
      </c>
      <c r="E291" s="8" t="s">
        <v>7406</v>
      </c>
      <c r="F291" s="8" t="s">
        <v>28</v>
      </c>
    </row>
    <row r="292" spans="1:6" ht="28.8">
      <c r="A292" s="8">
        <v>2106</v>
      </c>
      <c r="B292" s="8" t="s">
        <v>7328</v>
      </c>
      <c r="C292" s="8">
        <v>0</v>
      </c>
      <c r="D292" s="8" t="s">
        <v>7407</v>
      </c>
      <c r="E292" s="8" t="s">
        <v>7408</v>
      </c>
      <c r="F292" s="8" t="s">
        <v>28</v>
      </c>
    </row>
    <row r="293" spans="1:6">
      <c r="A293" s="8">
        <v>1978</v>
      </c>
      <c r="B293" s="8" t="s">
        <v>7328</v>
      </c>
      <c r="C293" s="8">
        <v>0</v>
      </c>
      <c r="D293" s="8" t="s">
        <v>7409</v>
      </c>
      <c r="E293" s="8" t="s">
        <v>7410</v>
      </c>
      <c r="F293" s="8" t="s">
        <v>28</v>
      </c>
    </row>
    <row r="294" spans="1:6">
      <c r="A294" s="8">
        <v>2073</v>
      </c>
      <c r="B294" s="8" t="s">
        <v>7328</v>
      </c>
      <c r="C294" s="8">
        <v>19</v>
      </c>
      <c r="D294" s="8" t="s">
        <v>7411</v>
      </c>
      <c r="E294" s="8" t="s">
        <v>7412</v>
      </c>
      <c r="F294" s="8" t="s">
        <v>28</v>
      </c>
    </row>
    <row r="295" spans="1:6" ht="43.2">
      <c r="A295" s="8">
        <v>1976</v>
      </c>
      <c r="B295" s="8" t="s">
        <v>7328</v>
      </c>
      <c r="C295" s="8">
        <v>0</v>
      </c>
      <c r="D295" s="8" t="s">
        <v>7354</v>
      </c>
      <c r="E295" s="8" t="s">
        <v>7355</v>
      </c>
      <c r="F295" s="8" t="s">
        <v>6153</v>
      </c>
    </row>
    <row r="296" spans="1:6" ht="115.2">
      <c r="A296" s="8">
        <v>1980</v>
      </c>
      <c r="B296" s="8" t="s">
        <v>7328</v>
      </c>
      <c r="C296" s="8">
        <v>0</v>
      </c>
      <c r="D296" s="8" t="s">
        <v>7413</v>
      </c>
      <c r="E296" s="8" t="s">
        <v>7414</v>
      </c>
      <c r="F296" s="8" t="s">
        <v>6153</v>
      </c>
    </row>
    <row r="297" spans="1:6" ht="43.2">
      <c r="A297" s="8">
        <v>2038</v>
      </c>
      <c r="B297" s="8" t="s">
        <v>7328</v>
      </c>
      <c r="C297" s="8">
        <v>0</v>
      </c>
      <c r="D297" s="8" t="s">
        <v>7415</v>
      </c>
      <c r="E297" s="8" t="s">
        <v>7416</v>
      </c>
      <c r="F297" s="8" t="s">
        <v>6153</v>
      </c>
    </row>
    <row r="298" spans="1:6" ht="28.8">
      <c r="A298" s="8">
        <v>2057</v>
      </c>
      <c r="B298" s="8" t="s">
        <v>7328</v>
      </c>
      <c r="C298" s="8">
        <v>0</v>
      </c>
      <c r="D298" s="8" t="s">
        <v>7417</v>
      </c>
      <c r="E298" s="8" t="s">
        <v>7418</v>
      </c>
      <c r="F298" s="8" t="s">
        <v>6153</v>
      </c>
    </row>
    <row r="299" spans="1:6">
      <c r="A299" s="8">
        <v>2158</v>
      </c>
      <c r="B299" s="8" t="s">
        <v>7328</v>
      </c>
      <c r="C299" s="8">
        <v>0</v>
      </c>
      <c r="D299" s="8" t="s">
        <v>7419</v>
      </c>
      <c r="E299" s="8" t="s">
        <v>7420</v>
      </c>
      <c r="F299" s="8" t="s">
        <v>28</v>
      </c>
    </row>
    <row r="300" spans="1:6" ht="43.2">
      <c r="A300" s="8">
        <v>2081</v>
      </c>
      <c r="B300" s="8" t="s">
        <v>7328</v>
      </c>
      <c r="C300" s="8">
        <v>0</v>
      </c>
      <c r="D300" s="8" t="s">
        <v>7421</v>
      </c>
      <c r="E300" s="8" t="s">
        <v>7422</v>
      </c>
      <c r="F300" s="8" t="s">
        <v>28</v>
      </c>
    </row>
    <row r="301" spans="1:6" ht="57.6">
      <c r="A301" s="8">
        <v>2080</v>
      </c>
      <c r="B301" s="8" t="s">
        <v>7328</v>
      </c>
      <c r="C301" s="8">
        <v>0</v>
      </c>
      <c r="D301" s="8" t="s">
        <v>7423</v>
      </c>
      <c r="E301" s="8" t="s">
        <v>3616</v>
      </c>
      <c r="F301" s="8" t="s">
        <v>28</v>
      </c>
    </row>
    <row r="302" spans="1:6">
      <c r="A302" s="8">
        <v>2164</v>
      </c>
      <c r="B302" s="8" t="s">
        <v>7328</v>
      </c>
      <c r="C302" s="8">
        <v>1</v>
      </c>
      <c r="D302" s="8" t="s">
        <v>7424</v>
      </c>
      <c r="E302" s="8" t="s">
        <v>7425</v>
      </c>
      <c r="F302" s="8" t="s">
        <v>28</v>
      </c>
    </row>
    <row r="303" spans="1:6" ht="28.8">
      <c r="A303" s="8">
        <v>2166</v>
      </c>
      <c r="B303" s="8" t="s">
        <v>7328</v>
      </c>
      <c r="C303" s="8">
        <v>0</v>
      </c>
      <c r="D303" s="8" t="s">
        <v>7426</v>
      </c>
      <c r="E303" s="8" t="s">
        <v>3616</v>
      </c>
      <c r="F303" s="8" t="s">
        <v>28</v>
      </c>
    </row>
    <row r="304" spans="1:6">
      <c r="A304" s="8">
        <v>1977</v>
      </c>
      <c r="B304" s="8" t="s">
        <v>7328</v>
      </c>
      <c r="C304" s="8">
        <v>0</v>
      </c>
      <c r="D304" s="8" t="s">
        <v>7427</v>
      </c>
      <c r="E304" s="8" t="s">
        <v>7428</v>
      </c>
      <c r="F304" s="8" t="s">
        <v>28</v>
      </c>
    </row>
    <row r="305" spans="1:6" ht="57.6">
      <c r="A305" s="8">
        <v>1986</v>
      </c>
      <c r="B305" s="8" t="s">
        <v>7328</v>
      </c>
      <c r="C305" s="8">
        <v>0</v>
      </c>
      <c r="D305" s="8" t="s">
        <v>7429</v>
      </c>
      <c r="E305" s="8" t="s">
        <v>7430</v>
      </c>
      <c r="F305" s="8" t="s">
        <v>28</v>
      </c>
    </row>
    <row r="306" spans="1:6" ht="28.8">
      <c r="A306" s="8">
        <v>2168</v>
      </c>
      <c r="B306" s="8" t="s">
        <v>7328</v>
      </c>
      <c r="C306" s="8">
        <v>0</v>
      </c>
      <c r="D306" s="8" t="s">
        <v>7431</v>
      </c>
      <c r="E306" s="8" t="s">
        <v>7432</v>
      </c>
      <c r="F306" s="8" t="s">
        <v>28</v>
      </c>
    </row>
    <row r="307" spans="1:6" ht="115.2">
      <c r="A307" s="8">
        <v>1980</v>
      </c>
      <c r="B307" s="8" t="s">
        <v>7328</v>
      </c>
      <c r="C307" s="8">
        <v>0</v>
      </c>
      <c r="D307" s="8" t="s">
        <v>7413</v>
      </c>
      <c r="E307" s="8" t="s">
        <v>7414</v>
      </c>
      <c r="F307" s="8" t="s">
        <v>28</v>
      </c>
    </row>
    <row r="308" spans="1:6" ht="43.2">
      <c r="A308" s="8">
        <v>2173</v>
      </c>
      <c r="B308" s="8" t="s">
        <v>7328</v>
      </c>
      <c r="C308" s="8">
        <v>0</v>
      </c>
      <c r="D308" s="8" t="s">
        <v>7433</v>
      </c>
      <c r="E308" s="8" t="s">
        <v>7434</v>
      </c>
      <c r="F308" s="8" t="s">
        <v>28</v>
      </c>
    </row>
    <row r="309" spans="1:6" ht="129.6">
      <c r="A309" s="8">
        <v>2177</v>
      </c>
      <c r="B309" s="8" t="s">
        <v>7328</v>
      </c>
      <c r="C309" s="8">
        <v>0</v>
      </c>
      <c r="D309" s="8" t="s">
        <v>7435</v>
      </c>
      <c r="E309" s="8" t="s">
        <v>7436</v>
      </c>
      <c r="F309" s="8" t="s">
        <v>28</v>
      </c>
    </row>
    <row r="310" spans="1:6" ht="100.8">
      <c r="A310" s="8">
        <v>2180</v>
      </c>
      <c r="B310" s="8" t="s">
        <v>7328</v>
      </c>
      <c r="C310" s="8">
        <v>264</v>
      </c>
      <c r="D310" s="8" t="s">
        <v>7335</v>
      </c>
      <c r="E310" s="8" t="s">
        <v>7336</v>
      </c>
      <c r="F310" s="8" t="s">
        <v>28</v>
      </c>
    </row>
    <row r="311" spans="1:6" ht="43.2">
      <c r="A311" s="8">
        <v>2135</v>
      </c>
      <c r="B311" s="8" t="s">
        <v>7328</v>
      </c>
      <c r="C311" s="8">
        <v>0</v>
      </c>
      <c r="D311" s="8" t="s">
        <v>7437</v>
      </c>
      <c r="E311" s="8" t="s">
        <v>7438</v>
      </c>
      <c r="F311" s="8" t="s">
        <v>28</v>
      </c>
    </row>
    <row r="312" spans="1:6" ht="43.2">
      <c r="A312" s="8">
        <v>2134</v>
      </c>
      <c r="B312" s="8" t="s">
        <v>7328</v>
      </c>
      <c r="C312" s="8">
        <v>0</v>
      </c>
      <c r="D312" s="8" t="s">
        <v>7356</v>
      </c>
      <c r="E312" s="8" t="s">
        <v>7357</v>
      </c>
      <c r="F312" s="8" t="s">
        <v>28</v>
      </c>
    </row>
    <row r="313" spans="1:6" ht="57.6">
      <c r="A313" s="8">
        <v>2163</v>
      </c>
      <c r="B313" s="8" t="s">
        <v>7328</v>
      </c>
      <c r="C313" s="8">
        <v>0</v>
      </c>
      <c r="D313" s="8" t="s">
        <v>7439</v>
      </c>
      <c r="E313" s="8" t="s">
        <v>7440</v>
      </c>
      <c r="F313" s="8" t="s">
        <v>28</v>
      </c>
    </row>
    <row r="314" spans="1:6">
      <c r="A314" s="8">
        <v>2079</v>
      </c>
      <c r="B314" s="8" t="s">
        <v>7328</v>
      </c>
      <c r="C314" s="8">
        <v>106</v>
      </c>
      <c r="D314" s="8" t="s">
        <v>7441</v>
      </c>
      <c r="E314" s="8" t="s">
        <v>7442</v>
      </c>
      <c r="F314" s="8" t="s">
        <v>28</v>
      </c>
    </row>
    <row r="315" spans="1:6" ht="28.8">
      <c r="A315" s="8">
        <v>2133</v>
      </c>
      <c r="B315" s="8" t="s">
        <v>7328</v>
      </c>
      <c r="C315" s="8">
        <v>0</v>
      </c>
      <c r="D315" s="8" t="s">
        <v>7443</v>
      </c>
      <c r="E315" s="8" t="s">
        <v>6979</v>
      </c>
      <c r="F315" s="8" t="s">
        <v>28</v>
      </c>
    </row>
    <row r="316" spans="1:6" ht="28.8">
      <c r="A316" s="8">
        <v>2131</v>
      </c>
      <c r="B316" s="8" t="s">
        <v>7328</v>
      </c>
      <c r="C316" s="8">
        <v>0</v>
      </c>
      <c r="D316" s="8" t="s">
        <v>7444</v>
      </c>
      <c r="E316" s="8" t="s">
        <v>6908</v>
      </c>
      <c r="F316" s="8" t="s">
        <v>28</v>
      </c>
    </row>
    <row r="317" spans="1:6" ht="100.8">
      <c r="A317" s="8">
        <v>2171</v>
      </c>
      <c r="B317" s="8" t="s">
        <v>7328</v>
      </c>
      <c r="C317" s="8">
        <v>0</v>
      </c>
      <c r="D317" s="8" t="s">
        <v>7445</v>
      </c>
      <c r="E317" s="8" t="s">
        <v>7446</v>
      </c>
      <c r="F317" s="8" t="s">
        <v>28</v>
      </c>
    </row>
    <row r="318" spans="1:6" ht="100.8">
      <c r="A318" s="8">
        <v>2082</v>
      </c>
      <c r="B318" s="8" t="s">
        <v>7328</v>
      </c>
      <c r="C318" s="8">
        <v>1</v>
      </c>
      <c r="D318" s="8" t="s">
        <v>7447</v>
      </c>
      <c r="E318" s="8" t="s">
        <v>7448</v>
      </c>
      <c r="F318" s="8" t="s">
        <v>28</v>
      </c>
    </row>
    <row r="319" spans="1:6" ht="57.6">
      <c r="A319" s="8">
        <v>2011</v>
      </c>
      <c r="B319" s="8" t="s">
        <v>7328</v>
      </c>
      <c r="C319" s="8">
        <v>0</v>
      </c>
      <c r="D319" s="8" t="s">
        <v>7449</v>
      </c>
      <c r="E319" s="8" t="s">
        <v>7112</v>
      </c>
      <c r="F319" s="8" t="s">
        <v>6153</v>
      </c>
    </row>
    <row r="320" spans="1:6" ht="43.2">
      <c r="A320" s="8">
        <v>2095</v>
      </c>
      <c r="B320" s="8" t="s">
        <v>7328</v>
      </c>
      <c r="C320" s="8">
        <v>3</v>
      </c>
      <c r="D320" s="8" t="s">
        <v>7450</v>
      </c>
      <c r="E320" s="8" t="s">
        <v>7451</v>
      </c>
      <c r="F320" s="8" t="s">
        <v>28</v>
      </c>
    </row>
    <row r="321" spans="1:6">
      <c r="A321" s="8">
        <v>2119</v>
      </c>
      <c r="B321" s="8" t="s">
        <v>7328</v>
      </c>
      <c r="C321" s="8">
        <v>0</v>
      </c>
      <c r="D321" s="8" t="s">
        <v>7452</v>
      </c>
      <c r="E321" s="8" t="s">
        <v>7453</v>
      </c>
      <c r="F321" s="8" t="s">
        <v>28</v>
      </c>
    </row>
    <row r="322" spans="1:6" ht="43.2">
      <c r="A322" s="8">
        <v>2100</v>
      </c>
      <c r="B322" s="8" t="s">
        <v>7328</v>
      </c>
      <c r="C322" s="8">
        <v>1</v>
      </c>
      <c r="D322" s="8" t="s">
        <v>7337</v>
      </c>
      <c r="E322" s="8" t="s">
        <v>7338</v>
      </c>
      <c r="F322" s="8" t="s">
        <v>28</v>
      </c>
    </row>
    <row r="323" spans="1:6" ht="28.8">
      <c r="A323" s="8">
        <v>2150</v>
      </c>
      <c r="B323" s="8" t="s">
        <v>7328</v>
      </c>
      <c r="C323" s="8">
        <v>0</v>
      </c>
      <c r="D323" s="8" t="s">
        <v>7454</v>
      </c>
      <c r="E323" s="8" t="s">
        <v>7455</v>
      </c>
      <c r="F323" s="8" t="s">
        <v>28</v>
      </c>
    </row>
    <row r="324" spans="1:6" ht="57.6">
      <c r="A324" s="8">
        <v>2148</v>
      </c>
      <c r="B324" s="8" t="s">
        <v>7328</v>
      </c>
      <c r="C324" s="8">
        <v>0</v>
      </c>
      <c r="D324" s="8" t="s">
        <v>7456</v>
      </c>
      <c r="E324" s="8" t="s">
        <v>7457</v>
      </c>
      <c r="F324" s="8" t="s">
        <v>28</v>
      </c>
    </row>
    <row r="325" spans="1:6" ht="28.8">
      <c r="A325" s="8">
        <v>2141</v>
      </c>
      <c r="B325" s="8" t="s">
        <v>7328</v>
      </c>
      <c r="C325" s="8">
        <v>0</v>
      </c>
      <c r="D325" s="8" t="s">
        <v>7458</v>
      </c>
      <c r="E325" s="8" t="s">
        <v>7459</v>
      </c>
      <c r="F325" s="8" t="s">
        <v>28</v>
      </c>
    </row>
    <row r="326" spans="1:6" ht="409.6">
      <c r="A326" s="8">
        <v>2140</v>
      </c>
      <c r="B326" s="8" t="s">
        <v>7328</v>
      </c>
      <c r="C326" s="8">
        <v>0</v>
      </c>
      <c r="D326" s="8" t="s">
        <v>7460</v>
      </c>
      <c r="E326" s="8" t="s">
        <v>7461</v>
      </c>
      <c r="F326" s="8" t="s">
        <v>28</v>
      </c>
    </row>
    <row r="327" spans="1:6" ht="43.2">
      <c r="A327" s="8">
        <v>2139</v>
      </c>
      <c r="B327" s="8" t="s">
        <v>7328</v>
      </c>
      <c r="C327" s="8">
        <v>0</v>
      </c>
      <c r="D327" s="8" t="s">
        <v>7462</v>
      </c>
      <c r="E327" s="8" t="s">
        <v>7463</v>
      </c>
      <c r="F327" s="8" t="s">
        <v>28</v>
      </c>
    </row>
    <row r="328" spans="1:6">
      <c r="A328" s="8">
        <v>2091</v>
      </c>
      <c r="B328" s="8" t="s">
        <v>7328</v>
      </c>
      <c r="C328" s="8">
        <v>5</v>
      </c>
      <c r="D328" s="8" t="s">
        <v>7464</v>
      </c>
      <c r="E328" s="8" t="s">
        <v>7465</v>
      </c>
      <c r="F328" s="8" t="s">
        <v>28</v>
      </c>
    </row>
    <row r="329" spans="1:6">
      <c r="A329" s="8">
        <v>2137</v>
      </c>
      <c r="B329" s="8" t="s">
        <v>7328</v>
      </c>
      <c r="C329" s="8">
        <v>0</v>
      </c>
      <c r="D329" s="8" t="s">
        <v>7466</v>
      </c>
      <c r="E329" s="8" t="s">
        <v>7467</v>
      </c>
      <c r="F329" s="8" t="s">
        <v>28</v>
      </c>
    </row>
    <row r="330" spans="1:6">
      <c r="A330" s="8">
        <v>2075</v>
      </c>
      <c r="B330" s="8" t="s">
        <v>7328</v>
      </c>
      <c r="C330" s="8">
        <v>29</v>
      </c>
      <c r="D330" s="8" t="s">
        <v>7468</v>
      </c>
      <c r="E330" s="8" t="s">
        <v>7469</v>
      </c>
      <c r="F330" s="8" t="s">
        <v>28</v>
      </c>
    </row>
    <row r="331" spans="1:6" ht="43.2">
      <c r="A331" s="8">
        <v>2019</v>
      </c>
      <c r="B331" s="8" t="s">
        <v>7328</v>
      </c>
      <c r="C331" s="8">
        <v>0</v>
      </c>
      <c r="D331" s="8" t="s">
        <v>7470</v>
      </c>
      <c r="E331" s="8" t="s">
        <v>3227</v>
      </c>
      <c r="F331" s="8" t="s">
        <v>28</v>
      </c>
    </row>
    <row r="332" spans="1:6" ht="28.8">
      <c r="A332" s="8">
        <v>2071</v>
      </c>
      <c r="B332" s="8" t="s">
        <v>7328</v>
      </c>
      <c r="C332" s="8">
        <v>0</v>
      </c>
      <c r="D332" s="8" t="s">
        <v>7471</v>
      </c>
      <c r="E332" s="8" t="s">
        <v>7472</v>
      </c>
      <c r="F332" s="8" t="s">
        <v>28</v>
      </c>
    </row>
    <row r="333" spans="1:6">
      <c r="A333" s="8">
        <v>2138</v>
      </c>
      <c r="B333" s="8" t="s">
        <v>7328</v>
      </c>
      <c r="C333" s="8">
        <v>0</v>
      </c>
      <c r="D333" s="8" t="s">
        <v>7473</v>
      </c>
      <c r="E333" s="8" t="s">
        <v>7474</v>
      </c>
      <c r="F333" s="8" t="s">
        <v>28</v>
      </c>
    </row>
    <row r="334" spans="1:6" ht="28.8">
      <c r="A334" s="8">
        <v>1991</v>
      </c>
      <c r="B334" s="8" t="s">
        <v>7328</v>
      </c>
      <c r="C334" s="8">
        <v>0</v>
      </c>
      <c r="D334" s="8" t="s">
        <v>7475</v>
      </c>
      <c r="E334" s="8" t="s">
        <v>6908</v>
      </c>
      <c r="F334" s="8" t="s">
        <v>28</v>
      </c>
    </row>
    <row r="335" spans="1:6" ht="115.2">
      <c r="A335" s="8">
        <v>2097</v>
      </c>
      <c r="B335" s="8" t="s">
        <v>7328</v>
      </c>
      <c r="C335" s="8">
        <v>0</v>
      </c>
      <c r="D335" s="8" t="s">
        <v>7476</v>
      </c>
      <c r="E335" s="8" t="s">
        <v>7477</v>
      </c>
      <c r="F335" s="8" t="s">
        <v>28</v>
      </c>
    </row>
    <row r="336" spans="1:6">
      <c r="A336" s="8">
        <v>2098</v>
      </c>
      <c r="B336" s="8" t="s">
        <v>7328</v>
      </c>
      <c r="C336" s="8">
        <v>0</v>
      </c>
      <c r="D336" s="8" t="s">
        <v>7478</v>
      </c>
      <c r="E336" s="8" t="s">
        <v>7479</v>
      </c>
      <c r="F336" s="8" t="s">
        <v>28</v>
      </c>
    </row>
    <row r="337" spans="1:6" ht="86.4">
      <c r="A337" s="8">
        <v>1995</v>
      </c>
      <c r="B337" s="8" t="s">
        <v>7328</v>
      </c>
      <c r="C337" s="8">
        <v>0</v>
      </c>
      <c r="D337" s="8" t="s">
        <v>7343</v>
      </c>
      <c r="E337" s="8" t="s">
        <v>7344</v>
      </c>
      <c r="F337" s="8" t="s">
        <v>28</v>
      </c>
    </row>
    <row r="338" spans="1:6" ht="43.2">
      <c r="A338" s="8">
        <v>2088</v>
      </c>
      <c r="B338" s="8" t="s">
        <v>7328</v>
      </c>
      <c r="C338" s="8">
        <v>0</v>
      </c>
      <c r="D338" s="8" t="s">
        <v>7480</v>
      </c>
      <c r="E338" s="8" t="s">
        <v>7481</v>
      </c>
      <c r="F338" s="8" t="s">
        <v>28</v>
      </c>
    </row>
    <row r="339" spans="1:6" ht="115.2">
      <c r="A339" s="8">
        <v>2122</v>
      </c>
      <c r="B339" s="8" t="s">
        <v>7328</v>
      </c>
      <c r="C339" s="8">
        <v>0</v>
      </c>
      <c r="D339" s="8" t="s">
        <v>7482</v>
      </c>
      <c r="E339" s="8" t="s">
        <v>7483</v>
      </c>
      <c r="F339" s="8" t="s">
        <v>28</v>
      </c>
    </row>
    <row r="340" spans="1:6">
      <c r="A340" s="8">
        <v>2126</v>
      </c>
      <c r="B340" s="8" t="s">
        <v>7328</v>
      </c>
      <c r="C340" s="8">
        <v>0</v>
      </c>
      <c r="D340" s="8" t="s">
        <v>7484</v>
      </c>
      <c r="E340" s="8" t="s">
        <v>7485</v>
      </c>
      <c r="F340" s="8" t="s">
        <v>28</v>
      </c>
    </row>
    <row r="341" spans="1:6" ht="86.4">
      <c r="A341" s="8">
        <v>1987</v>
      </c>
      <c r="B341" s="8" t="s">
        <v>7328</v>
      </c>
      <c r="C341" s="8">
        <v>0</v>
      </c>
      <c r="D341" s="8" t="s">
        <v>7486</v>
      </c>
      <c r="E341" s="8" t="s">
        <v>7487</v>
      </c>
      <c r="F341" s="8" t="s">
        <v>28</v>
      </c>
    </row>
    <row r="342" spans="1:6" ht="28.8">
      <c r="A342" s="8">
        <v>1989</v>
      </c>
      <c r="B342" s="8" t="s">
        <v>7328</v>
      </c>
      <c r="C342" s="8">
        <v>0</v>
      </c>
      <c r="D342" s="8" t="s">
        <v>7488</v>
      </c>
      <c r="E342" s="8" t="s">
        <v>7489</v>
      </c>
      <c r="F342" s="8" t="s">
        <v>28</v>
      </c>
    </row>
    <row r="343" spans="1:6" ht="28.8">
      <c r="A343" s="8">
        <v>1990</v>
      </c>
      <c r="B343" s="8" t="s">
        <v>7328</v>
      </c>
      <c r="C343" s="8">
        <v>0</v>
      </c>
      <c r="D343" s="8" t="s">
        <v>7490</v>
      </c>
      <c r="E343" s="8" t="s">
        <v>7491</v>
      </c>
      <c r="F343" s="8" t="s">
        <v>28</v>
      </c>
    </row>
    <row r="344" spans="1:6" ht="28.8">
      <c r="A344" s="8">
        <v>2101</v>
      </c>
      <c r="B344" s="8" t="s">
        <v>7328</v>
      </c>
      <c r="C344" s="8">
        <v>0</v>
      </c>
      <c r="D344" s="8" t="s">
        <v>7492</v>
      </c>
      <c r="E344" s="8" t="s">
        <v>7493</v>
      </c>
      <c r="F344" s="8" t="s">
        <v>28</v>
      </c>
    </row>
    <row r="345" spans="1:6" ht="43.2">
      <c r="A345" s="8">
        <v>1895</v>
      </c>
      <c r="B345" s="8" t="s">
        <v>7494</v>
      </c>
      <c r="C345" s="8">
        <v>1</v>
      </c>
      <c r="D345" s="8" t="s">
        <v>7495</v>
      </c>
      <c r="E345" s="8" t="s">
        <v>6904</v>
      </c>
      <c r="F345" s="8" t="s">
        <v>28</v>
      </c>
    </row>
    <row r="346" spans="1:6" ht="72">
      <c r="A346" s="8">
        <v>1950</v>
      </c>
      <c r="B346" s="8" t="s">
        <v>7494</v>
      </c>
      <c r="C346" s="8">
        <v>4</v>
      </c>
      <c r="D346" s="8" t="s">
        <v>7496</v>
      </c>
      <c r="E346" s="8" t="s">
        <v>7497</v>
      </c>
      <c r="F346" s="8" t="s">
        <v>6216</v>
      </c>
    </row>
    <row r="347" spans="1:6">
      <c r="A347" s="8">
        <v>1913</v>
      </c>
      <c r="B347" s="8" t="s">
        <v>7494</v>
      </c>
      <c r="C347" s="8">
        <v>0</v>
      </c>
      <c r="D347" s="8" t="s">
        <v>7498</v>
      </c>
      <c r="E347" s="8" t="s">
        <v>7499</v>
      </c>
      <c r="F347" s="8" t="s">
        <v>28</v>
      </c>
    </row>
    <row r="348" spans="1:6">
      <c r="A348" s="8">
        <v>1911</v>
      </c>
      <c r="B348" s="8" t="s">
        <v>7494</v>
      </c>
      <c r="C348" s="8">
        <v>0</v>
      </c>
      <c r="D348" s="8" t="s">
        <v>7500</v>
      </c>
      <c r="E348" s="8" t="s">
        <v>7501</v>
      </c>
      <c r="F348" s="8" t="s">
        <v>28</v>
      </c>
    </row>
    <row r="349" spans="1:6" ht="28.8">
      <c r="A349" s="8">
        <v>1907</v>
      </c>
      <c r="B349" s="8" t="s">
        <v>7494</v>
      </c>
      <c r="C349" s="8">
        <v>0</v>
      </c>
      <c r="D349" s="8" t="s">
        <v>7502</v>
      </c>
      <c r="E349" s="8" t="s">
        <v>7503</v>
      </c>
      <c r="F349" s="8" t="s">
        <v>28</v>
      </c>
    </row>
    <row r="350" spans="1:6">
      <c r="A350" s="8">
        <v>1881</v>
      </c>
      <c r="B350" s="8" t="s">
        <v>7494</v>
      </c>
      <c r="C350" s="8">
        <v>0</v>
      </c>
      <c r="D350" s="8" t="s">
        <v>7504</v>
      </c>
      <c r="E350" s="8" t="s">
        <v>6898</v>
      </c>
      <c r="F350" s="8" t="s">
        <v>6153</v>
      </c>
    </row>
    <row r="351" spans="1:6" ht="28.8">
      <c r="A351" s="8">
        <v>1906</v>
      </c>
      <c r="B351" s="8" t="s">
        <v>7494</v>
      </c>
      <c r="C351" s="8">
        <v>0</v>
      </c>
      <c r="D351" s="8" t="s">
        <v>7505</v>
      </c>
      <c r="E351" s="8" t="s">
        <v>7506</v>
      </c>
      <c r="F351" s="8" t="s">
        <v>28</v>
      </c>
    </row>
    <row r="352" spans="1:6" ht="86.4">
      <c r="A352" s="8">
        <v>1897</v>
      </c>
      <c r="B352" s="8" t="s">
        <v>7494</v>
      </c>
      <c r="C352" s="8">
        <v>4</v>
      </c>
      <c r="D352" s="8" t="s">
        <v>7507</v>
      </c>
      <c r="E352" s="8" t="s">
        <v>7508</v>
      </c>
      <c r="F352" s="8" t="s">
        <v>28</v>
      </c>
    </row>
    <row r="353" spans="1:6" ht="43.2">
      <c r="A353" s="8">
        <v>1904</v>
      </c>
      <c r="B353" s="8" t="s">
        <v>7494</v>
      </c>
      <c r="C353" s="8">
        <v>0</v>
      </c>
      <c r="D353" s="8" t="s">
        <v>7509</v>
      </c>
      <c r="E353" s="8" t="s">
        <v>7510</v>
      </c>
      <c r="F353" s="8" t="s">
        <v>28</v>
      </c>
    </row>
    <row r="354" spans="1:6" ht="28.8">
      <c r="A354" s="8">
        <v>1902</v>
      </c>
      <c r="B354" s="8" t="s">
        <v>7494</v>
      </c>
      <c r="C354" s="8">
        <v>0</v>
      </c>
      <c r="D354" s="8" t="s">
        <v>7511</v>
      </c>
      <c r="E354" s="8" t="s">
        <v>7512</v>
      </c>
      <c r="F354" s="8" t="s">
        <v>28</v>
      </c>
    </row>
    <row r="355" spans="1:6" ht="28.8">
      <c r="A355" s="8">
        <v>1912</v>
      </c>
      <c r="B355" s="8" t="s">
        <v>7494</v>
      </c>
      <c r="C355" s="8">
        <v>2</v>
      </c>
      <c r="D355" s="8" t="s">
        <v>7513</v>
      </c>
      <c r="E355" s="8" t="s">
        <v>7514</v>
      </c>
      <c r="F355" s="8" t="s">
        <v>28</v>
      </c>
    </row>
    <row r="356" spans="1:6">
      <c r="A356" s="8">
        <v>1894</v>
      </c>
      <c r="B356" s="8" t="s">
        <v>7494</v>
      </c>
      <c r="C356" s="8">
        <v>4</v>
      </c>
      <c r="D356" s="8" t="s">
        <v>7515</v>
      </c>
      <c r="E356" s="8" t="s">
        <v>7516</v>
      </c>
      <c r="F356" s="8" t="s">
        <v>28</v>
      </c>
    </row>
    <row r="357" spans="1:6" ht="43.2">
      <c r="A357" s="8">
        <v>1916</v>
      </c>
      <c r="B357" s="8" t="s">
        <v>7494</v>
      </c>
      <c r="C357" s="8">
        <v>1</v>
      </c>
      <c r="D357" s="8" t="s">
        <v>7517</v>
      </c>
      <c r="E357" s="8" t="s">
        <v>7518</v>
      </c>
      <c r="F357" s="8" t="s">
        <v>28</v>
      </c>
    </row>
    <row r="358" spans="1:6" ht="28.8">
      <c r="A358" s="8">
        <v>1845</v>
      </c>
      <c r="B358" s="8" t="s">
        <v>7494</v>
      </c>
      <c r="C358" s="8">
        <v>0</v>
      </c>
      <c r="D358" s="8" t="s">
        <v>7519</v>
      </c>
      <c r="E358" s="8" t="s">
        <v>409</v>
      </c>
      <c r="F358" s="8" t="s">
        <v>28</v>
      </c>
    </row>
    <row r="359" spans="1:6">
      <c r="A359" s="8">
        <v>1885</v>
      </c>
      <c r="B359" s="8" t="s">
        <v>7494</v>
      </c>
      <c r="C359" s="8">
        <v>0</v>
      </c>
      <c r="D359" s="8" t="s">
        <v>7520</v>
      </c>
      <c r="E359" s="8" t="s">
        <v>7521</v>
      </c>
      <c r="F359" s="8" t="s">
        <v>28</v>
      </c>
    </row>
    <row r="360" spans="1:6">
      <c r="A360" s="8">
        <v>1826</v>
      </c>
      <c r="B360" s="8" t="s">
        <v>7494</v>
      </c>
      <c r="C360" s="8">
        <v>0</v>
      </c>
      <c r="D360" s="8" t="s">
        <v>7522</v>
      </c>
      <c r="E360" s="8" t="s">
        <v>7499</v>
      </c>
      <c r="F360" s="8" t="s">
        <v>28</v>
      </c>
    </row>
    <row r="361" spans="1:6">
      <c r="A361" s="8">
        <v>1833</v>
      </c>
      <c r="B361" s="8" t="s">
        <v>7494</v>
      </c>
      <c r="C361" s="8">
        <v>2</v>
      </c>
      <c r="D361" s="8" t="s">
        <v>7523</v>
      </c>
      <c r="E361" s="8" t="s">
        <v>7524</v>
      </c>
      <c r="F361" s="8" t="s">
        <v>28</v>
      </c>
    </row>
    <row r="362" spans="1:6" ht="28.8">
      <c r="A362" s="8">
        <v>1836</v>
      </c>
      <c r="B362" s="8" t="s">
        <v>7494</v>
      </c>
      <c r="C362" s="8">
        <v>0</v>
      </c>
      <c r="D362" s="8" t="s">
        <v>7525</v>
      </c>
      <c r="E362" s="8" t="s">
        <v>7526</v>
      </c>
      <c r="F362" s="8" t="s">
        <v>28</v>
      </c>
    </row>
    <row r="363" spans="1:6">
      <c r="A363" s="8">
        <v>1837</v>
      </c>
      <c r="B363" s="8" t="s">
        <v>7494</v>
      </c>
      <c r="C363" s="8">
        <v>0</v>
      </c>
      <c r="D363" s="8" t="s">
        <v>7527</v>
      </c>
      <c r="E363" s="8" t="s">
        <v>6900</v>
      </c>
      <c r="F363" s="8" t="s">
        <v>28</v>
      </c>
    </row>
    <row r="364" spans="1:6" ht="57.6">
      <c r="A364" s="8">
        <v>1838</v>
      </c>
      <c r="B364" s="8" t="s">
        <v>7494</v>
      </c>
      <c r="C364" s="8">
        <v>0</v>
      </c>
      <c r="D364" s="8" t="s">
        <v>7528</v>
      </c>
      <c r="E364" s="8" t="s">
        <v>7529</v>
      </c>
      <c r="F364" s="8" t="s">
        <v>28</v>
      </c>
    </row>
    <row r="365" spans="1:6" ht="43.2">
      <c r="A365" s="8">
        <v>1840</v>
      </c>
      <c r="B365" s="8" t="s">
        <v>7494</v>
      </c>
      <c r="C365" s="8">
        <v>3</v>
      </c>
      <c r="D365" s="8" t="s">
        <v>7530</v>
      </c>
      <c r="E365" s="8" t="s">
        <v>7531</v>
      </c>
      <c r="F365" s="8" t="s">
        <v>28</v>
      </c>
    </row>
    <row r="366" spans="1:6" ht="28.8">
      <c r="A366" s="8">
        <v>1841</v>
      </c>
      <c r="B366" s="8" t="s">
        <v>7494</v>
      </c>
      <c r="C366" s="8">
        <v>0</v>
      </c>
      <c r="D366" s="8" t="s">
        <v>7532</v>
      </c>
      <c r="E366" s="8" t="s">
        <v>7533</v>
      </c>
      <c r="F366" s="8" t="s">
        <v>28</v>
      </c>
    </row>
    <row r="367" spans="1:6" ht="43.2">
      <c r="A367" s="8">
        <v>1937</v>
      </c>
      <c r="B367" s="8" t="s">
        <v>7494</v>
      </c>
      <c r="C367" s="8">
        <v>0</v>
      </c>
      <c r="D367" s="8" t="s">
        <v>7534</v>
      </c>
      <c r="E367" s="8" t="s">
        <v>7535</v>
      </c>
      <c r="F367" s="8" t="s">
        <v>6249</v>
      </c>
    </row>
    <row r="368" spans="1:6" ht="43.2">
      <c r="A368" s="8">
        <v>1908</v>
      </c>
      <c r="B368" s="8" t="s">
        <v>7494</v>
      </c>
      <c r="C368" s="8">
        <v>0</v>
      </c>
      <c r="D368" s="8" t="s">
        <v>7536</v>
      </c>
      <c r="E368" s="8" t="s">
        <v>7537</v>
      </c>
      <c r="F368" s="8" t="s">
        <v>6249</v>
      </c>
    </row>
    <row r="369" spans="1:6">
      <c r="A369" s="8">
        <v>1941</v>
      </c>
      <c r="B369" s="8" t="s">
        <v>7494</v>
      </c>
      <c r="C369" s="8">
        <v>0</v>
      </c>
      <c r="D369" s="8" t="s">
        <v>7538</v>
      </c>
      <c r="E369" s="8" t="s">
        <v>7539</v>
      </c>
      <c r="F369" s="8" t="s">
        <v>6249</v>
      </c>
    </row>
    <row r="370" spans="1:6" ht="201.6">
      <c r="A370" s="8">
        <v>1842</v>
      </c>
      <c r="B370" s="8" t="s">
        <v>7494</v>
      </c>
      <c r="C370" s="8">
        <v>0</v>
      </c>
      <c r="D370" s="8" t="s">
        <v>7540</v>
      </c>
      <c r="E370" s="8" t="s">
        <v>7541</v>
      </c>
      <c r="F370" s="8" t="s">
        <v>28</v>
      </c>
    </row>
    <row r="371" spans="1:6" ht="72">
      <c r="A371" s="8">
        <v>1843</v>
      </c>
      <c r="B371" s="8" t="s">
        <v>7494</v>
      </c>
      <c r="C371" s="8">
        <v>1</v>
      </c>
      <c r="D371" s="8" t="s">
        <v>7542</v>
      </c>
      <c r="E371" s="8" t="s">
        <v>7315</v>
      </c>
      <c r="F371" s="8" t="s">
        <v>28</v>
      </c>
    </row>
    <row r="372" spans="1:6" ht="43.2">
      <c r="A372" s="8">
        <v>1834</v>
      </c>
      <c r="B372" s="8" t="s">
        <v>7494</v>
      </c>
      <c r="C372" s="8">
        <v>0</v>
      </c>
      <c r="D372" s="8" t="s">
        <v>7543</v>
      </c>
      <c r="E372" s="8" t="s">
        <v>7544</v>
      </c>
      <c r="F372" s="8" t="s">
        <v>28</v>
      </c>
    </row>
    <row r="373" spans="1:6" ht="86.4">
      <c r="A373" s="8">
        <v>1855</v>
      </c>
      <c r="B373" s="8" t="s">
        <v>7494</v>
      </c>
      <c r="C373" s="8">
        <v>0</v>
      </c>
      <c r="D373" s="8" t="s">
        <v>7545</v>
      </c>
      <c r="E373" s="8" t="s">
        <v>7546</v>
      </c>
      <c r="F373" s="8" t="s">
        <v>28</v>
      </c>
    </row>
    <row r="374" spans="1:6" ht="28.8">
      <c r="A374" s="8">
        <v>1859</v>
      </c>
      <c r="B374" s="8" t="s">
        <v>7494</v>
      </c>
      <c r="C374" s="8">
        <v>0</v>
      </c>
      <c r="D374" s="8" t="s">
        <v>7547</v>
      </c>
      <c r="E374" s="8" t="s">
        <v>7548</v>
      </c>
      <c r="F374" s="8" t="s">
        <v>28</v>
      </c>
    </row>
    <row r="375" spans="1:6" ht="28.8">
      <c r="A375" s="8">
        <v>1862</v>
      </c>
      <c r="B375" s="8" t="s">
        <v>7494</v>
      </c>
      <c r="C375" s="8">
        <v>0</v>
      </c>
      <c r="D375" s="8" t="s">
        <v>7549</v>
      </c>
      <c r="E375" s="8" t="s">
        <v>7550</v>
      </c>
      <c r="F375" s="8" t="s">
        <v>28</v>
      </c>
    </row>
    <row r="376" spans="1:6">
      <c r="A376" s="8">
        <v>1863</v>
      </c>
      <c r="B376" s="8" t="s">
        <v>7494</v>
      </c>
      <c r="C376" s="8">
        <v>1</v>
      </c>
      <c r="D376" s="8" t="s">
        <v>7551</v>
      </c>
      <c r="E376" s="8" t="s">
        <v>7552</v>
      </c>
      <c r="F376" s="8" t="s">
        <v>28</v>
      </c>
    </row>
    <row r="377" spans="1:6" ht="57.6">
      <c r="A377" s="8">
        <v>1871</v>
      </c>
      <c r="B377" s="8" t="s">
        <v>7494</v>
      </c>
      <c r="C377" s="8">
        <v>0</v>
      </c>
      <c r="D377" s="8" t="s">
        <v>7553</v>
      </c>
      <c r="E377" s="8" t="s">
        <v>7164</v>
      </c>
      <c r="F377" s="8" t="s">
        <v>28</v>
      </c>
    </row>
    <row r="378" spans="1:6">
      <c r="A378" s="8">
        <v>1877</v>
      </c>
      <c r="B378" s="8" t="s">
        <v>7494</v>
      </c>
      <c r="C378" s="8">
        <v>0</v>
      </c>
      <c r="D378" s="8" t="s">
        <v>7554</v>
      </c>
      <c r="E378" s="8" t="s">
        <v>7175</v>
      </c>
      <c r="F378" s="8" t="s">
        <v>28</v>
      </c>
    </row>
    <row r="379" spans="1:6">
      <c r="A379" s="8">
        <v>1878</v>
      </c>
      <c r="B379" s="8" t="s">
        <v>7494</v>
      </c>
      <c r="C379" s="8">
        <v>1</v>
      </c>
      <c r="D379" s="8" t="s">
        <v>7555</v>
      </c>
      <c r="E379" s="8" t="s">
        <v>7552</v>
      </c>
      <c r="F379" s="8" t="s">
        <v>28</v>
      </c>
    </row>
    <row r="380" spans="1:6" ht="57.6">
      <c r="A380" s="8">
        <v>1880</v>
      </c>
      <c r="B380" s="8" t="s">
        <v>7494</v>
      </c>
      <c r="C380" s="8">
        <v>0</v>
      </c>
      <c r="D380" s="8" t="s">
        <v>7556</v>
      </c>
      <c r="E380" s="8" t="s">
        <v>7557</v>
      </c>
      <c r="F380" s="8" t="s">
        <v>28</v>
      </c>
    </row>
    <row r="381" spans="1:6" ht="28.8">
      <c r="A381" s="8">
        <v>1884</v>
      </c>
      <c r="B381" s="8" t="s">
        <v>7494</v>
      </c>
      <c r="C381" s="8">
        <v>0</v>
      </c>
      <c r="D381" s="8" t="s">
        <v>7558</v>
      </c>
      <c r="E381" s="8" t="s">
        <v>7559</v>
      </c>
      <c r="F381" s="8" t="s">
        <v>28</v>
      </c>
    </row>
    <row r="382" spans="1:6">
      <c r="A382" s="8">
        <v>1882</v>
      </c>
      <c r="B382" s="8" t="s">
        <v>7494</v>
      </c>
      <c r="C382" s="8">
        <v>0</v>
      </c>
      <c r="D382" s="8" t="s">
        <v>7560</v>
      </c>
      <c r="E382" s="8" t="s">
        <v>7561</v>
      </c>
      <c r="F382" s="8" t="s">
        <v>28</v>
      </c>
    </row>
    <row r="383" spans="1:6" ht="28.8">
      <c r="A383" s="8">
        <v>1883</v>
      </c>
      <c r="B383" s="8" t="s">
        <v>7494</v>
      </c>
      <c r="C383" s="8">
        <v>1</v>
      </c>
      <c r="D383" s="8" t="s">
        <v>7562</v>
      </c>
      <c r="E383" s="8" t="s">
        <v>7563</v>
      </c>
      <c r="F383" s="8" t="s">
        <v>28</v>
      </c>
    </row>
    <row r="384" spans="1:6" ht="43.2">
      <c r="A384" s="8">
        <v>1858</v>
      </c>
      <c r="B384" s="8" t="s">
        <v>7494</v>
      </c>
      <c r="C384" s="8">
        <v>2</v>
      </c>
      <c r="D384" s="8" t="s">
        <v>7564</v>
      </c>
      <c r="E384" s="8" t="s">
        <v>7565</v>
      </c>
      <c r="F384" s="8" t="s">
        <v>28</v>
      </c>
    </row>
    <row r="385" spans="1:6" ht="43.2">
      <c r="A385" s="8">
        <v>1887</v>
      </c>
      <c r="B385" s="8" t="s">
        <v>7494</v>
      </c>
      <c r="C385" s="8">
        <v>0</v>
      </c>
      <c r="D385" s="8" t="s">
        <v>7566</v>
      </c>
      <c r="E385" s="8" t="s">
        <v>7567</v>
      </c>
      <c r="F385" s="8" t="s">
        <v>28</v>
      </c>
    </row>
    <row r="386" spans="1:6" ht="43.2">
      <c r="A386" s="8">
        <v>1918</v>
      </c>
      <c r="B386" s="8" t="s">
        <v>7494</v>
      </c>
      <c r="C386" s="8">
        <v>0</v>
      </c>
      <c r="D386" s="8" t="s">
        <v>7568</v>
      </c>
      <c r="E386" s="8" t="s">
        <v>7569</v>
      </c>
      <c r="F386" s="8" t="s">
        <v>28</v>
      </c>
    </row>
    <row r="387" spans="1:6" ht="28.8">
      <c r="A387" s="8">
        <v>1947</v>
      </c>
      <c r="B387" s="8" t="s">
        <v>7494</v>
      </c>
      <c r="C387" s="8">
        <v>0</v>
      </c>
      <c r="D387" s="8" t="s">
        <v>7570</v>
      </c>
      <c r="E387" s="8" t="s">
        <v>7571</v>
      </c>
      <c r="F387" s="8" t="s">
        <v>28</v>
      </c>
    </row>
    <row r="388" spans="1:6" ht="302.39999999999998">
      <c r="A388" s="8">
        <v>1934</v>
      </c>
      <c r="B388" s="8" t="s">
        <v>7494</v>
      </c>
      <c r="C388" s="8">
        <v>1</v>
      </c>
      <c r="D388" s="8" t="s">
        <v>7572</v>
      </c>
      <c r="E388" s="8" t="s">
        <v>7573</v>
      </c>
      <c r="F388" s="8" t="s">
        <v>28</v>
      </c>
    </row>
    <row r="389" spans="1:6" ht="43.2">
      <c r="A389" s="8">
        <v>1937</v>
      </c>
      <c r="B389" s="8" t="s">
        <v>7494</v>
      </c>
      <c r="C389" s="8">
        <v>0</v>
      </c>
      <c r="D389" s="8" t="s">
        <v>7534</v>
      </c>
      <c r="E389" s="8" t="s">
        <v>7535</v>
      </c>
      <c r="F389" s="8" t="s">
        <v>28</v>
      </c>
    </row>
    <row r="390" spans="1:6">
      <c r="A390" s="8">
        <v>1921</v>
      </c>
      <c r="B390" s="8" t="s">
        <v>7494</v>
      </c>
      <c r="C390" s="8">
        <v>0</v>
      </c>
      <c r="D390" s="8" t="s">
        <v>7574</v>
      </c>
      <c r="E390" s="8" t="s">
        <v>7575</v>
      </c>
      <c r="F390" s="8" t="s">
        <v>28</v>
      </c>
    </row>
    <row r="391" spans="1:6" ht="28.8">
      <c r="A391" s="8">
        <v>1924</v>
      </c>
      <c r="B391" s="8" t="s">
        <v>7494</v>
      </c>
      <c r="C391" s="8">
        <v>0</v>
      </c>
      <c r="D391" s="8" t="s">
        <v>7576</v>
      </c>
      <c r="E391" s="8" t="s">
        <v>7577</v>
      </c>
      <c r="F391" s="8" t="s">
        <v>28</v>
      </c>
    </row>
    <row r="392" spans="1:6" ht="57.6">
      <c r="A392" s="8">
        <v>1928</v>
      </c>
      <c r="B392" s="8" t="s">
        <v>7494</v>
      </c>
      <c r="C392" s="8">
        <v>0</v>
      </c>
      <c r="D392" s="8" t="s">
        <v>7578</v>
      </c>
      <c r="E392" s="8" t="s">
        <v>7579</v>
      </c>
      <c r="F392" s="8" t="s">
        <v>28</v>
      </c>
    </row>
    <row r="393" spans="1:6">
      <c r="A393" s="8">
        <v>1929</v>
      </c>
      <c r="B393" s="8" t="s">
        <v>7494</v>
      </c>
      <c r="C393" s="8">
        <v>0</v>
      </c>
      <c r="D393" s="8" t="s">
        <v>7580</v>
      </c>
      <c r="E393" s="8" t="s">
        <v>6900</v>
      </c>
      <c r="F393" s="8" t="s">
        <v>28</v>
      </c>
    </row>
    <row r="394" spans="1:6" ht="43.2">
      <c r="A394" s="8">
        <v>1930</v>
      </c>
      <c r="B394" s="8" t="s">
        <v>7494</v>
      </c>
      <c r="C394" s="8">
        <v>2</v>
      </c>
      <c r="D394" s="8" t="s">
        <v>7581</v>
      </c>
      <c r="E394" s="8" t="s">
        <v>7582</v>
      </c>
      <c r="F394" s="8" t="s">
        <v>28</v>
      </c>
    </row>
    <row r="395" spans="1:6">
      <c r="A395" s="8">
        <v>1932</v>
      </c>
      <c r="B395" s="8" t="s">
        <v>7494</v>
      </c>
      <c r="C395" s="8">
        <v>1</v>
      </c>
      <c r="D395" s="8" t="s">
        <v>7583</v>
      </c>
      <c r="E395" s="8" t="s">
        <v>7584</v>
      </c>
      <c r="F395" s="8" t="s">
        <v>28</v>
      </c>
    </row>
    <row r="396" spans="1:6" ht="28.8">
      <c r="A396" s="8">
        <v>1940</v>
      </c>
      <c r="B396" s="8" t="s">
        <v>7494</v>
      </c>
      <c r="C396" s="8">
        <v>0</v>
      </c>
      <c r="D396" s="8" t="s">
        <v>7585</v>
      </c>
      <c r="E396" s="8" t="s">
        <v>7586</v>
      </c>
      <c r="F396" s="8" t="s">
        <v>28</v>
      </c>
    </row>
    <row r="397" spans="1:6">
      <c r="A397" s="8">
        <v>1944</v>
      </c>
      <c r="B397" s="8" t="s">
        <v>7494</v>
      </c>
      <c r="C397" s="8">
        <v>4</v>
      </c>
      <c r="D397" s="8" t="s">
        <v>7587</v>
      </c>
      <c r="E397" s="8" t="s">
        <v>7588</v>
      </c>
      <c r="F397" s="8" t="s">
        <v>28</v>
      </c>
    </row>
    <row r="398" spans="1:6">
      <c r="A398" s="8">
        <v>1949</v>
      </c>
      <c r="B398" s="8" t="s">
        <v>7494</v>
      </c>
      <c r="C398" s="8">
        <v>0</v>
      </c>
      <c r="D398" s="8" t="s">
        <v>7589</v>
      </c>
      <c r="E398" s="8" t="s">
        <v>7590</v>
      </c>
      <c r="F398" s="8" t="s">
        <v>28</v>
      </c>
    </row>
    <row r="399" spans="1:6" ht="100.8">
      <c r="A399" s="8">
        <v>1835</v>
      </c>
      <c r="B399" s="8" t="s">
        <v>7494</v>
      </c>
      <c r="C399" s="8">
        <v>7</v>
      </c>
      <c r="D399" s="8" t="s">
        <v>7591</v>
      </c>
      <c r="E399" s="8" t="s">
        <v>7592</v>
      </c>
      <c r="F399" s="8" t="s">
        <v>28</v>
      </c>
    </row>
    <row r="400" spans="1:6" ht="86.4">
      <c r="A400" s="8">
        <v>1889</v>
      </c>
      <c r="B400" s="8" t="s">
        <v>7494</v>
      </c>
      <c r="C400" s="8">
        <v>1</v>
      </c>
      <c r="D400" s="8" t="s">
        <v>7593</v>
      </c>
      <c r="E400" s="8" t="s">
        <v>7594</v>
      </c>
      <c r="F400" s="8" t="s">
        <v>28</v>
      </c>
    </row>
    <row r="401" spans="1:6" ht="28.8">
      <c r="A401" s="8">
        <v>1892</v>
      </c>
      <c r="B401" s="8" t="s">
        <v>7494</v>
      </c>
      <c r="C401" s="8">
        <v>0</v>
      </c>
      <c r="D401" s="8" t="s">
        <v>7595</v>
      </c>
      <c r="E401" s="8" t="s">
        <v>7596</v>
      </c>
      <c r="F401" s="8" t="s">
        <v>28</v>
      </c>
    </row>
    <row r="402" spans="1:6" ht="28.8">
      <c r="A402" s="8">
        <v>1958</v>
      </c>
      <c r="B402" s="8" t="s">
        <v>7494</v>
      </c>
      <c r="C402" s="8">
        <v>0</v>
      </c>
      <c r="D402" s="8" t="s">
        <v>7597</v>
      </c>
      <c r="E402" s="8" t="s">
        <v>7598</v>
      </c>
      <c r="F402" s="8" t="s">
        <v>28</v>
      </c>
    </row>
    <row r="403" spans="1:6" ht="43.2">
      <c r="A403" s="8">
        <v>1747</v>
      </c>
      <c r="B403" s="8" t="s">
        <v>7599</v>
      </c>
      <c r="C403" s="8">
        <v>0</v>
      </c>
      <c r="D403" s="8" t="s">
        <v>7600</v>
      </c>
      <c r="E403" s="8" t="s">
        <v>6979</v>
      </c>
      <c r="F403" s="8" t="s">
        <v>28</v>
      </c>
    </row>
    <row r="404" spans="1:6" ht="100.8">
      <c r="A404" s="8">
        <v>1752</v>
      </c>
      <c r="B404" s="8" t="s">
        <v>7599</v>
      </c>
      <c r="C404" s="8">
        <v>0</v>
      </c>
      <c r="D404" s="8" t="s">
        <v>7601</v>
      </c>
      <c r="E404" s="8" t="s">
        <v>7602</v>
      </c>
      <c r="F404" s="8" t="s">
        <v>28</v>
      </c>
    </row>
    <row r="405" spans="1:6">
      <c r="A405" s="8">
        <v>1756</v>
      </c>
      <c r="B405" s="8" t="s">
        <v>7599</v>
      </c>
      <c r="C405" s="8">
        <v>0</v>
      </c>
      <c r="D405" s="8" t="s">
        <v>7603</v>
      </c>
      <c r="E405" s="8" t="s">
        <v>7604</v>
      </c>
      <c r="F405" s="8" t="s">
        <v>28</v>
      </c>
    </row>
    <row r="406" spans="1:6" ht="28.8">
      <c r="A406" s="8">
        <v>1758</v>
      </c>
      <c r="B406" s="8" t="s">
        <v>7599</v>
      </c>
      <c r="C406" s="8">
        <v>2</v>
      </c>
      <c r="D406" s="8" t="s">
        <v>7605</v>
      </c>
      <c r="E406" s="8" t="s">
        <v>7606</v>
      </c>
      <c r="F406" s="8" t="s">
        <v>28</v>
      </c>
    </row>
    <row r="407" spans="1:6">
      <c r="A407" s="8">
        <v>1760</v>
      </c>
      <c r="B407" s="8" t="s">
        <v>7599</v>
      </c>
      <c r="C407" s="8">
        <v>1</v>
      </c>
      <c r="D407" s="8" t="s">
        <v>7607</v>
      </c>
      <c r="E407" s="8" t="s">
        <v>7608</v>
      </c>
      <c r="F407" s="8" t="s">
        <v>28</v>
      </c>
    </row>
    <row r="408" spans="1:6" ht="28.8">
      <c r="A408" s="8">
        <v>1751</v>
      </c>
      <c r="B408" s="8" t="s">
        <v>7599</v>
      </c>
      <c r="C408" s="8">
        <v>0</v>
      </c>
      <c r="D408" s="8" t="s">
        <v>7609</v>
      </c>
      <c r="E408" s="8" t="s">
        <v>7610</v>
      </c>
      <c r="F408" s="8" t="s">
        <v>28</v>
      </c>
    </row>
    <row r="409" spans="1:6" ht="43.2">
      <c r="A409" s="8">
        <v>1767</v>
      </c>
      <c r="B409" s="8" t="s">
        <v>7599</v>
      </c>
      <c r="C409" s="8">
        <v>0</v>
      </c>
      <c r="D409" s="8" t="s">
        <v>7611</v>
      </c>
      <c r="E409" s="8" t="s">
        <v>7612</v>
      </c>
      <c r="F409" s="8" t="s">
        <v>28</v>
      </c>
    </row>
    <row r="410" spans="1:6" ht="100.8">
      <c r="A410" s="8">
        <v>1779</v>
      </c>
      <c r="B410" s="8" t="s">
        <v>7599</v>
      </c>
      <c r="C410" s="8">
        <v>0</v>
      </c>
      <c r="D410" s="8" t="s">
        <v>7613</v>
      </c>
      <c r="E410" s="8" t="s">
        <v>7614</v>
      </c>
      <c r="F410" s="8" t="s">
        <v>28</v>
      </c>
    </row>
    <row r="411" spans="1:6" ht="86.4">
      <c r="A411" s="8">
        <v>1774</v>
      </c>
      <c r="B411" s="8" t="s">
        <v>7599</v>
      </c>
      <c r="C411" s="8">
        <v>0</v>
      </c>
      <c r="D411" s="8" t="s">
        <v>7615</v>
      </c>
      <c r="E411" s="8" t="s">
        <v>7616</v>
      </c>
      <c r="F411" s="8" t="s">
        <v>28</v>
      </c>
    </row>
    <row r="412" spans="1:6" ht="43.2">
      <c r="A412" s="8">
        <v>1772</v>
      </c>
      <c r="B412" s="8" t="s">
        <v>7599</v>
      </c>
      <c r="C412" s="8">
        <v>1</v>
      </c>
      <c r="D412" s="8" t="s">
        <v>7617</v>
      </c>
      <c r="E412" s="8" t="s">
        <v>7618</v>
      </c>
      <c r="F412" s="8" t="s">
        <v>28</v>
      </c>
    </row>
    <row r="413" spans="1:6" ht="28.8">
      <c r="A413" s="8">
        <v>1771</v>
      </c>
      <c r="B413" s="8" t="s">
        <v>7599</v>
      </c>
      <c r="C413" s="8">
        <v>0</v>
      </c>
      <c r="D413" s="8" t="s">
        <v>7619</v>
      </c>
      <c r="E413" s="8" t="s">
        <v>7620</v>
      </c>
      <c r="F413" s="8" t="s">
        <v>28</v>
      </c>
    </row>
    <row r="414" spans="1:6" ht="43.2">
      <c r="A414" s="8">
        <v>1783</v>
      </c>
      <c r="B414" s="8" t="s">
        <v>7599</v>
      </c>
      <c r="C414" s="8">
        <v>1</v>
      </c>
      <c r="D414" s="8" t="s">
        <v>7621</v>
      </c>
      <c r="E414" s="8" t="s">
        <v>7622</v>
      </c>
      <c r="F414" s="8" t="s">
        <v>28</v>
      </c>
    </row>
    <row r="415" spans="1:6">
      <c r="A415" s="8">
        <v>1762</v>
      </c>
      <c r="B415" s="8" t="s">
        <v>7599</v>
      </c>
      <c r="C415" s="8">
        <v>1</v>
      </c>
      <c r="D415" s="8" t="s">
        <v>7623</v>
      </c>
      <c r="E415" s="8" t="s">
        <v>5100</v>
      </c>
      <c r="F415" s="8" t="s">
        <v>28</v>
      </c>
    </row>
    <row r="416" spans="1:6">
      <c r="A416" s="8">
        <v>1764</v>
      </c>
      <c r="B416" s="8" t="s">
        <v>7599</v>
      </c>
      <c r="C416" s="8">
        <v>0</v>
      </c>
      <c r="D416" s="8" t="s">
        <v>7624</v>
      </c>
      <c r="E416" s="8" t="s">
        <v>7625</v>
      </c>
      <c r="F416" s="8" t="s">
        <v>28</v>
      </c>
    </row>
    <row r="417" spans="1:6" ht="57.6">
      <c r="A417" s="8">
        <v>1785</v>
      </c>
      <c r="B417" s="8" t="s">
        <v>7599</v>
      </c>
      <c r="C417" s="8">
        <v>0</v>
      </c>
      <c r="D417" s="8" t="s">
        <v>7626</v>
      </c>
      <c r="E417" s="8" t="s">
        <v>7627</v>
      </c>
      <c r="F417" s="8" t="s">
        <v>28</v>
      </c>
    </row>
    <row r="418" spans="1:6" ht="72">
      <c r="A418" s="8">
        <v>1806</v>
      </c>
      <c r="B418" s="8" t="s">
        <v>7599</v>
      </c>
      <c r="C418" s="8">
        <v>0</v>
      </c>
      <c r="D418" s="8" t="s">
        <v>7628</v>
      </c>
      <c r="E418" s="8" t="s">
        <v>7629</v>
      </c>
      <c r="F418" s="8" t="s">
        <v>28</v>
      </c>
    </row>
    <row r="419" spans="1:6" ht="86.4">
      <c r="A419" s="8">
        <v>1787</v>
      </c>
      <c r="B419" s="8" t="s">
        <v>7599</v>
      </c>
      <c r="C419" s="8">
        <v>0</v>
      </c>
      <c r="D419" s="8" t="s">
        <v>7630</v>
      </c>
      <c r="E419" s="8" t="s">
        <v>3227</v>
      </c>
      <c r="F419" s="8" t="s">
        <v>28</v>
      </c>
    </row>
    <row r="420" spans="1:6" ht="28.8">
      <c r="A420" s="8">
        <v>1799</v>
      </c>
      <c r="B420" s="8" t="s">
        <v>7599</v>
      </c>
      <c r="C420" s="8">
        <v>0</v>
      </c>
      <c r="D420" s="8" t="s">
        <v>7631</v>
      </c>
      <c r="E420" s="8" t="s">
        <v>7632</v>
      </c>
      <c r="F420" s="8" t="s">
        <v>28</v>
      </c>
    </row>
    <row r="421" spans="1:6">
      <c r="A421" s="8">
        <v>1822</v>
      </c>
      <c r="B421" s="8" t="s">
        <v>7599</v>
      </c>
      <c r="C421" s="8">
        <v>0</v>
      </c>
      <c r="D421" s="8" t="s">
        <v>7633</v>
      </c>
      <c r="E421" s="8" t="s">
        <v>7634</v>
      </c>
      <c r="F421" s="8" t="s">
        <v>6249</v>
      </c>
    </row>
    <row r="422" spans="1:6">
      <c r="A422" s="8">
        <v>1802</v>
      </c>
      <c r="B422" s="8" t="s">
        <v>7599</v>
      </c>
      <c r="C422" s="8">
        <v>0</v>
      </c>
      <c r="D422" s="8" t="s">
        <v>7635</v>
      </c>
      <c r="E422" s="8" t="s">
        <v>7636</v>
      </c>
      <c r="F422" s="8" t="s">
        <v>28</v>
      </c>
    </row>
    <row r="423" spans="1:6">
      <c r="A423" s="8">
        <v>1807</v>
      </c>
      <c r="B423" s="8" t="s">
        <v>7599</v>
      </c>
      <c r="C423" s="8">
        <v>0</v>
      </c>
      <c r="D423" s="8" t="s">
        <v>7637</v>
      </c>
      <c r="E423" s="8" t="s">
        <v>7638</v>
      </c>
      <c r="F423" s="8" t="s">
        <v>28</v>
      </c>
    </row>
    <row r="424" spans="1:6" ht="28.8">
      <c r="A424" s="8">
        <v>1809</v>
      </c>
      <c r="B424" s="8" t="s">
        <v>7599</v>
      </c>
      <c r="C424" s="8">
        <v>0</v>
      </c>
      <c r="D424" s="8" t="s">
        <v>7639</v>
      </c>
      <c r="E424" s="8" t="s">
        <v>7640</v>
      </c>
      <c r="F424" s="8" t="s">
        <v>28</v>
      </c>
    </row>
    <row r="425" spans="1:6" ht="28.8">
      <c r="A425" s="8">
        <v>1821</v>
      </c>
      <c r="B425" s="8" t="s">
        <v>7599</v>
      </c>
      <c r="C425" s="8">
        <v>0</v>
      </c>
      <c r="D425" s="8" t="s">
        <v>7641</v>
      </c>
      <c r="E425" s="8" t="s">
        <v>7642</v>
      </c>
      <c r="F425" s="8" t="s">
        <v>28</v>
      </c>
    </row>
    <row r="426" spans="1:6" ht="57.6">
      <c r="A426" s="8">
        <v>1811</v>
      </c>
      <c r="B426" s="8" t="s">
        <v>7599</v>
      </c>
      <c r="C426" s="8">
        <v>0</v>
      </c>
      <c r="D426" s="8" t="s">
        <v>7643</v>
      </c>
      <c r="E426" s="8" t="s">
        <v>3058</v>
      </c>
      <c r="F426" s="8" t="s">
        <v>28</v>
      </c>
    </row>
    <row r="427" spans="1:6">
      <c r="A427" s="8">
        <v>1812</v>
      </c>
      <c r="B427" s="8" t="s">
        <v>7599</v>
      </c>
      <c r="C427" s="8">
        <v>0</v>
      </c>
      <c r="D427" s="8" t="s">
        <v>7644</v>
      </c>
      <c r="E427" s="8" t="s">
        <v>3616</v>
      </c>
      <c r="F427" s="8" t="s">
        <v>28</v>
      </c>
    </row>
    <row r="428" spans="1:6" ht="43.2">
      <c r="A428" s="8">
        <v>1813</v>
      </c>
      <c r="B428" s="8" t="s">
        <v>7599</v>
      </c>
      <c r="C428" s="8">
        <v>0</v>
      </c>
      <c r="D428" s="8" t="s">
        <v>7645</v>
      </c>
      <c r="E428" s="8" t="s">
        <v>7646</v>
      </c>
      <c r="F428" s="8" t="s">
        <v>28</v>
      </c>
    </row>
    <row r="429" spans="1:6" ht="187.2">
      <c r="A429" s="8">
        <v>1818</v>
      </c>
      <c r="B429" s="8" t="s">
        <v>7599</v>
      </c>
      <c r="C429" s="8">
        <v>0</v>
      </c>
      <c r="D429" s="8" t="s">
        <v>7647</v>
      </c>
      <c r="E429" s="8" t="s">
        <v>7648</v>
      </c>
      <c r="F429" s="8" t="s">
        <v>28</v>
      </c>
    </row>
    <row r="430" spans="1:6" ht="28.8">
      <c r="A430" s="8">
        <v>1820</v>
      </c>
      <c r="B430" s="8" t="s">
        <v>7599</v>
      </c>
      <c r="C430" s="8">
        <v>0</v>
      </c>
      <c r="D430" s="8" t="s">
        <v>7649</v>
      </c>
      <c r="E430" s="8" t="s">
        <v>7650</v>
      </c>
      <c r="F430" s="8" t="s">
        <v>28</v>
      </c>
    </row>
    <row r="431" spans="1:6" ht="28.8">
      <c r="A431" s="8">
        <v>1788</v>
      </c>
      <c r="B431" s="8" t="s">
        <v>7599</v>
      </c>
      <c r="C431" s="8">
        <v>0</v>
      </c>
      <c r="D431" s="8" t="s">
        <v>7651</v>
      </c>
      <c r="E431" s="8" t="s">
        <v>3616</v>
      </c>
      <c r="F431" s="8" t="s">
        <v>28</v>
      </c>
    </row>
    <row r="432" spans="1:6" ht="28.8">
      <c r="A432" s="8">
        <v>1824</v>
      </c>
      <c r="B432" s="8" t="s">
        <v>7599</v>
      </c>
      <c r="C432" s="8">
        <v>0</v>
      </c>
      <c r="D432" s="8" t="s">
        <v>7652</v>
      </c>
      <c r="E432" s="8" t="s">
        <v>7653</v>
      </c>
      <c r="F432" s="8" t="s">
        <v>28</v>
      </c>
    </row>
    <row r="433" spans="1:6">
      <c r="A433" s="8">
        <v>1790</v>
      </c>
      <c r="B433" s="8" t="s">
        <v>7599</v>
      </c>
      <c r="C433" s="8">
        <v>0</v>
      </c>
      <c r="D433" s="8" t="s">
        <v>7654</v>
      </c>
      <c r="E433" s="8" t="s">
        <v>7655</v>
      </c>
      <c r="F433" s="8" t="s">
        <v>28</v>
      </c>
    </row>
    <row r="434" spans="1:6" ht="28.8">
      <c r="A434" s="8">
        <v>1758</v>
      </c>
      <c r="B434" s="8" t="s">
        <v>7599</v>
      </c>
      <c r="C434" s="8">
        <v>2</v>
      </c>
      <c r="D434" s="8" t="s">
        <v>7605</v>
      </c>
      <c r="E434" s="8" t="s">
        <v>7606</v>
      </c>
      <c r="F434" s="8" t="s">
        <v>6249</v>
      </c>
    </row>
    <row r="435" spans="1:6" ht="28.8">
      <c r="A435" s="8">
        <v>1794</v>
      </c>
      <c r="B435" s="8" t="s">
        <v>7599</v>
      </c>
      <c r="C435" s="8">
        <v>3</v>
      </c>
      <c r="D435" s="8" t="s">
        <v>7656</v>
      </c>
      <c r="E435" s="8" t="s">
        <v>7380</v>
      </c>
      <c r="F435" s="8" t="s">
        <v>28</v>
      </c>
    </row>
    <row r="436" spans="1:6" ht="28.8">
      <c r="A436" s="8">
        <v>1810</v>
      </c>
      <c r="B436" s="8" t="s">
        <v>7599</v>
      </c>
      <c r="C436" s="8">
        <v>0</v>
      </c>
      <c r="D436" s="8" t="s">
        <v>7657</v>
      </c>
      <c r="E436" s="8" t="s">
        <v>7658</v>
      </c>
      <c r="F436" s="8" t="s">
        <v>28</v>
      </c>
    </row>
    <row r="437" spans="1:6" ht="28.8">
      <c r="A437" s="8">
        <v>1800</v>
      </c>
      <c r="B437" s="8" t="s">
        <v>7599</v>
      </c>
      <c r="C437" s="8">
        <v>0</v>
      </c>
      <c r="D437" s="8" t="s">
        <v>7659</v>
      </c>
      <c r="E437" s="8" t="s">
        <v>7660</v>
      </c>
      <c r="F437" s="8" t="s">
        <v>28</v>
      </c>
    </row>
    <row r="438" spans="1:6" ht="28.8">
      <c r="A438" s="8">
        <v>1706</v>
      </c>
      <c r="B438" s="8" t="s">
        <v>7661</v>
      </c>
      <c r="C438" s="8">
        <v>0</v>
      </c>
      <c r="D438" s="8" t="s">
        <v>7662</v>
      </c>
      <c r="E438" s="8" t="s">
        <v>7663</v>
      </c>
      <c r="F438" s="8" t="s">
        <v>28</v>
      </c>
    </row>
    <row r="439" spans="1:6" ht="43.2">
      <c r="A439" s="8">
        <v>1714</v>
      </c>
      <c r="B439" s="8" t="s">
        <v>7661</v>
      </c>
      <c r="C439" s="8">
        <v>0</v>
      </c>
      <c r="D439" s="8" t="s">
        <v>7664</v>
      </c>
      <c r="E439" s="8" t="s">
        <v>7665</v>
      </c>
      <c r="F439" s="8" t="s">
        <v>28</v>
      </c>
    </row>
    <row r="440" spans="1:6">
      <c r="A440" s="8">
        <v>1732</v>
      </c>
      <c r="B440" s="8" t="s">
        <v>7661</v>
      </c>
      <c r="C440" s="8">
        <v>1</v>
      </c>
      <c r="D440" s="8" t="s">
        <v>7666</v>
      </c>
      <c r="E440" s="8" t="s">
        <v>7667</v>
      </c>
      <c r="F440" s="8" t="s">
        <v>28</v>
      </c>
    </row>
    <row r="441" spans="1:6" ht="28.8">
      <c r="A441" s="8">
        <v>1715</v>
      </c>
      <c r="B441" s="8" t="s">
        <v>7661</v>
      </c>
      <c r="C441" s="8">
        <v>0</v>
      </c>
      <c r="D441" s="8" t="s">
        <v>7668</v>
      </c>
      <c r="E441" s="8" t="s">
        <v>7669</v>
      </c>
      <c r="F441" s="8" t="s">
        <v>28</v>
      </c>
    </row>
    <row r="442" spans="1:6" ht="28.8">
      <c r="A442" s="8">
        <v>1717</v>
      </c>
      <c r="B442" s="8" t="s">
        <v>7661</v>
      </c>
      <c r="C442" s="8">
        <v>0</v>
      </c>
      <c r="D442" s="8" t="s">
        <v>7670</v>
      </c>
      <c r="E442" s="8" t="s">
        <v>7671</v>
      </c>
      <c r="F442" s="8" t="s">
        <v>28</v>
      </c>
    </row>
    <row r="443" spans="1:6" ht="28.8">
      <c r="A443" s="8">
        <v>1712</v>
      </c>
      <c r="B443" s="8" t="s">
        <v>7661</v>
      </c>
      <c r="C443" s="8">
        <v>0</v>
      </c>
      <c r="D443" s="8" t="s">
        <v>7672</v>
      </c>
      <c r="E443" s="8" t="s">
        <v>7673</v>
      </c>
      <c r="F443" s="8" t="s">
        <v>28</v>
      </c>
    </row>
    <row r="444" spans="1:6">
      <c r="A444" s="8">
        <v>1721</v>
      </c>
      <c r="B444" s="8" t="s">
        <v>7661</v>
      </c>
      <c r="C444" s="8">
        <v>1</v>
      </c>
      <c r="D444" s="8" t="s">
        <v>7674</v>
      </c>
      <c r="E444" s="8" t="s">
        <v>7675</v>
      </c>
      <c r="F444" s="8" t="s">
        <v>28</v>
      </c>
    </row>
    <row r="445" spans="1:6">
      <c r="A445" s="8">
        <v>1722</v>
      </c>
      <c r="B445" s="8" t="s">
        <v>7661</v>
      </c>
      <c r="C445" s="8">
        <v>0</v>
      </c>
      <c r="D445" s="8" t="s">
        <v>7676</v>
      </c>
      <c r="E445" s="8" t="s">
        <v>7677</v>
      </c>
      <c r="F445" s="8" t="s">
        <v>28</v>
      </c>
    </row>
    <row r="446" spans="1:6">
      <c r="A446" s="8">
        <v>1705</v>
      </c>
      <c r="B446" s="8" t="s">
        <v>7661</v>
      </c>
      <c r="C446" s="8">
        <v>0</v>
      </c>
      <c r="D446" s="8" t="s">
        <v>7678</v>
      </c>
      <c r="E446" s="8" t="s">
        <v>7195</v>
      </c>
      <c r="F446" s="8" t="s">
        <v>28</v>
      </c>
    </row>
    <row r="447" spans="1:6" ht="28.8">
      <c r="A447" s="8">
        <v>1710</v>
      </c>
      <c r="B447" s="8" t="s">
        <v>7661</v>
      </c>
      <c r="C447" s="8">
        <v>1</v>
      </c>
      <c r="D447" s="8" t="s">
        <v>7679</v>
      </c>
      <c r="E447" s="8" t="s">
        <v>7680</v>
      </c>
      <c r="F447" s="8" t="s">
        <v>28</v>
      </c>
    </row>
    <row r="448" spans="1:6" ht="28.8">
      <c r="A448" s="8">
        <v>1692</v>
      </c>
      <c r="B448" s="8" t="s">
        <v>7661</v>
      </c>
      <c r="C448" s="8">
        <v>5</v>
      </c>
      <c r="D448" s="8" t="s">
        <v>7681</v>
      </c>
      <c r="E448" s="8" t="s">
        <v>7164</v>
      </c>
      <c r="F448" s="8" t="s">
        <v>28</v>
      </c>
    </row>
    <row r="449" spans="1:6" ht="72">
      <c r="A449" s="8">
        <v>1707</v>
      </c>
      <c r="B449" s="8" t="s">
        <v>7661</v>
      </c>
      <c r="C449" s="8">
        <v>0</v>
      </c>
      <c r="D449" s="8" t="s">
        <v>7682</v>
      </c>
      <c r="E449" s="8" t="s">
        <v>7683</v>
      </c>
      <c r="F449" s="8" t="s">
        <v>28</v>
      </c>
    </row>
    <row r="450" spans="1:6" ht="86.4">
      <c r="A450" s="8">
        <v>1677</v>
      </c>
      <c r="B450" s="8" t="s">
        <v>7661</v>
      </c>
      <c r="C450" s="8">
        <v>0</v>
      </c>
      <c r="D450" s="8" t="s">
        <v>7684</v>
      </c>
      <c r="E450" s="8" t="s">
        <v>7685</v>
      </c>
      <c r="F450" s="8" t="s">
        <v>28</v>
      </c>
    </row>
    <row r="451" spans="1:6">
      <c r="A451" s="8">
        <v>1704</v>
      </c>
      <c r="B451" s="8" t="s">
        <v>7661</v>
      </c>
      <c r="C451" s="8">
        <v>0</v>
      </c>
      <c r="D451" s="8" t="s">
        <v>7686</v>
      </c>
      <c r="E451" s="8" t="s">
        <v>7687</v>
      </c>
      <c r="F451" s="8" t="s">
        <v>28</v>
      </c>
    </row>
    <row r="452" spans="1:6" ht="129.6">
      <c r="A452" s="8">
        <v>1739</v>
      </c>
      <c r="B452" s="8" t="s">
        <v>7661</v>
      </c>
      <c r="C452" s="8">
        <v>1</v>
      </c>
      <c r="D452" s="8" t="s">
        <v>7688</v>
      </c>
      <c r="E452" s="8" t="s">
        <v>7689</v>
      </c>
      <c r="F452" s="8" t="s">
        <v>28</v>
      </c>
    </row>
    <row r="453" spans="1:6" ht="43.2">
      <c r="A453" s="8">
        <v>1736</v>
      </c>
      <c r="B453" s="8" t="s">
        <v>7661</v>
      </c>
      <c r="C453" s="8">
        <v>33</v>
      </c>
      <c r="D453" s="8" t="s">
        <v>7690</v>
      </c>
      <c r="E453" s="8" t="s">
        <v>7691</v>
      </c>
      <c r="F453" s="8" t="s">
        <v>28</v>
      </c>
    </row>
    <row r="454" spans="1:6" ht="57.6">
      <c r="A454" s="8">
        <v>1737</v>
      </c>
      <c r="B454" s="8" t="s">
        <v>7661</v>
      </c>
      <c r="C454" s="8">
        <v>0</v>
      </c>
      <c r="D454" s="8" t="s">
        <v>7692</v>
      </c>
      <c r="E454" s="8" t="s">
        <v>7693</v>
      </c>
      <c r="F454" s="8" t="s">
        <v>6216</v>
      </c>
    </row>
    <row r="455" spans="1:6">
      <c r="A455" s="8">
        <v>1680</v>
      </c>
      <c r="B455" s="8" t="s">
        <v>7661</v>
      </c>
      <c r="C455" s="8">
        <v>0</v>
      </c>
      <c r="D455" s="8" t="s">
        <v>7694</v>
      </c>
      <c r="E455" s="8" t="s">
        <v>7695</v>
      </c>
      <c r="F455" s="8" t="s">
        <v>28</v>
      </c>
    </row>
    <row r="456" spans="1:6" ht="43.2">
      <c r="A456" s="8">
        <v>1725</v>
      </c>
      <c r="B456" s="8" t="s">
        <v>7661</v>
      </c>
      <c r="C456" s="8">
        <v>1</v>
      </c>
      <c r="D456" s="8" t="s">
        <v>7696</v>
      </c>
      <c r="E456" s="8" t="s">
        <v>7697</v>
      </c>
      <c r="F456" s="8" t="s">
        <v>28</v>
      </c>
    </row>
    <row r="457" spans="1:6" ht="28.8">
      <c r="A457" s="8">
        <v>1738</v>
      </c>
      <c r="B457" s="8" t="s">
        <v>7661</v>
      </c>
      <c r="C457" s="8">
        <v>0</v>
      </c>
      <c r="D457" s="8" t="s">
        <v>7698</v>
      </c>
      <c r="E457" s="8" t="s">
        <v>7699</v>
      </c>
      <c r="F457" s="8" t="s">
        <v>28</v>
      </c>
    </row>
    <row r="458" spans="1:6" ht="57.6">
      <c r="A458" s="8">
        <v>1733</v>
      </c>
      <c r="B458" s="8" t="s">
        <v>7661</v>
      </c>
      <c r="C458" s="8">
        <v>5</v>
      </c>
      <c r="D458" s="8" t="s">
        <v>7700</v>
      </c>
      <c r="E458" s="8" t="s">
        <v>7701</v>
      </c>
      <c r="F458" s="8" t="s">
        <v>28</v>
      </c>
    </row>
    <row r="459" spans="1:6" ht="43.2">
      <c r="A459" s="8">
        <v>1689</v>
      </c>
      <c r="B459" s="8" t="s">
        <v>7661</v>
      </c>
      <c r="C459" s="8">
        <v>0</v>
      </c>
      <c r="D459" s="8" t="s">
        <v>7702</v>
      </c>
      <c r="E459" s="8" t="s">
        <v>7703</v>
      </c>
      <c r="F459" s="8" t="s">
        <v>28</v>
      </c>
    </row>
    <row r="460" spans="1:6" ht="57.6">
      <c r="A460" s="8">
        <v>1691</v>
      </c>
      <c r="B460" s="8" t="s">
        <v>7661</v>
      </c>
      <c r="C460" s="8">
        <v>0</v>
      </c>
      <c r="D460" s="8" t="s">
        <v>7704</v>
      </c>
      <c r="E460" s="8" t="s">
        <v>3616</v>
      </c>
      <c r="F460" s="8" t="s">
        <v>28</v>
      </c>
    </row>
    <row r="461" spans="1:6">
      <c r="A461" s="8">
        <v>1682</v>
      </c>
      <c r="B461" s="8" t="s">
        <v>7661</v>
      </c>
      <c r="C461" s="8">
        <v>1</v>
      </c>
      <c r="D461" s="8" t="s">
        <v>7705</v>
      </c>
      <c r="E461" s="8" t="s">
        <v>7706</v>
      </c>
      <c r="F461" s="8" t="s">
        <v>28</v>
      </c>
    </row>
    <row r="462" spans="1:6" ht="43.2">
      <c r="A462" s="8">
        <v>1694</v>
      </c>
      <c r="B462" s="8" t="s">
        <v>7661</v>
      </c>
      <c r="C462" s="8">
        <v>0</v>
      </c>
      <c r="D462" s="8" t="s">
        <v>7707</v>
      </c>
      <c r="E462" s="8" t="s">
        <v>7708</v>
      </c>
      <c r="F462" s="8" t="s">
        <v>28</v>
      </c>
    </row>
    <row r="463" spans="1:6" ht="43.2">
      <c r="A463" s="8">
        <v>1696</v>
      </c>
      <c r="B463" s="8" t="s">
        <v>7661</v>
      </c>
      <c r="C463" s="8">
        <v>0</v>
      </c>
      <c r="D463" s="8" t="s">
        <v>7709</v>
      </c>
      <c r="E463" s="8" t="s">
        <v>7710</v>
      </c>
      <c r="F463" s="8" t="s">
        <v>28</v>
      </c>
    </row>
    <row r="464" spans="1:6">
      <c r="A464" s="8">
        <v>1701</v>
      </c>
      <c r="B464" s="8" t="s">
        <v>7661</v>
      </c>
      <c r="C464" s="8">
        <v>1</v>
      </c>
      <c r="D464" s="8" t="s">
        <v>7711</v>
      </c>
      <c r="E464" s="8" t="s">
        <v>7712</v>
      </c>
      <c r="F464" s="8" t="s">
        <v>28</v>
      </c>
    </row>
    <row r="465" spans="1:6" ht="57.6">
      <c r="A465" s="8">
        <v>1737</v>
      </c>
      <c r="B465" s="8" t="s">
        <v>7661</v>
      </c>
      <c r="C465" s="8">
        <v>0</v>
      </c>
      <c r="D465" s="8" t="s">
        <v>7692</v>
      </c>
      <c r="E465" s="8" t="s">
        <v>7693</v>
      </c>
      <c r="F465" s="8" t="s">
        <v>28</v>
      </c>
    </row>
    <row r="466" spans="1:6" ht="28.8">
      <c r="A466" s="8">
        <v>1742</v>
      </c>
      <c r="B466" s="8" t="s">
        <v>7661</v>
      </c>
      <c r="C466" s="8">
        <v>0</v>
      </c>
      <c r="D466" s="8" t="s">
        <v>7713</v>
      </c>
      <c r="E466" s="8" t="s">
        <v>3616</v>
      </c>
      <c r="F466" s="8" t="s">
        <v>28</v>
      </c>
    </row>
    <row r="467" spans="1:6" ht="28.8">
      <c r="A467" s="8">
        <v>1743</v>
      </c>
      <c r="B467" s="8" t="s">
        <v>7661</v>
      </c>
      <c r="C467" s="8">
        <v>0</v>
      </c>
      <c r="D467" s="8" t="s">
        <v>7714</v>
      </c>
      <c r="E467" s="8" t="s">
        <v>7715</v>
      </c>
      <c r="F467" s="8" t="s">
        <v>28</v>
      </c>
    </row>
    <row r="468" spans="1:6" ht="43.2">
      <c r="A468" s="8">
        <v>1689</v>
      </c>
      <c r="B468" s="8" t="s">
        <v>7661</v>
      </c>
      <c r="C468" s="8">
        <v>0</v>
      </c>
      <c r="D468" s="8" t="s">
        <v>7702</v>
      </c>
      <c r="E468" s="8" t="s">
        <v>7703</v>
      </c>
      <c r="F468" s="8" t="s">
        <v>6153</v>
      </c>
    </row>
    <row r="469" spans="1:6" ht="72">
      <c r="A469" s="8">
        <v>1707</v>
      </c>
      <c r="B469" s="8" t="s">
        <v>7661</v>
      </c>
      <c r="C469" s="8">
        <v>0</v>
      </c>
      <c r="D469" s="8" t="s">
        <v>7682</v>
      </c>
      <c r="E469" s="8" t="s">
        <v>7683</v>
      </c>
      <c r="F469" s="8" t="s">
        <v>6153</v>
      </c>
    </row>
    <row r="470" spans="1:6" ht="28.8">
      <c r="A470" s="8">
        <v>1675</v>
      </c>
      <c r="B470" s="8" t="s">
        <v>7716</v>
      </c>
      <c r="C470" s="8">
        <v>1</v>
      </c>
      <c r="D470" s="8" t="s">
        <v>7717</v>
      </c>
      <c r="E470" s="8" t="s">
        <v>7718</v>
      </c>
      <c r="F470" s="8" t="s">
        <v>28</v>
      </c>
    </row>
    <row r="471" spans="1:6" ht="129.6">
      <c r="A471" s="8">
        <v>1654</v>
      </c>
      <c r="B471" s="8" t="s">
        <v>7716</v>
      </c>
      <c r="C471" s="8">
        <v>653</v>
      </c>
      <c r="D471" s="8" t="s">
        <v>7719</v>
      </c>
      <c r="E471" s="8" t="s">
        <v>7720</v>
      </c>
      <c r="F471" s="8" t="s">
        <v>6153</v>
      </c>
    </row>
    <row r="472" spans="1:6" ht="43.2">
      <c r="A472" s="8">
        <v>1624</v>
      </c>
      <c r="B472" s="8" t="s">
        <v>7716</v>
      </c>
      <c r="C472" s="8">
        <v>0</v>
      </c>
      <c r="D472" s="8" t="s">
        <v>7721</v>
      </c>
      <c r="E472" s="8" t="s">
        <v>7722</v>
      </c>
      <c r="F472" s="8" t="s">
        <v>6153</v>
      </c>
    </row>
    <row r="473" spans="1:6" ht="28.8">
      <c r="A473" s="8">
        <v>1651</v>
      </c>
      <c r="B473" s="8" t="s">
        <v>7716</v>
      </c>
      <c r="C473" s="8">
        <v>0</v>
      </c>
      <c r="D473" s="8" t="s">
        <v>7723</v>
      </c>
      <c r="E473" s="8" t="s">
        <v>7416</v>
      </c>
      <c r="F473" s="8" t="s">
        <v>6153</v>
      </c>
    </row>
    <row r="474" spans="1:6" ht="57.6">
      <c r="A474" s="8">
        <v>1643</v>
      </c>
      <c r="B474" s="8" t="s">
        <v>7716</v>
      </c>
      <c r="C474" s="8">
        <v>0</v>
      </c>
      <c r="D474" s="8" t="s">
        <v>7724</v>
      </c>
      <c r="E474" s="8" t="s">
        <v>7725</v>
      </c>
      <c r="F474" s="8" t="s">
        <v>6216</v>
      </c>
    </row>
    <row r="475" spans="1:6" ht="43.2">
      <c r="A475" s="8">
        <v>1633</v>
      </c>
      <c r="B475" s="8" t="s">
        <v>7716</v>
      </c>
      <c r="C475" s="8">
        <v>0</v>
      </c>
      <c r="D475" s="8" t="s">
        <v>7726</v>
      </c>
      <c r="E475" s="8" t="s">
        <v>7727</v>
      </c>
      <c r="F475" s="8" t="s">
        <v>6216</v>
      </c>
    </row>
    <row r="476" spans="1:6" ht="57.6">
      <c r="A476" s="8">
        <v>1643</v>
      </c>
      <c r="B476" s="8" t="s">
        <v>7716</v>
      </c>
      <c r="C476" s="8">
        <v>0</v>
      </c>
      <c r="D476" s="8" t="s">
        <v>7724</v>
      </c>
      <c r="E476" s="8" t="s">
        <v>7725</v>
      </c>
      <c r="F476" s="8" t="s">
        <v>6142</v>
      </c>
    </row>
    <row r="477" spans="1:6" ht="43.2">
      <c r="A477" s="8">
        <v>1676</v>
      </c>
      <c r="B477" s="8" t="s">
        <v>7716</v>
      </c>
      <c r="C477" s="8">
        <v>0</v>
      </c>
      <c r="D477" s="8" t="s">
        <v>7728</v>
      </c>
      <c r="E477" s="8" t="s">
        <v>6997</v>
      </c>
      <c r="F477" s="8" t="s">
        <v>28</v>
      </c>
    </row>
    <row r="478" spans="1:6" ht="72">
      <c r="A478" s="8">
        <v>1641</v>
      </c>
      <c r="B478" s="8" t="s">
        <v>7716</v>
      </c>
      <c r="C478" s="8">
        <v>0</v>
      </c>
      <c r="D478" s="8" t="s">
        <v>7729</v>
      </c>
      <c r="E478" s="8" t="s">
        <v>7730</v>
      </c>
      <c r="F478" s="8" t="s">
        <v>28</v>
      </c>
    </row>
    <row r="479" spans="1:6" ht="28.8">
      <c r="A479" s="8">
        <v>1622</v>
      </c>
      <c r="B479" s="8" t="s">
        <v>7716</v>
      </c>
      <c r="C479" s="8">
        <v>0</v>
      </c>
      <c r="D479" s="8" t="s">
        <v>7731</v>
      </c>
      <c r="E479" s="8" t="s">
        <v>7293</v>
      </c>
      <c r="F479" s="8" t="s">
        <v>28</v>
      </c>
    </row>
    <row r="480" spans="1:6" ht="43.2">
      <c r="A480" s="8">
        <v>1642</v>
      </c>
      <c r="B480" s="8" t="s">
        <v>7716</v>
      </c>
      <c r="C480" s="8">
        <v>0</v>
      </c>
      <c r="D480" s="8" t="s">
        <v>7732</v>
      </c>
      <c r="E480" s="8" t="s">
        <v>7733</v>
      </c>
      <c r="F480" s="8" t="s">
        <v>6249</v>
      </c>
    </row>
    <row r="481" spans="1:6" ht="43.2">
      <c r="A481" s="8">
        <v>1624</v>
      </c>
      <c r="B481" s="8" t="s">
        <v>7716</v>
      </c>
      <c r="C481" s="8">
        <v>0</v>
      </c>
      <c r="D481" s="8" t="s">
        <v>7721</v>
      </c>
      <c r="E481" s="8" t="s">
        <v>7722</v>
      </c>
      <c r="F481" s="8" t="s">
        <v>28</v>
      </c>
    </row>
    <row r="482" spans="1:6" ht="57.6">
      <c r="A482" s="8">
        <v>1640</v>
      </c>
      <c r="B482" s="8" t="s">
        <v>7716</v>
      </c>
      <c r="C482" s="8">
        <v>0</v>
      </c>
      <c r="D482" s="8" t="s">
        <v>7734</v>
      </c>
      <c r="E482" s="8" t="s">
        <v>7735</v>
      </c>
      <c r="F482" s="8" t="s">
        <v>28</v>
      </c>
    </row>
    <row r="483" spans="1:6" ht="43.2">
      <c r="A483" s="8">
        <v>1627</v>
      </c>
      <c r="B483" s="8" t="s">
        <v>7716</v>
      </c>
      <c r="C483" s="8">
        <v>0</v>
      </c>
      <c r="D483" s="8" t="s">
        <v>7736</v>
      </c>
      <c r="E483" s="8" t="s">
        <v>7315</v>
      </c>
      <c r="F483" s="8" t="s">
        <v>28</v>
      </c>
    </row>
    <row r="484" spans="1:6">
      <c r="A484" s="8">
        <v>1625</v>
      </c>
      <c r="B484" s="8" t="s">
        <v>7716</v>
      </c>
      <c r="C484" s="8">
        <v>0</v>
      </c>
      <c r="D484" s="8" t="s">
        <v>7737</v>
      </c>
      <c r="E484" s="8" t="s">
        <v>7738</v>
      </c>
      <c r="F484" s="8" t="s">
        <v>28</v>
      </c>
    </row>
    <row r="485" spans="1:6" ht="43.2">
      <c r="A485" s="8">
        <v>1644</v>
      </c>
      <c r="B485" s="8" t="s">
        <v>7716</v>
      </c>
      <c r="C485" s="8">
        <v>0</v>
      </c>
      <c r="D485" s="8" t="s">
        <v>7739</v>
      </c>
      <c r="E485" s="8" t="s">
        <v>7740</v>
      </c>
      <c r="F485" s="8" t="s">
        <v>28</v>
      </c>
    </row>
    <row r="486" spans="1:6">
      <c r="A486" s="8">
        <v>1631</v>
      </c>
      <c r="B486" s="8" t="s">
        <v>7716</v>
      </c>
      <c r="C486" s="8">
        <v>0</v>
      </c>
      <c r="D486" s="8" t="s">
        <v>7741</v>
      </c>
      <c r="E486" s="8" t="s">
        <v>7742</v>
      </c>
      <c r="F486" s="8" t="s">
        <v>28</v>
      </c>
    </row>
    <row r="487" spans="1:6">
      <c r="A487" s="8">
        <v>1674</v>
      </c>
      <c r="B487" s="8" t="s">
        <v>7716</v>
      </c>
      <c r="C487" s="8">
        <v>0</v>
      </c>
      <c r="D487" s="8" t="s">
        <v>7743</v>
      </c>
      <c r="E487" s="8" t="s">
        <v>7744</v>
      </c>
      <c r="F487" s="8" t="s">
        <v>28</v>
      </c>
    </row>
    <row r="488" spans="1:6" ht="43.2">
      <c r="A488" s="8">
        <v>1633</v>
      </c>
      <c r="B488" s="8" t="s">
        <v>7716</v>
      </c>
      <c r="C488" s="8">
        <v>0</v>
      </c>
      <c r="D488" s="8" t="s">
        <v>7726</v>
      </c>
      <c r="E488" s="8" t="s">
        <v>7727</v>
      </c>
      <c r="F488" s="8" t="s">
        <v>28</v>
      </c>
    </row>
    <row r="489" spans="1:6" ht="57.6">
      <c r="A489" s="8">
        <v>1643</v>
      </c>
      <c r="B489" s="8" t="s">
        <v>7716</v>
      </c>
      <c r="C489" s="8">
        <v>0</v>
      </c>
      <c r="D489" s="8" t="s">
        <v>7724</v>
      </c>
      <c r="E489" s="8" t="s">
        <v>7725</v>
      </c>
      <c r="F489" s="8" t="s">
        <v>28</v>
      </c>
    </row>
    <row r="490" spans="1:6" ht="28.8">
      <c r="A490" s="8">
        <v>1659</v>
      </c>
      <c r="B490" s="8" t="s">
        <v>7716</v>
      </c>
      <c r="C490" s="8">
        <v>0</v>
      </c>
      <c r="D490" s="8" t="s">
        <v>7745</v>
      </c>
      <c r="E490" s="8" t="s">
        <v>7746</v>
      </c>
      <c r="F490" s="8" t="s">
        <v>28</v>
      </c>
    </row>
    <row r="491" spans="1:6" ht="43.2">
      <c r="A491" s="8">
        <v>1656</v>
      </c>
      <c r="B491" s="8" t="s">
        <v>7716</v>
      </c>
      <c r="C491" s="8">
        <v>0</v>
      </c>
      <c r="D491" s="8" t="s">
        <v>7747</v>
      </c>
      <c r="E491" s="8" t="s">
        <v>7748</v>
      </c>
      <c r="F491" s="8" t="s">
        <v>28</v>
      </c>
    </row>
    <row r="492" spans="1:6" ht="43.2">
      <c r="A492" s="8">
        <v>1642</v>
      </c>
      <c r="B492" s="8" t="s">
        <v>7716</v>
      </c>
      <c r="C492" s="8">
        <v>0</v>
      </c>
      <c r="D492" s="8" t="s">
        <v>7732</v>
      </c>
      <c r="E492" s="8" t="s">
        <v>7733</v>
      </c>
      <c r="F492" s="8" t="s">
        <v>28</v>
      </c>
    </row>
    <row r="493" spans="1:6" ht="28.8">
      <c r="A493" s="8">
        <v>1657</v>
      </c>
      <c r="B493" s="8" t="s">
        <v>7716</v>
      </c>
      <c r="C493" s="8">
        <v>0</v>
      </c>
      <c r="D493" s="8" t="s">
        <v>7749</v>
      </c>
      <c r="E493" s="8" t="s">
        <v>7750</v>
      </c>
      <c r="F493" s="8" t="s">
        <v>28</v>
      </c>
    </row>
    <row r="494" spans="1:6" ht="28.8">
      <c r="A494" s="8">
        <v>1658</v>
      </c>
      <c r="B494" s="8" t="s">
        <v>7716</v>
      </c>
      <c r="C494" s="8">
        <v>0</v>
      </c>
      <c r="D494" s="8" t="s">
        <v>7751</v>
      </c>
      <c r="E494" s="8" t="s">
        <v>7752</v>
      </c>
      <c r="F494" s="8" t="s">
        <v>28</v>
      </c>
    </row>
    <row r="495" spans="1:6" ht="43.2">
      <c r="A495" s="8">
        <v>1660</v>
      </c>
      <c r="B495" s="8" t="s">
        <v>7716</v>
      </c>
      <c r="C495" s="8">
        <v>0</v>
      </c>
      <c r="D495" s="8" t="s">
        <v>7753</v>
      </c>
      <c r="E495" s="8" t="s">
        <v>7130</v>
      </c>
      <c r="F495" s="8" t="s">
        <v>28</v>
      </c>
    </row>
    <row r="496" spans="1:6">
      <c r="A496" s="8">
        <v>1668</v>
      </c>
      <c r="B496" s="8" t="s">
        <v>7716</v>
      </c>
      <c r="C496" s="8">
        <v>0</v>
      </c>
      <c r="D496" s="8" t="s">
        <v>7754</v>
      </c>
      <c r="E496" s="8" t="s">
        <v>7755</v>
      </c>
      <c r="F496" s="8" t="s">
        <v>28</v>
      </c>
    </row>
    <row r="497" spans="1:6" ht="43.2">
      <c r="A497" s="8">
        <v>1601</v>
      </c>
      <c r="B497" s="8" t="s">
        <v>7756</v>
      </c>
      <c r="C497" s="8">
        <v>0</v>
      </c>
      <c r="D497" s="8" t="s">
        <v>7757</v>
      </c>
      <c r="E497" s="8" t="s">
        <v>7758</v>
      </c>
      <c r="F497" s="8" t="s">
        <v>28</v>
      </c>
    </row>
    <row r="498" spans="1:6" ht="100.8">
      <c r="A498" s="8">
        <v>1617</v>
      </c>
      <c r="B498" s="8" t="s">
        <v>7756</v>
      </c>
      <c r="C498" s="8">
        <v>1</v>
      </c>
      <c r="D498" s="8" t="s">
        <v>7759</v>
      </c>
      <c r="E498" s="8" t="s">
        <v>7760</v>
      </c>
      <c r="F498" s="8" t="s">
        <v>28</v>
      </c>
    </row>
    <row r="499" spans="1:6">
      <c r="A499" s="8">
        <v>1615</v>
      </c>
      <c r="B499" s="8" t="s">
        <v>7756</v>
      </c>
      <c r="C499" s="8">
        <v>2</v>
      </c>
      <c r="D499" s="8" t="s">
        <v>7761</v>
      </c>
      <c r="E499" s="8" t="s">
        <v>7695</v>
      </c>
      <c r="F499" s="8" t="s">
        <v>28</v>
      </c>
    </row>
    <row r="500" spans="1:6" ht="230.4">
      <c r="A500" s="8">
        <v>1610</v>
      </c>
      <c r="B500" s="8" t="s">
        <v>7756</v>
      </c>
      <c r="C500" s="8">
        <v>1</v>
      </c>
      <c r="D500" s="8" t="s">
        <v>7762</v>
      </c>
      <c r="E500" s="8" t="s">
        <v>7763</v>
      </c>
      <c r="F500" s="8" t="s">
        <v>28</v>
      </c>
    </row>
    <row r="501" spans="1:6" ht="28.8">
      <c r="A501" s="8">
        <v>1606</v>
      </c>
      <c r="B501" s="8" t="s">
        <v>7756</v>
      </c>
      <c r="C501" s="8">
        <v>0</v>
      </c>
      <c r="D501" s="8" t="s">
        <v>7764</v>
      </c>
      <c r="E501" s="8" t="s">
        <v>3616</v>
      </c>
      <c r="F501" s="8" t="s">
        <v>28</v>
      </c>
    </row>
    <row r="502" spans="1:6" ht="72">
      <c r="A502" s="8">
        <v>1609</v>
      </c>
      <c r="B502" s="8" t="s">
        <v>7756</v>
      </c>
      <c r="C502" s="8">
        <v>0</v>
      </c>
      <c r="D502" s="8" t="s">
        <v>7765</v>
      </c>
      <c r="E502" s="8" t="s">
        <v>7766</v>
      </c>
      <c r="F502" s="8" t="s">
        <v>28</v>
      </c>
    </row>
    <row r="503" spans="1:6" ht="28.8">
      <c r="A503" s="8">
        <v>1600</v>
      </c>
      <c r="B503" s="8" t="s">
        <v>7756</v>
      </c>
      <c r="C503" s="8">
        <v>0</v>
      </c>
      <c r="D503" s="8" t="s">
        <v>7767</v>
      </c>
      <c r="E503" s="8" t="s">
        <v>7768</v>
      </c>
      <c r="F503" s="8" t="s">
        <v>28</v>
      </c>
    </row>
    <row r="504" spans="1:6" ht="43.2">
      <c r="A504" s="8">
        <v>1595</v>
      </c>
      <c r="B504" s="8" t="s">
        <v>7756</v>
      </c>
      <c r="C504" s="8">
        <v>0</v>
      </c>
      <c r="D504" s="8" t="s">
        <v>7769</v>
      </c>
      <c r="E504" s="8" t="s">
        <v>7770</v>
      </c>
      <c r="F504" s="8" t="s">
        <v>28</v>
      </c>
    </row>
    <row r="505" spans="1:6" ht="72">
      <c r="A505" s="8">
        <v>1594</v>
      </c>
      <c r="B505" s="8" t="s">
        <v>7756</v>
      </c>
      <c r="C505" s="8">
        <v>0</v>
      </c>
      <c r="D505" s="8" t="s">
        <v>7771</v>
      </c>
      <c r="E505" s="8" t="s">
        <v>7772</v>
      </c>
      <c r="F505" s="8" t="s">
        <v>28</v>
      </c>
    </row>
    <row r="506" spans="1:6" ht="28.8">
      <c r="A506" s="8">
        <v>1587</v>
      </c>
      <c r="B506" s="8" t="s">
        <v>7756</v>
      </c>
      <c r="C506" s="8">
        <v>0</v>
      </c>
      <c r="D506" s="8" t="s">
        <v>7773</v>
      </c>
      <c r="E506" s="8" t="s">
        <v>7774</v>
      </c>
      <c r="F506" s="8" t="s">
        <v>28</v>
      </c>
    </row>
    <row r="507" spans="1:6">
      <c r="A507" s="8">
        <v>1596</v>
      </c>
      <c r="B507" s="8" t="s">
        <v>7756</v>
      </c>
      <c r="C507" s="8">
        <v>0</v>
      </c>
      <c r="D507" s="8" t="s">
        <v>7775</v>
      </c>
      <c r="E507" s="8" t="s">
        <v>7742</v>
      </c>
      <c r="F507" s="8" t="s">
        <v>28</v>
      </c>
    </row>
    <row r="508" spans="1:6" ht="57.6">
      <c r="A508" s="8">
        <v>1582</v>
      </c>
      <c r="B508" s="8" t="s">
        <v>7776</v>
      </c>
      <c r="C508" s="8">
        <v>0</v>
      </c>
      <c r="D508" s="8" t="s">
        <v>7777</v>
      </c>
      <c r="E508" s="8" t="s">
        <v>7778</v>
      </c>
      <c r="F508" s="8" t="s">
        <v>6153</v>
      </c>
    </row>
    <row r="509" spans="1:6" ht="28.8">
      <c r="A509" s="8">
        <v>1564</v>
      </c>
      <c r="B509" s="8" t="s">
        <v>7776</v>
      </c>
      <c r="C509" s="8">
        <v>0</v>
      </c>
      <c r="D509" s="8" t="s">
        <v>7779</v>
      </c>
      <c r="E509" s="8" t="s">
        <v>7780</v>
      </c>
      <c r="F509" s="8" t="s">
        <v>28</v>
      </c>
    </row>
    <row r="510" spans="1:6" ht="28.8">
      <c r="A510" s="8">
        <v>1584</v>
      </c>
      <c r="B510" s="8" t="s">
        <v>7776</v>
      </c>
      <c r="C510" s="8">
        <v>0</v>
      </c>
      <c r="D510" s="8" t="s">
        <v>7781</v>
      </c>
      <c r="E510" s="8" t="s">
        <v>7782</v>
      </c>
      <c r="F510" s="8" t="s">
        <v>28</v>
      </c>
    </row>
    <row r="511" spans="1:6" ht="28.8">
      <c r="A511" s="8">
        <v>1581</v>
      </c>
      <c r="B511" s="8" t="s">
        <v>7776</v>
      </c>
      <c r="C511" s="8">
        <v>0</v>
      </c>
      <c r="D511" s="8" t="s">
        <v>7783</v>
      </c>
      <c r="E511" s="8" t="s">
        <v>4975</v>
      </c>
      <c r="F511" s="8" t="s">
        <v>28</v>
      </c>
    </row>
    <row r="512" spans="1:6">
      <c r="A512" s="8">
        <v>1580</v>
      </c>
      <c r="B512" s="8" t="s">
        <v>7776</v>
      </c>
      <c r="C512" s="8">
        <v>0</v>
      </c>
      <c r="D512" s="8" t="s">
        <v>7784</v>
      </c>
      <c r="E512" s="8" t="s">
        <v>7785</v>
      </c>
      <c r="F512" s="8" t="s">
        <v>28</v>
      </c>
    </row>
    <row r="513" spans="1:6">
      <c r="A513" s="8">
        <v>1570</v>
      </c>
      <c r="B513" s="8" t="s">
        <v>7776</v>
      </c>
      <c r="C513" s="8">
        <v>0</v>
      </c>
      <c r="D513" s="8" t="s">
        <v>7786</v>
      </c>
      <c r="E513" s="8" t="s">
        <v>7680</v>
      </c>
      <c r="F513" s="8" t="s">
        <v>28</v>
      </c>
    </row>
    <row r="514" spans="1:6" ht="43.2">
      <c r="A514" s="8">
        <v>1575</v>
      </c>
      <c r="B514" s="8" t="s">
        <v>7776</v>
      </c>
      <c r="C514" s="8">
        <v>0</v>
      </c>
      <c r="D514" s="8" t="s">
        <v>7787</v>
      </c>
      <c r="E514" s="8" t="s">
        <v>7788</v>
      </c>
      <c r="F514" s="8" t="s">
        <v>28</v>
      </c>
    </row>
    <row r="515" spans="1:6" ht="100.8">
      <c r="A515" s="8">
        <v>1548</v>
      </c>
      <c r="B515" s="8" t="s">
        <v>7776</v>
      </c>
      <c r="C515" s="8">
        <v>0</v>
      </c>
      <c r="D515" s="8" t="s">
        <v>7789</v>
      </c>
      <c r="E515" s="8" t="s">
        <v>7790</v>
      </c>
      <c r="F515" s="8" t="s">
        <v>6249</v>
      </c>
    </row>
    <row r="516" spans="1:6" ht="100.8">
      <c r="A516" s="8">
        <v>1548</v>
      </c>
      <c r="B516" s="8" t="s">
        <v>7776</v>
      </c>
      <c r="C516" s="8">
        <v>0</v>
      </c>
      <c r="D516" s="8" t="s">
        <v>7789</v>
      </c>
      <c r="E516" s="8" t="s">
        <v>7790</v>
      </c>
      <c r="F516" s="8" t="s">
        <v>28</v>
      </c>
    </row>
    <row r="517" spans="1:6" ht="43.2">
      <c r="A517" s="8">
        <v>1549</v>
      </c>
      <c r="B517" s="8" t="s">
        <v>7776</v>
      </c>
      <c r="C517" s="8">
        <v>0</v>
      </c>
      <c r="D517" s="8" t="s">
        <v>7791</v>
      </c>
      <c r="E517" s="8" t="s">
        <v>7792</v>
      </c>
      <c r="F517" s="8" t="s">
        <v>28</v>
      </c>
    </row>
    <row r="518" spans="1:6">
      <c r="A518" s="8">
        <v>1550</v>
      </c>
      <c r="B518" s="8" t="s">
        <v>7776</v>
      </c>
      <c r="C518" s="8">
        <v>0</v>
      </c>
      <c r="D518" s="8" t="s">
        <v>7793</v>
      </c>
      <c r="E518" s="8" t="s">
        <v>7315</v>
      </c>
      <c r="F518" s="8" t="s">
        <v>28</v>
      </c>
    </row>
    <row r="519" spans="1:6" ht="28.8">
      <c r="A519" s="8">
        <v>1555</v>
      </c>
      <c r="B519" s="8" t="s">
        <v>7776</v>
      </c>
      <c r="C519" s="8">
        <v>0</v>
      </c>
      <c r="D519" s="8" t="s">
        <v>7794</v>
      </c>
      <c r="E519" s="8" t="s">
        <v>7795</v>
      </c>
      <c r="F519" s="8" t="s">
        <v>28</v>
      </c>
    </row>
    <row r="520" spans="1:6" ht="72">
      <c r="A520" s="8">
        <v>1557</v>
      </c>
      <c r="B520" s="8" t="s">
        <v>7776</v>
      </c>
      <c r="C520" s="8">
        <v>0</v>
      </c>
      <c r="D520" s="8" t="s">
        <v>7796</v>
      </c>
      <c r="E520" s="8" t="s">
        <v>7797</v>
      </c>
      <c r="F520" s="8" t="s">
        <v>28</v>
      </c>
    </row>
    <row r="521" spans="1:6" ht="28.8">
      <c r="A521" s="8">
        <v>1578</v>
      </c>
      <c r="B521" s="8" t="s">
        <v>7776</v>
      </c>
      <c r="C521" s="8">
        <v>0</v>
      </c>
      <c r="D521" s="8" t="s">
        <v>7798</v>
      </c>
      <c r="E521" s="8" t="s">
        <v>7799</v>
      </c>
      <c r="F521" s="8" t="s">
        <v>28</v>
      </c>
    </row>
    <row r="522" spans="1:6">
      <c r="A522" s="8">
        <v>1562</v>
      </c>
      <c r="B522" s="8" t="s">
        <v>7776</v>
      </c>
      <c r="C522" s="8">
        <v>0</v>
      </c>
      <c r="D522" s="8" t="s">
        <v>7800</v>
      </c>
      <c r="E522" s="8" t="s">
        <v>7801</v>
      </c>
      <c r="F522" s="8" t="s">
        <v>28</v>
      </c>
    </row>
    <row r="523" spans="1:6" ht="43.2">
      <c r="A523" s="8">
        <v>1558</v>
      </c>
      <c r="B523" s="8" t="s">
        <v>7776</v>
      </c>
      <c r="C523" s="8">
        <v>0</v>
      </c>
      <c r="D523" s="8" t="s">
        <v>7802</v>
      </c>
      <c r="E523" s="8" t="s">
        <v>7803</v>
      </c>
      <c r="F523" s="8" t="s">
        <v>28</v>
      </c>
    </row>
    <row r="524" spans="1:6" ht="129.6">
      <c r="A524" s="8">
        <v>1565</v>
      </c>
      <c r="B524" s="8" t="s">
        <v>7776</v>
      </c>
      <c r="C524" s="8">
        <v>0</v>
      </c>
      <c r="D524" s="8" t="s">
        <v>7804</v>
      </c>
      <c r="E524" s="8" t="s">
        <v>7805</v>
      </c>
      <c r="F524" s="8" t="s">
        <v>28</v>
      </c>
    </row>
    <row r="525" spans="1:6" ht="28.8">
      <c r="A525" s="8">
        <v>1566</v>
      </c>
      <c r="B525" s="8" t="s">
        <v>7776</v>
      </c>
      <c r="C525" s="8">
        <v>0</v>
      </c>
      <c r="D525" s="8" t="s">
        <v>7806</v>
      </c>
      <c r="E525" s="8" t="s">
        <v>7807</v>
      </c>
      <c r="F525" s="8" t="s">
        <v>28</v>
      </c>
    </row>
    <row r="526" spans="1:6" ht="57.6">
      <c r="A526" s="8">
        <v>1556</v>
      </c>
      <c r="B526" s="8" t="s">
        <v>7776</v>
      </c>
      <c r="C526" s="8">
        <v>0</v>
      </c>
      <c r="D526" s="8" t="s">
        <v>7808</v>
      </c>
      <c r="E526" s="8" t="s">
        <v>3616</v>
      </c>
      <c r="F526" s="8" t="s">
        <v>28</v>
      </c>
    </row>
    <row r="527" spans="1:6" ht="72">
      <c r="A527" s="8">
        <v>1527</v>
      </c>
      <c r="B527" s="8" t="s">
        <v>7809</v>
      </c>
      <c r="C527" s="8">
        <v>4</v>
      </c>
      <c r="D527" s="8" t="s">
        <v>7810</v>
      </c>
      <c r="E527" s="8" t="s">
        <v>7811</v>
      </c>
      <c r="F527" s="8" t="s">
        <v>28</v>
      </c>
    </row>
    <row r="528" spans="1:6" ht="57.6">
      <c r="A528" s="8">
        <v>1528</v>
      </c>
      <c r="B528" s="8" t="s">
        <v>7809</v>
      </c>
      <c r="C528" s="8">
        <v>0</v>
      </c>
      <c r="D528" s="8" t="s">
        <v>7812</v>
      </c>
      <c r="E528" s="8" t="s">
        <v>7813</v>
      </c>
      <c r="F528" s="8" t="s">
        <v>28</v>
      </c>
    </row>
    <row r="529" spans="1:6" ht="28.8">
      <c r="A529" s="8">
        <v>1516</v>
      </c>
      <c r="B529" s="8" t="s">
        <v>7809</v>
      </c>
      <c r="C529" s="8">
        <v>0</v>
      </c>
      <c r="D529" s="8" t="s">
        <v>7814</v>
      </c>
      <c r="E529" s="8" t="s">
        <v>7815</v>
      </c>
      <c r="F529" s="8" t="s">
        <v>28</v>
      </c>
    </row>
    <row r="530" spans="1:6" ht="28.8">
      <c r="A530" s="8">
        <v>1543</v>
      </c>
      <c r="B530" s="8" t="s">
        <v>7809</v>
      </c>
      <c r="C530" s="8">
        <v>0</v>
      </c>
      <c r="D530" s="8" t="s">
        <v>7816</v>
      </c>
      <c r="E530" s="8" t="s">
        <v>7817</v>
      </c>
      <c r="F530" s="8" t="s">
        <v>28</v>
      </c>
    </row>
    <row r="531" spans="1:6" ht="28.8">
      <c r="A531" s="8">
        <v>1536</v>
      </c>
      <c r="B531" s="8" t="s">
        <v>7809</v>
      </c>
      <c r="C531" s="8">
        <v>0</v>
      </c>
      <c r="D531" s="8" t="s">
        <v>7818</v>
      </c>
      <c r="E531" s="8" t="s">
        <v>7164</v>
      </c>
      <c r="F531" s="8" t="s">
        <v>28</v>
      </c>
    </row>
    <row r="532" spans="1:6" ht="28.8">
      <c r="A532" s="8">
        <v>1531</v>
      </c>
      <c r="B532" s="8" t="s">
        <v>7809</v>
      </c>
      <c r="C532" s="8">
        <v>0</v>
      </c>
      <c r="D532" s="8" t="s">
        <v>7819</v>
      </c>
      <c r="E532" s="8" t="s">
        <v>7820</v>
      </c>
      <c r="F532" s="8" t="s">
        <v>28</v>
      </c>
    </row>
    <row r="533" spans="1:6" ht="28.8">
      <c r="A533" s="8">
        <v>1538</v>
      </c>
      <c r="B533" s="8" t="s">
        <v>7809</v>
      </c>
      <c r="C533" s="8">
        <v>0</v>
      </c>
      <c r="D533" s="8" t="s">
        <v>7821</v>
      </c>
      <c r="E533" s="8" t="s">
        <v>3973</v>
      </c>
      <c r="F533" s="8" t="s">
        <v>28</v>
      </c>
    </row>
    <row r="534" spans="1:6" ht="57.6">
      <c r="A534" s="8">
        <v>1523</v>
      </c>
      <c r="B534" s="8" t="s">
        <v>7809</v>
      </c>
      <c r="C534" s="8">
        <v>0</v>
      </c>
      <c r="D534" s="8" t="s">
        <v>7822</v>
      </c>
      <c r="E534" s="8" t="s">
        <v>7823</v>
      </c>
      <c r="F534" s="8" t="s">
        <v>28</v>
      </c>
    </row>
    <row r="535" spans="1:6" ht="28.8">
      <c r="A535" s="8">
        <v>1519</v>
      </c>
      <c r="B535" s="8" t="s">
        <v>7809</v>
      </c>
      <c r="C535" s="8">
        <v>36</v>
      </c>
      <c r="D535" s="8" t="s">
        <v>7824</v>
      </c>
      <c r="E535" s="8" t="s">
        <v>7825</v>
      </c>
      <c r="F535" s="8" t="s">
        <v>28</v>
      </c>
    </row>
    <row r="536" spans="1:6" ht="28.8">
      <c r="A536" s="8">
        <v>1517</v>
      </c>
      <c r="B536" s="8" t="s">
        <v>7809</v>
      </c>
      <c r="C536" s="8">
        <v>0</v>
      </c>
      <c r="D536" s="8" t="s">
        <v>7826</v>
      </c>
      <c r="E536" s="8" t="s">
        <v>7827</v>
      </c>
      <c r="F536" s="8" t="s">
        <v>28</v>
      </c>
    </row>
    <row r="537" spans="1:6" ht="43.2">
      <c r="A537" s="8">
        <v>1521</v>
      </c>
      <c r="B537" s="8" t="s">
        <v>7809</v>
      </c>
      <c r="C537" s="8">
        <v>0</v>
      </c>
      <c r="D537" s="8" t="s">
        <v>7828</v>
      </c>
      <c r="E537" s="8" t="s">
        <v>7142</v>
      </c>
      <c r="F537" s="8" t="s">
        <v>28</v>
      </c>
    </row>
    <row r="538" spans="1:6" ht="28.8">
      <c r="A538" s="8">
        <v>1542</v>
      </c>
      <c r="B538" s="8" t="s">
        <v>7809</v>
      </c>
      <c r="C538" s="8">
        <v>0</v>
      </c>
      <c r="D538" s="8" t="s">
        <v>7829</v>
      </c>
      <c r="E538" s="8" t="s">
        <v>7830</v>
      </c>
      <c r="F538" s="8" t="s">
        <v>28</v>
      </c>
    </row>
    <row r="539" spans="1:6" ht="28.8">
      <c r="A539" s="8">
        <v>1515</v>
      </c>
      <c r="B539" s="8" t="s">
        <v>7809</v>
      </c>
      <c r="C539" s="8">
        <v>0</v>
      </c>
      <c r="D539" s="8" t="s">
        <v>7831</v>
      </c>
      <c r="E539" s="8" t="s">
        <v>6900</v>
      </c>
      <c r="F539" s="8" t="s">
        <v>28</v>
      </c>
    </row>
    <row r="540" spans="1:6" ht="72">
      <c r="A540" s="8">
        <v>1527</v>
      </c>
      <c r="B540" s="8" t="s">
        <v>7809</v>
      </c>
      <c r="C540" s="8">
        <v>4</v>
      </c>
      <c r="D540" s="8" t="s">
        <v>7810</v>
      </c>
      <c r="E540" s="8" t="s">
        <v>7811</v>
      </c>
      <c r="F540" s="8" t="s">
        <v>6153</v>
      </c>
    </row>
    <row r="541" spans="1:6" ht="28.8">
      <c r="A541" s="8">
        <v>1542</v>
      </c>
      <c r="B541" s="8" t="s">
        <v>7809</v>
      </c>
      <c r="C541" s="8">
        <v>0</v>
      </c>
      <c r="D541" s="8" t="s">
        <v>7829</v>
      </c>
      <c r="E541" s="8" t="s">
        <v>7830</v>
      </c>
      <c r="F541" s="8" t="s">
        <v>6153</v>
      </c>
    </row>
    <row r="542" spans="1:6" ht="28.8">
      <c r="A542" s="8">
        <v>1524</v>
      </c>
      <c r="B542" s="8" t="s">
        <v>7809</v>
      </c>
      <c r="C542" s="8">
        <v>0</v>
      </c>
      <c r="D542" s="8" t="s">
        <v>7832</v>
      </c>
      <c r="E542" s="8" t="s">
        <v>6898</v>
      </c>
      <c r="F542" s="8" t="s">
        <v>6153</v>
      </c>
    </row>
    <row r="543" spans="1:6" ht="72">
      <c r="A543" s="8">
        <v>1488</v>
      </c>
      <c r="B543" s="8" t="s">
        <v>7833</v>
      </c>
      <c r="C543" s="8">
        <v>0</v>
      </c>
      <c r="D543" s="8" t="s">
        <v>7834</v>
      </c>
      <c r="E543" s="8" t="s">
        <v>7835</v>
      </c>
      <c r="F543" s="8" t="s">
        <v>28</v>
      </c>
    </row>
    <row r="544" spans="1:6" ht="129.6">
      <c r="A544" s="8">
        <v>1498</v>
      </c>
      <c r="B544" s="8" t="s">
        <v>7833</v>
      </c>
      <c r="C544" s="8">
        <v>0</v>
      </c>
      <c r="D544" s="8" t="s">
        <v>7836</v>
      </c>
      <c r="E544" s="8" t="s">
        <v>7837</v>
      </c>
      <c r="F544" s="8" t="s">
        <v>28</v>
      </c>
    </row>
    <row r="545" spans="1:6" ht="72">
      <c r="A545" s="8">
        <v>1497</v>
      </c>
      <c r="B545" s="8" t="s">
        <v>7833</v>
      </c>
      <c r="C545" s="8">
        <v>0</v>
      </c>
      <c r="D545" s="8" t="s">
        <v>7838</v>
      </c>
      <c r="E545" s="8" t="s">
        <v>7839</v>
      </c>
      <c r="F545" s="8" t="s">
        <v>28</v>
      </c>
    </row>
    <row r="546" spans="1:6" ht="28.8">
      <c r="A546" s="8">
        <v>1510</v>
      </c>
      <c r="B546" s="8" t="s">
        <v>7833</v>
      </c>
      <c r="C546" s="8">
        <v>0</v>
      </c>
      <c r="D546" s="8" t="s">
        <v>7840</v>
      </c>
      <c r="E546" s="8" t="s">
        <v>7841</v>
      </c>
      <c r="F546" s="8" t="s">
        <v>28</v>
      </c>
    </row>
    <row r="547" spans="1:6" ht="28.8">
      <c r="A547" s="8">
        <v>1507</v>
      </c>
      <c r="B547" s="8" t="s">
        <v>7833</v>
      </c>
      <c r="C547" s="8">
        <v>0</v>
      </c>
      <c r="D547" s="8" t="s">
        <v>7842</v>
      </c>
      <c r="E547" s="8" t="s">
        <v>7843</v>
      </c>
      <c r="F547" s="8" t="s">
        <v>28</v>
      </c>
    </row>
    <row r="548" spans="1:6" ht="57.6">
      <c r="A548" s="8">
        <v>1505</v>
      </c>
      <c r="B548" s="8" t="s">
        <v>7833</v>
      </c>
      <c r="C548" s="8">
        <v>1</v>
      </c>
      <c r="D548" s="8" t="s">
        <v>7844</v>
      </c>
      <c r="E548" s="8" t="s">
        <v>7164</v>
      </c>
      <c r="F548" s="8" t="s">
        <v>28</v>
      </c>
    </row>
    <row r="549" spans="1:6" ht="43.2">
      <c r="A549" s="8">
        <v>1503</v>
      </c>
      <c r="B549" s="8" t="s">
        <v>7833</v>
      </c>
      <c r="C549" s="8">
        <v>0</v>
      </c>
      <c r="D549" s="8" t="s">
        <v>7845</v>
      </c>
      <c r="E549" s="8" t="s">
        <v>7820</v>
      </c>
      <c r="F549" s="8" t="s">
        <v>28</v>
      </c>
    </row>
    <row r="550" spans="1:6" ht="28.8">
      <c r="A550" s="8">
        <v>1500</v>
      </c>
      <c r="B550" s="8" t="s">
        <v>7833</v>
      </c>
      <c r="C550" s="8">
        <v>0</v>
      </c>
      <c r="D550" s="8" t="s">
        <v>7846</v>
      </c>
      <c r="E550" s="8" t="s">
        <v>7847</v>
      </c>
      <c r="F550" s="8" t="s">
        <v>28</v>
      </c>
    </row>
    <row r="551" spans="1:6" ht="28.8">
      <c r="A551" s="8">
        <v>1501</v>
      </c>
      <c r="B551" s="8" t="s">
        <v>7833</v>
      </c>
      <c r="C551" s="8">
        <v>0</v>
      </c>
      <c r="D551" s="8" t="s">
        <v>7848</v>
      </c>
      <c r="E551" s="8" t="s">
        <v>7849</v>
      </c>
      <c r="F551" s="8" t="s">
        <v>6216</v>
      </c>
    </row>
    <row r="552" spans="1:6">
      <c r="A552" s="8">
        <v>1494</v>
      </c>
      <c r="B552" s="8" t="s">
        <v>7833</v>
      </c>
      <c r="C552" s="8">
        <v>0</v>
      </c>
      <c r="D552" s="8" t="s">
        <v>7850</v>
      </c>
      <c r="E552" s="8" t="s">
        <v>7851</v>
      </c>
      <c r="F552" s="8" t="s">
        <v>28</v>
      </c>
    </row>
    <row r="553" spans="1:6" ht="43.2">
      <c r="A553" s="8">
        <v>1493</v>
      </c>
      <c r="B553" s="8" t="s">
        <v>7833</v>
      </c>
      <c r="C553" s="8">
        <v>0</v>
      </c>
      <c r="D553" s="8" t="s">
        <v>7852</v>
      </c>
      <c r="E553" s="8" t="s">
        <v>7853</v>
      </c>
      <c r="F553" s="8" t="s">
        <v>28</v>
      </c>
    </row>
    <row r="554" spans="1:6" ht="28.8">
      <c r="A554" s="8">
        <v>1490</v>
      </c>
      <c r="B554" s="8" t="s">
        <v>7833</v>
      </c>
      <c r="C554" s="8">
        <v>1</v>
      </c>
      <c r="D554" s="8" t="s">
        <v>7854</v>
      </c>
      <c r="E554" s="8" t="s">
        <v>7175</v>
      </c>
      <c r="F554" s="8" t="s">
        <v>28</v>
      </c>
    </row>
    <row r="555" spans="1:6" ht="72">
      <c r="A555" s="8">
        <v>1487</v>
      </c>
      <c r="B555" s="8" t="s">
        <v>7833</v>
      </c>
      <c r="C555" s="8">
        <v>0</v>
      </c>
      <c r="D555" s="8" t="s">
        <v>7855</v>
      </c>
      <c r="E555" s="8" t="s">
        <v>7856</v>
      </c>
      <c r="F555" s="8" t="s">
        <v>28</v>
      </c>
    </row>
    <row r="556" spans="1:6" ht="28.8">
      <c r="A556" s="8">
        <v>1486</v>
      </c>
      <c r="B556" s="8" t="s">
        <v>7833</v>
      </c>
      <c r="C556" s="8">
        <v>0</v>
      </c>
      <c r="D556" s="8" t="s">
        <v>7857</v>
      </c>
      <c r="E556" s="8" t="s">
        <v>7858</v>
      </c>
      <c r="F556" s="8" t="s">
        <v>28</v>
      </c>
    </row>
    <row r="557" spans="1:6" ht="259.2">
      <c r="A557" s="8">
        <v>1484</v>
      </c>
      <c r="B557" s="8" t="s">
        <v>7833</v>
      </c>
      <c r="C557" s="8">
        <v>0</v>
      </c>
      <c r="D557" s="8" t="s">
        <v>7859</v>
      </c>
      <c r="E557" s="8" t="s">
        <v>7860</v>
      </c>
      <c r="F557" s="8" t="s">
        <v>28</v>
      </c>
    </row>
    <row r="558" spans="1:6" ht="28.8">
      <c r="A558" s="8">
        <v>1501</v>
      </c>
      <c r="B558" s="8" t="s">
        <v>7833</v>
      </c>
      <c r="C558" s="8">
        <v>0</v>
      </c>
      <c r="D558" s="8" t="s">
        <v>7848</v>
      </c>
      <c r="E558" s="8" t="s">
        <v>7849</v>
      </c>
      <c r="F558" s="8" t="s">
        <v>28</v>
      </c>
    </row>
    <row r="559" spans="1:6" ht="259.2">
      <c r="A559" s="8">
        <v>1484</v>
      </c>
      <c r="B559" s="8" t="s">
        <v>7833</v>
      </c>
      <c r="C559" s="8">
        <v>0</v>
      </c>
      <c r="D559" s="8" t="s">
        <v>7859</v>
      </c>
      <c r="E559" s="8" t="s">
        <v>7860</v>
      </c>
      <c r="F559" s="8" t="s">
        <v>6216</v>
      </c>
    </row>
    <row r="560" spans="1:6" ht="43.2">
      <c r="A560" s="8">
        <v>1502</v>
      </c>
      <c r="B560" s="8" t="s">
        <v>7833</v>
      </c>
      <c r="C560" s="8">
        <v>0</v>
      </c>
      <c r="D560" s="8" t="s">
        <v>7861</v>
      </c>
      <c r="E560" s="8" t="s">
        <v>7110</v>
      </c>
      <c r="F560" s="8" t="s">
        <v>6153</v>
      </c>
    </row>
    <row r="561" spans="1:6" ht="43.2">
      <c r="A561" s="8">
        <v>1456</v>
      </c>
      <c r="B561" s="8" t="s">
        <v>7862</v>
      </c>
      <c r="C561" s="8">
        <v>1</v>
      </c>
      <c r="D561" s="8" t="s">
        <v>7863</v>
      </c>
      <c r="E561" s="8" t="s">
        <v>7864</v>
      </c>
      <c r="F561" s="8" t="s">
        <v>28</v>
      </c>
    </row>
    <row r="562" spans="1:6" ht="43.2">
      <c r="A562" s="8">
        <v>1466</v>
      </c>
      <c r="B562" s="8" t="s">
        <v>7862</v>
      </c>
      <c r="C562" s="8">
        <v>1</v>
      </c>
      <c r="D562" s="8" t="s">
        <v>7865</v>
      </c>
      <c r="E562" s="8" t="s">
        <v>7866</v>
      </c>
      <c r="F562" s="8" t="s">
        <v>28</v>
      </c>
    </row>
    <row r="563" spans="1:6" ht="28.8">
      <c r="A563" s="8">
        <v>1453</v>
      </c>
      <c r="B563" s="8" t="s">
        <v>7862</v>
      </c>
      <c r="C563" s="8">
        <v>1</v>
      </c>
      <c r="D563" s="8" t="s">
        <v>7867</v>
      </c>
      <c r="E563" s="8" t="s">
        <v>7130</v>
      </c>
      <c r="F563" s="8" t="s">
        <v>28</v>
      </c>
    </row>
    <row r="564" spans="1:6">
      <c r="A564" s="8">
        <v>1460</v>
      </c>
      <c r="B564" s="8" t="s">
        <v>7862</v>
      </c>
      <c r="C564" s="8">
        <v>0</v>
      </c>
      <c r="D564" s="8" t="s">
        <v>7868</v>
      </c>
      <c r="E564" s="8" t="s">
        <v>7303</v>
      </c>
      <c r="F564" s="8" t="s">
        <v>28</v>
      </c>
    </row>
    <row r="565" spans="1:6">
      <c r="A565" s="8">
        <v>1468</v>
      </c>
      <c r="B565" s="8" t="s">
        <v>7862</v>
      </c>
      <c r="C565" s="8">
        <v>0</v>
      </c>
      <c r="D565" s="8" t="s">
        <v>7869</v>
      </c>
      <c r="E565" s="8" t="s">
        <v>7870</v>
      </c>
      <c r="F565" s="8" t="s">
        <v>28</v>
      </c>
    </row>
    <row r="566" spans="1:6">
      <c r="A566" s="8">
        <v>1473</v>
      </c>
      <c r="B566" s="8" t="s">
        <v>7862</v>
      </c>
      <c r="C566" s="8">
        <v>0</v>
      </c>
      <c r="D566" s="8" t="s">
        <v>7871</v>
      </c>
      <c r="E566" s="8" t="s">
        <v>7872</v>
      </c>
      <c r="F566" s="8" t="s">
        <v>28</v>
      </c>
    </row>
    <row r="567" spans="1:6" ht="28.8">
      <c r="A567" s="8">
        <v>1477</v>
      </c>
      <c r="B567" s="8" t="s">
        <v>7862</v>
      </c>
      <c r="C567" s="8">
        <v>0</v>
      </c>
      <c r="D567" s="8" t="s">
        <v>7873</v>
      </c>
      <c r="E567" s="8" t="s">
        <v>7874</v>
      </c>
      <c r="F567" s="8" t="s">
        <v>28</v>
      </c>
    </row>
    <row r="568" spans="1:6" ht="28.8">
      <c r="A568" s="8">
        <v>1479</v>
      </c>
      <c r="B568" s="8" t="s">
        <v>7862</v>
      </c>
      <c r="C568" s="8">
        <v>0</v>
      </c>
      <c r="D568" s="8" t="s">
        <v>7875</v>
      </c>
      <c r="E568" s="8" t="s">
        <v>1605</v>
      </c>
      <c r="F568" s="8" t="s">
        <v>28</v>
      </c>
    </row>
    <row r="569" spans="1:6" ht="409.6">
      <c r="A569" s="8">
        <v>1469</v>
      </c>
      <c r="B569" s="8" t="s">
        <v>7862</v>
      </c>
      <c r="C569" s="8">
        <v>0</v>
      </c>
      <c r="D569" s="8" t="s">
        <v>7876</v>
      </c>
      <c r="E569" s="8" t="s">
        <v>7877</v>
      </c>
      <c r="F569" s="8" t="s">
        <v>28</v>
      </c>
    </row>
    <row r="570" spans="1:6" ht="28.8">
      <c r="A570" s="8">
        <v>1425</v>
      </c>
      <c r="B570" s="8" t="s">
        <v>7878</v>
      </c>
      <c r="C570" s="8">
        <v>1</v>
      </c>
      <c r="D570" s="8" t="s">
        <v>7879</v>
      </c>
      <c r="E570" s="8" t="s">
        <v>7315</v>
      </c>
      <c r="F570" s="8" t="s">
        <v>28</v>
      </c>
    </row>
    <row r="571" spans="1:6">
      <c r="A571" s="8">
        <v>1432</v>
      </c>
      <c r="B571" s="8" t="s">
        <v>7878</v>
      </c>
      <c r="C571" s="8">
        <v>0</v>
      </c>
      <c r="D571" s="8" t="s">
        <v>7880</v>
      </c>
      <c r="E571" s="8" t="s">
        <v>7881</v>
      </c>
      <c r="F571" s="8" t="s">
        <v>28</v>
      </c>
    </row>
    <row r="572" spans="1:6" ht="158.4">
      <c r="A572" s="8">
        <v>1428</v>
      </c>
      <c r="B572" s="8" t="s">
        <v>7878</v>
      </c>
      <c r="C572" s="8">
        <v>0</v>
      </c>
      <c r="D572" s="8" t="s">
        <v>7882</v>
      </c>
      <c r="E572" s="8" t="s">
        <v>7883</v>
      </c>
      <c r="F572" s="8" t="s">
        <v>28</v>
      </c>
    </row>
    <row r="573" spans="1:6" ht="28.8">
      <c r="A573" s="8">
        <v>1435</v>
      </c>
      <c r="B573" s="8" t="s">
        <v>7878</v>
      </c>
      <c r="C573" s="8">
        <v>0</v>
      </c>
      <c r="D573" s="8" t="s">
        <v>7884</v>
      </c>
      <c r="E573" s="8" t="s">
        <v>7885</v>
      </c>
      <c r="F573" s="8" t="s">
        <v>28</v>
      </c>
    </row>
    <row r="574" spans="1:6" ht="28.8">
      <c r="A574" s="8">
        <v>1434</v>
      </c>
      <c r="B574" s="8" t="s">
        <v>7878</v>
      </c>
      <c r="C574" s="8">
        <v>0</v>
      </c>
      <c r="D574" s="8" t="s">
        <v>7886</v>
      </c>
      <c r="E574" s="8" t="s">
        <v>7887</v>
      </c>
      <c r="F574" s="8" t="s">
        <v>28</v>
      </c>
    </row>
    <row r="575" spans="1:6" ht="72">
      <c r="A575" s="8">
        <v>1438</v>
      </c>
      <c r="B575" s="8" t="s">
        <v>7878</v>
      </c>
      <c r="C575" s="8">
        <v>0</v>
      </c>
      <c r="D575" s="8" t="s">
        <v>7888</v>
      </c>
      <c r="E575" s="8" t="s">
        <v>7889</v>
      </c>
      <c r="F575" s="8" t="s">
        <v>28</v>
      </c>
    </row>
    <row r="576" spans="1:6" ht="28.8">
      <c r="A576" s="8">
        <v>1439</v>
      </c>
      <c r="B576" s="8" t="s">
        <v>7878</v>
      </c>
      <c r="C576" s="8">
        <v>0</v>
      </c>
      <c r="D576" s="8" t="s">
        <v>7890</v>
      </c>
      <c r="E576" s="8" t="s">
        <v>1798</v>
      </c>
      <c r="F576" s="8" t="s">
        <v>28</v>
      </c>
    </row>
    <row r="577" spans="1:6" ht="43.2">
      <c r="A577" s="8">
        <v>1444</v>
      </c>
      <c r="B577" s="8" t="s">
        <v>7878</v>
      </c>
      <c r="C577" s="8">
        <v>2</v>
      </c>
      <c r="D577" s="8" t="s">
        <v>7891</v>
      </c>
      <c r="E577" s="8" t="s">
        <v>7892</v>
      </c>
      <c r="F577" s="8" t="s">
        <v>28</v>
      </c>
    </row>
    <row r="578" spans="1:6">
      <c r="A578" s="8">
        <v>1436</v>
      </c>
      <c r="B578" s="8" t="s">
        <v>7878</v>
      </c>
      <c r="C578" s="8">
        <v>0</v>
      </c>
      <c r="D578" s="8" t="s">
        <v>7893</v>
      </c>
      <c r="E578" s="8" t="s">
        <v>361</v>
      </c>
      <c r="F578" s="8" t="s">
        <v>28</v>
      </c>
    </row>
    <row r="579" spans="1:6" ht="28.8">
      <c r="A579" s="8">
        <v>1446</v>
      </c>
      <c r="B579" s="8" t="s">
        <v>7878</v>
      </c>
      <c r="C579" s="8">
        <v>2</v>
      </c>
      <c r="D579" s="8" t="s">
        <v>7894</v>
      </c>
      <c r="E579" s="8" t="s">
        <v>7895</v>
      </c>
      <c r="F579" s="8" t="s">
        <v>28</v>
      </c>
    </row>
    <row r="580" spans="1:6" ht="57.6">
      <c r="A580" s="8">
        <v>1449</v>
      </c>
      <c r="B580" s="8" t="s">
        <v>7878</v>
      </c>
      <c r="C580" s="8">
        <v>1</v>
      </c>
      <c r="D580" s="8" t="s">
        <v>7896</v>
      </c>
      <c r="E580" s="8" t="s">
        <v>7897</v>
      </c>
      <c r="F580" s="8" t="s">
        <v>28</v>
      </c>
    </row>
    <row r="581" spans="1:6">
      <c r="A581" s="8">
        <v>1416</v>
      </c>
      <c r="B581" s="8" t="s">
        <v>7898</v>
      </c>
      <c r="C581" s="8">
        <v>0</v>
      </c>
      <c r="D581" s="8" t="s">
        <v>7899</v>
      </c>
      <c r="E581" s="8" t="s">
        <v>2135</v>
      </c>
      <c r="F581" s="8" t="s">
        <v>28</v>
      </c>
    </row>
    <row r="582" spans="1:6" ht="28.8">
      <c r="A582" s="8">
        <v>1405</v>
      </c>
      <c r="B582" s="8" t="s">
        <v>7898</v>
      </c>
      <c r="C582" s="8">
        <v>0</v>
      </c>
      <c r="D582" s="8" t="s">
        <v>7900</v>
      </c>
      <c r="E582" s="8" t="s">
        <v>7901</v>
      </c>
      <c r="F582" s="8" t="s">
        <v>28</v>
      </c>
    </row>
    <row r="583" spans="1:6" ht="100.8">
      <c r="A583" s="8">
        <v>1408</v>
      </c>
      <c r="B583" s="8" t="s">
        <v>7898</v>
      </c>
      <c r="C583" s="8">
        <v>0</v>
      </c>
      <c r="D583" s="8" t="s">
        <v>7902</v>
      </c>
      <c r="E583" s="8" t="s">
        <v>7903</v>
      </c>
      <c r="F583" s="8" t="s">
        <v>28</v>
      </c>
    </row>
    <row r="584" spans="1:6">
      <c r="A584" s="8">
        <v>1412</v>
      </c>
      <c r="B584" s="8" t="s">
        <v>7898</v>
      </c>
      <c r="C584" s="8">
        <v>0</v>
      </c>
      <c r="D584" s="8" t="s">
        <v>7904</v>
      </c>
      <c r="E584" s="8" t="s">
        <v>7905</v>
      </c>
      <c r="F584" s="8" t="s">
        <v>28</v>
      </c>
    </row>
    <row r="585" spans="1:6">
      <c r="A585" s="8">
        <v>1417</v>
      </c>
      <c r="B585" s="8" t="s">
        <v>7898</v>
      </c>
      <c r="C585" s="8">
        <v>0</v>
      </c>
      <c r="D585" s="8" t="s">
        <v>7906</v>
      </c>
      <c r="E585" s="8" t="s">
        <v>7907</v>
      </c>
      <c r="F585" s="8" t="s">
        <v>28</v>
      </c>
    </row>
    <row r="586" spans="1:6" ht="28.8">
      <c r="A586" s="8">
        <v>1391</v>
      </c>
      <c r="B586" s="8" t="s">
        <v>7908</v>
      </c>
      <c r="C586" s="8">
        <v>0</v>
      </c>
      <c r="D586" s="8" t="s">
        <v>7909</v>
      </c>
      <c r="E586" s="8" t="s">
        <v>6979</v>
      </c>
      <c r="F586" s="8" t="s">
        <v>28</v>
      </c>
    </row>
    <row r="587" spans="1:6" ht="43.2">
      <c r="A587" s="8">
        <v>1387</v>
      </c>
      <c r="B587" s="8" t="s">
        <v>7908</v>
      </c>
      <c r="C587" s="8">
        <v>0</v>
      </c>
      <c r="D587" s="8" t="s">
        <v>7910</v>
      </c>
      <c r="E587" s="8" t="s">
        <v>7911</v>
      </c>
      <c r="F587" s="8" t="s">
        <v>28</v>
      </c>
    </row>
    <row r="588" spans="1:6">
      <c r="A588" s="8">
        <v>1389</v>
      </c>
      <c r="B588" s="8" t="s">
        <v>7908</v>
      </c>
      <c r="C588" s="8">
        <v>0</v>
      </c>
      <c r="D588" s="8" t="s">
        <v>7912</v>
      </c>
      <c r="E588" s="8" t="s">
        <v>7913</v>
      </c>
      <c r="F588" s="8" t="s">
        <v>28</v>
      </c>
    </row>
    <row r="589" spans="1:6">
      <c r="A589" s="8">
        <v>1390</v>
      </c>
      <c r="B589" s="8" t="s">
        <v>7908</v>
      </c>
      <c r="C589" s="8">
        <v>0</v>
      </c>
      <c r="D589" s="8" t="s">
        <v>7914</v>
      </c>
      <c r="E589" s="8" t="s">
        <v>7915</v>
      </c>
      <c r="F589" s="8" t="s">
        <v>28</v>
      </c>
    </row>
    <row r="590" spans="1:6" ht="28.8">
      <c r="A590" s="8">
        <v>1386</v>
      </c>
      <c r="B590" s="8" t="s">
        <v>7908</v>
      </c>
      <c r="C590" s="8">
        <v>0</v>
      </c>
      <c r="D590" s="8" t="s">
        <v>7916</v>
      </c>
      <c r="E590" s="8" t="s">
        <v>7917</v>
      </c>
      <c r="F590" s="8" t="s">
        <v>28</v>
      </c>
    </row>
    <row r="591" spans="1:6" ht="43.2">
      <c r="A591" s="8">
        <v>1393</v>
      </c>
      <c r="B591" s="8" t="s">
        <v>7908</v>
      </c>
      <c r="C591" s="8">
        <v>0</v>
      </c>
      <c r="D591" s="8" t="s">
        <v>7918</v>
      </c>
      <c r="E591" s="8" t="s">
        <v>7919</v>
      </c>
      <c r="F591" s="8" t="s">
        <v>28</v>
      </c>
    </row>
    <row r="592" spans="1:6" ht="43.2">
      <c r="A592" s="8">
        <v>1403</v>
      </c>
      <c r="B592" s="8" t="s">
        <v>7908</v>
      </c>
      <c r="C592" s="8">
        <v>0</v>
      </c>
      <c r="D592" s="8" t="s">
        <v>7920</v>
      </c>
      <c r="E592" s="8" t="s">
        <v>7921</v>
      </c>
      <c r="F592" s="8" t="s">
        <v>28</v>
      </c>
    </row>
    <row r="593" spans="1:6" ht="43.2">
      <c r="A593" s="8">
        <v>1380</v>
      </c>
      <c r="B593" s="8" t="s">
        <v>7908</v>
      </c>
      <c r="C593" s="8">
        <v>0</v>
      </c>
      <c r="D593" s="8" t="s">
        <v>7922</v>
      </c>
      <c r="E593" s="8" t="s">
        <v>7923</v>
      </c>
      <c r="F593" s="8" t="s">
        <v>28</v>
      </c>
    </row>
    <row r="594" spans="1:6">
      <c r="A594" s="8">
        <v>1366</v>
      </c>
      <c r="B594" s="8" t="s">
        <v>7908</v>
      </c>
      <c r="C594" s="8">
        <v>0</v>
      </c>
      <c r="D594" s="8" t="s">
        <v>7924</v>
      </c>
      <c r="E594" s="8" t="s">
        <v>7501</v>
      </c>
      <c r="F594" s="8" t="s">
        <v>28</v>
      </c>
    </row>
    <row r="595" spans="1:6" ht="57.6">
      <c r="A595" s="8">
        <v>1377</v>
      </c>
      <c r="B595" s="8" t="s">
        <v>7908</v>
      </c>
      <c r="C595" s="8">
        <v>1</v>
      </c>
      <c r="D595" s="8" t="s">
        <v>7925</v>
      </c>
      <c r="E595" s="8" t="s">
        <v>3616</v>
      </c>
      <c r="F595" s="8" t="s">
        <v>28</v>
      </c>
    </row>
    <row r="596" spans="1:6" ht="28.8">
      <c r="A596" s="8">
        <v>1369</v>
      </c>
      <c r="B596" s="8" t="s">
        <v>7908</v>
      </c>
      <c r="C596" s="8">
        <v>67</v>
      </c>
      <c r="D596" s="8" t="s">
        <v>7926</v>
      </c>
      <c r="E596" s="8" t="s">
        <v>7927</v>
      </c>
      <c r="F596" s="8" t="s">
        <v>28</v>
      </c>
    </row>
    <row r="597" spans="1:6" ht="144">
      <c r="A597" s="8">
        <v>1364</v>
      </c>
      <c r="B597" s="8" t="s">
        <v>7908</v>
      </c>
      <c r="C597" s="8">
        <v>3</v>
      </c>
      <c r="D597" s="8" t="s">
        <v>7928</v>
      </c>
      <c r="E597" s="8" t="s">
        <v>7929</v>
      </c>
      <c r="F597" s="8" t="s">
        <v>28</v>
      </c>
    </row>
    <row r="598" spans="1:6" ht="28.8">
      <c r="A598" s="8">
        <v>1360</v>
      </c>
      <c r="B598" s="8" t="s">
        <v>7908</v>
      </c>
      <c r="C598" s="8">
        <v>1</v>
      </c>
      <c r="D598" s="8" t="s">
        <v>7930</v>
      </c>
      <c r="E598" s="8" t="s">
        <v>7931</v>
      </c>
      <c r="F598" s="8" t="s">
        <v>28</v>
      </c>
    </row>
    <row r="599" spans="1:6" ht="28.8">
      <c r="A599" s="8">
        <v>1358</v>
      </c>
      <c r="B599" s="8" t="s">
        <v>7908</v>
      </c>
      <c r="C599" s="8">
        <v>0</v>
      </c>
      <c r="D599" s="8" t="s">
        <v>7932</v>
      </c>
      <c r="E599" s="8" t="s">
        <v>7933</v>
      </c>
      <c r="F599" s="8" t="s">
        <v>28</v>
      </c>
    </row>
    <row r="600" spans="1:6" ht="144">
      <c r="A600" s="8">
        <v>1384</v>
      </c>
      <c r="B600" s="8" t="s">
        <v>7908</v>
      </c>
      <c r="C600" s="8">
        <v>1</v>
      </c>
      <c r="D600" s="8" t="s">
        <v>7934</v>
      </c>
      <c r="E600" s="8" t="s">
        <v>7935</v>
      </c>
      <c r="F600" s="8" t="s">
        <v>28</v>
      </c>
    </row>
    <row r="601" spans="1:6" ht="72">
      <c r="A601" s="8">
        <v>1351</v>
      </c>
      <c r="B601" s="8" t="s">
        <v>7908</v>
      </c>
      <c r="C601" s="8">
        <v>2</v>
      </c>
      <c r="D601" s="8" t="s">
        <v>7936</v>
      </c>
      <c r="E601" s="8" t="s">
        <v>4975</v>
      </c>
      <c r="F601" s="8" t="s">
        <v>28</v>
      </c>
    </row>
    <row r="602" spans="1:6">
      <c r="A602" s="8">
        <v>1363</v>
      </c>
      <c r="B602" s="8" t="s">
        <v>7908</v>
      </c>
      <c r="C602" s="8">
        <v>0</v>
      </c>
      <c r="D602" s="8" t="s">
        <v>7937</v>
      </c>
      <c r="E602" s="8" t="s">
        <v>7820</v>
      </c>
      <c r="F602" s="8" t="s">
        <v>28</v>
      </c>
    </row>
    <row r="603" spans="1:6" ht="144">
      <c r="A603" s="8">
        <v>1364</v>
      </c>
      <c r="B603" s="8" t="s">
        <v>7908</v>
      </c>
      <c r="C603" s="8">
        <v>3</v>
      </c>
      <c r="D603" s="8" t="s">
        <v>7928</v>
      </c>
      <c r="E603" s="8" t="s">
        <v>7929</v>
      </c>
      <c r="F603" s="8" t="s">
        <v>6249</v>
      </c>
    </row>
    <row r="604" spans="1:6" ht="43.2">
      <c r="A604" s="8">
        <v>1403</v>
      </c>
      <c r="B604" s="8" t="s">
        <v>7908</v>
      </c>
      <c r="C604" s="8">
        <v>0</v>
      </c>
      <c r="D604" s="8" t="s">
        <v>7920</v>
      </c>
      <c r="E604" s="8" t="s">
        <v>7921</v>
      </c>
      <c r="F604" s="8" t="s">
        <v>6249</v>
      </c>
    </row>
    <row r="605" spans="1:6" ht="72">
      <c r="A605" s="8">
        <v>1371</v>
      </c>
      <c r="B605" s="8" t="s">
        <v>7908</v>
      </c>
      <c r="C605" s="8">
        <v>0</v>
      </c>
      <c r="D605" s="8" t="s">
        <v>7938</v>
      </c>
      <c r="E605" s="8" t="s">
        <v>7939</v>
      </c>
      <c r="F605" s="8" t="s">
        <v>6216</v>
      </c>
    </row>
    <row r="606" spans="1:6">
      <c r="A606" s="8">
        <v>1322</v>
      </c>
      <c r="B606" s="8" t="s">
        <v>7940</v>
      </c>
      <c r="C606" s="8">
        <v>2</v>
      </c>
      <c r="D606" s="8" t="s">
        <v>7941</v>
      </c>
      <c r="E606" s="8" t="s">
        <v>7942</v>
      </c>
      <c r="F606" s="8" t="s">
        <v>28</v>
      </c>
    </row>
    <row r="607" spans="1:6" ht="43.2">
      <c r="A607" s="8">
        <v>1338</v>
      </c>
      <c r="B607" s="8" t="s">
        <v>7940</v>
      </c>
      <c r="C607" s="8">
        <v>1</v>
      </c>
      <c r="D607" s="8" t="s">
        <v>7943</v>
      </c>
      <c r="E607" s="8" t="s">
        <v>7944</v>
      </c>
      <c r="F607" s="8" t="s">
        <v>28</v>
      </c>
    </row>
    <row r="608" spans="1:6" ht="43.2">
      <c r="A608" s="8">
        <v>1350</v>
      </c>
      <c r="B608" s="8" t="s">
        <v>7940</v>
      </c>
      <c r="C608" s="8">
        <v>0</v>
      </c>
      <c r="D608" s="8" t="s">
        <v>7945</v>
      </c>
      <c r="E608" s="8" t="s">
        <v>7946</v>
      </c>
      <c r="F608" s="8" t="s">
        <v>28</v>
      </c>
    </row>
    <row r="609" spans="1:6" ht="43.2">
      <c r="A609" s="8">
        <v>1348</v>
      </c>
      <c r="B609" s="8" t="s">
        <v>7940</v>
      </c>
      <c r="C609" s="8">
        <v>1</v>
      </c>
      <c r="D609" s="8" t="s">
        <v>7947</v>
      </c>
      <c r="E609" s="8" t="s">
        <v>7948</v>
      </c>
      <c r="F609" s="8" t="s">
        <v>28</v>
      </c>
    </row>
    <row r="610" spans="1:6" ht="43.2">
      <c r="A610" s="8">
        <v>1347</v>
      </c>
      <c r="B610" s="8" t="s">
        <v>7940</v>
      </c>
      <c r="C610" s="8">
        <v>0</v>
      </c>
      <c r="D610" s="8" t="s">
        <v>7949</v>
      </c>
      <c r="E610" s="8" t="s">
        <v>7950</v>
      </c>
      <c r="F610" s="8" t="s">
        <v>28</v>
      </c>
    </row>
    <row r="611" spans="1:6" ht="57.6">
      <c r="A611" s="8">
        <v>1342</v>
      </c>
      <c r="B611" s="8" t="s">
        <v>7940</v>
      </c>
      <c r="C611" s="8">
        <v>3</v>
      </c>
      <c r="D611" s="8" t="s">
        <v>7951</v>
      </c>
      <c r="E611" s="8" t="s">
        <v>7952</v>
      </c>
      <c r="F611" s="8" t="s">
        <v>28</v>
      </c>
    </row>
    <row r="612" spans="1:6">
      <c r="A612" s="8">
        <v>1341</v>
      </c>
      <c r="B612" s="8" t="s">
        <v>7940</v>
      </c>
      <c r="C612" s="8">
        <v>0</v>
      </c>
      <c r="D612" s="8" t="s">
        <v>7953</v>
      </c>
      <c r="E612" s="8" t="s">
        <v>7954</v>
      </c>
      <c r="F612" s="8" t="s">
        <v>28</v>
      </c>
    </row>
    <row r="613" spans="1:6" ht="28.8">
      <c r="A613" s="8">
        <v>1339</v>
      </c>
      <c r="B613" s="8" t="s">
        <v>7940</v>
      </c>
      <c r="C613" s="8">
        <v>0</v>
      </c>
      <c r="D613" s="8" t="s">
        <v>7955</v>
      </c>
      <c r="E613" s="8" t="s">
        <v>7956</v>
      </c>
      <c r="F613" s="8" t="s">
        <v>28</v>
      </c>
    </row>
    <row r="614" spans="1:6" ht="43.2">
      <c r="A614" s="8">
        <v>1337</v>
      </c>
      <c r="B614" s="8" t="s">
        <v>7940</v>
      </c>
      <c r="C614" s="8">
        <v>0</v>
      </c>
      <c r="D614" s="8" t="s">
        <v>7957</v>
      </c>
      <c r="E614" s="8" t="s">
        <v>599</v>
      </c>
      <c r="F614" s="8" t="s">
        <v>28</v>
      </c>
    </row>
    <row r="615" spans="1:6">
      <c r="A615" s="8">
        <v>1333</v>
      </c>
      <c r="B615" s="8" t="s">
        <v>7940</v>
      </c>
      <c r="C615" s="8">
        <v>0</v>
      </c>
      <c r="D615" s="8" t="s">
        <v>7958</v>
      </c>
      <c r="E615" s="8" t="s">
        <v>7959</v>
      </c>
      <c r="F615" s="8" t="s">
        <v>28</v>
      </c>
    </row>
    <row r="616" spans="1:6" ht="28.8">
      <c r="A616" s="8">
        <v>1331</v>
      </c>
      <c r="B616" s="8" t="s">
        <v>7940</v>
      </c>
      <c r="C616" s="8">
        <v>1</v>
      </c>
      <c r="D616" s="8" t="s">
        <v>7960</v>
      </c>
      <c r="E616" s="8" t="s">
        <v>7961</v>
      </c>
      <c r="F616" s="8" t="s">
        <v>28</v>
      </c>
    </row>
    <row r="617" spans="1:6" ht="28.8">
      <c r="A617" s="8">
        <v>1329</v>
      </c>
      <c r="B617" s="8" t="s">
        <v>7940</v>
      </c>
      <c r="C617" s="8">
        <v>0</v>
      </c>
      <c r="D617" s="8" t="s">
        <v>7962</v>
      </c>
      <c r="E617" s="8" t="s">
        <v>7963</v>
      </c>
      <c r="F617" s="8" t="s">
        <v>28</v>
      </c>
    </row>
    <row r="618" spans="1:6">
      <c r="A618" s="8">
        <v>1325</v>
      </c>
      <c r="B618" s="8" t="s">
        <v>7940</v>
      </c>
      <c r="C618" s="8">
        <v>0</v>
      </c>
      <c r="D618" s="8" t="s">
        <v>7964</v>
      </c>
      <c r="E618" s="8" t="s">
        <v>7965</v>
      </c>
      <c r="F618" s="8" t="s">
        <v>28</v>
      </c>
    </row>
    <row r="619" spans="1:6">
      <c r="A619" s="8">
        <v>1323</v>
      </c>
      <c r="B619" s="8" t="s">
        <v>7940</v>
      </c>
      <c r="C619" s="8">
        <v>1</v>
      </c>
      <c r="D619" s="8" t="s">
        <v>7966</v>
      </c>
      <c r="E619" s="8" t="s">
        <v>7967</v>
      </c>
      <c r="F619" s="8" t="s">
        <v>28</v>
      </c>
    </row>
    <row r="620" spans="1:6" ht="43.2">
      <c r="A620" s="8">
        <v>1324</v>
      </c>
      <c r="B620" s="8" t="s">
        <v>7940</v>
      </c>
      <c r="C620" s="8">
        <v>0</v>
      </c>
      <c r="D620" s="8" t="s">
        <v>7968</v>
      </c>
      <c r="E620" s="8" t="s">
        <v>6898</v>
      </c>
      <c r="F620" s="8" t="s">
        <v>6153</v>
      </c>
    </row>
    <row r="621" spans="1:6" ht="57.6">
      <c r="A621" s="8">
        <v>1346</v>
      </c>
      <c r="B621" s="8" t="s">
        <v>7940</v>
      </c>
      <c r="C621" s="8">
        <v>0</v>
      </c>
      <c r="D621" s="8" t="s">
        <v>7969</v>
      </c>
      <c r="E621" s="8" t="s">
        <v>7130</v>
      </c>
      <c r="F621" s="8" t="s">
        <v>28</v>
      </c>
    </row>
    <row r="622" spans="1:6" ht="28.8">
      <c r="A622" s="8">
        <v>1265</v>
      </c>
      <c r="B622" s="8" t="s">
        <v>7970</v>
      </c>
      <c r="C622" s="8">
        <v>1</v>
      </c>
      <c r="D622" s="8" t="s">
        <v>7971</v>
      </c>
      <c r="E622" s="8" t="s">
        <v>7972</v>
      </c>
      <c r="F622" s="8" t="s">
        <v>28</v>
      </c>
    </row>
    <row r="623" spans="1:6">
      <c r="A623" s="8">
        <v>1280</v>
      </c>
      <c r="B623" s="8" t="s">
        <v>7970</v>
      </c>
      <c r="C623" s="8">
        <v>0</v>
      </c>
      <c r="D623" s="8" t="s">
        <v>7973</v>
      </c>
      <c r="E623" s="8" t="s">
        <v>7974</v>
      </c>
      <c r="F623" s="8" t="s">
        <v>28</v>
      </c>
    </row>
    <row r="624" spans="1:6" ht="43.2">
      <c r="A624" s="8">
        <v>1272</v>
      </c>
      <c r="B624" s="8" t="s">
        <v>7970</v>
      </c>
      <c r="C624" s="8">
        <v>0</v>
      </c>
      <c r="D624" s="8" t="s">
        <v>7975</v>
      </c>
      <c r="E624" s="8" t="s">
        <v>7976</v>
      </c>
      <c r="F624" s="8" t="s">
        <v>28</v>
      </c>
    </row>
    <row r="625" spans="1:6" ht="100.8">
      <c r="A625" s="8">
        <v>1314</v>
      </c>
      <c r="B625" s="8" t="s">
        <v>7970</v>
      </c>
      <c r="C625" s="8">
        <v>0</v>
      </c>
      <c r="D625" s="8" t="s">
        <v>7977</v>
      </c>
      <c r="E625" s="8" t="s">
        <v>7978</v>
      </c>
      <c r="F625" s="8" t="s">
        <v>28</v>
      </c>
    </row>
    <row r="626" spans="1:6">
      <c r="A626" s="8">
        <v>1242</v>
      </c>
      <c r="B626" s="8" t="s">
        <v>7970</v>
      </c>
      <c r="C626" s="8">
        <v>0</v>
      </c>
      <c r="D626" s="8" t="s">
        <v>7979</v>
      </c>
      <c r="E626" s="8" t="s">
        <v>7980</v>
      </c>
      <c r="F626" s="8" t="s">
        <v>28</v>
      </c>
    </row>
    <row r="627" spans="1:6" ht="28.8">
      <c r="A627" s="8">
        <v>1267</v>
      </c>
      <c r="B627" s="8" t="s">
        <v>7970</v>
      </c>
      <c r="C627" s="8">
        <v>0</v>
      </c>
      <c r="D627" s="8" t="s">
        <v>7981</v>
      </c>
      <c r="E627" s="8" t="s">
        <v>7982</v>
      </c>
      <c r="F627" s="8" t="s">
        <v>28</v>
      </c>
    </row>
    <row r="628" spans="1:6" ht="28.8">
      <c r="A628" s="8">
        <v>1262</v>
      </c>
      <c r="B628" s="8" t="s">
        <v>7970</v>
      </c>
      <c r="C628" s="8">
        <v>0</v>
      </c>
      <c r="D628" s="8" t="s">
        <v>7983</v>
      </c>
      <c r="E628" s="8" t="s">
        <v>7548</v>
      </c>
      <c r="F628" s="8" t="s">
        <v>28</v>
      </c>
    </row>
    <row r="629" spans="1:6" ht="43.2">
      <c r="A629" s="8">
        <v>1282</v>
      </c>
      <c r="B629" s="8" t="s">
        <v>7970</v>
      </c>
      <c r="C629" s="8">
        <v>0</v>
      </c>
      <c r="D629" s="8" t="s">
        <v>7984</v>
      </c>
      <c r="E629" s="8" t="s">
        <v>7985</v>
      </c>
      <c r="F629" s="8" t="s">
        <v>28</v>
      </c>
    </row>
    <row r="630" spans="1:6" ht="57.6">
      <c r="A630" s="8">
        <v>1260</v>
      </c>
      <c r="B630" s="8" t="s">
        <v>7970</v>
      </c>
      <c r="C630" s="8">
        <v>0</v>
      </c>
      <c r="D630" s="8" t="s">
        <v>7986</v>
      </c>
      <c r="E630" s="8" t="s">
        <v>405</v>
      </c>
      <c r="F630" s="8" t="s">
        <v>28</v>
      </c>
    </row>
    <row r="631" spans="1:6" ht="316.8">
      <c r="A631" s="8">
        <v>1257</v>
      </c>
      <c r="B631" s="8" t="s">
        <v>7970</v>
      </c>
      <c r="C631" s="8">
        <v>0</v>
      </c>
      <c r="D631" s="8" t="s">
        <v>7987</v>
      </c>
      <c r="E631" s="8" t="s">
        <v>7988</v>
      </c>
      <c r="F631" s="8" t="s">
        <v>28</v>
      </c>
    </row>
    <row r="632" spans="1:6" ht="43.2">
      <c r="A632" s="8">
        <v>1279</v>
      </c>
      <c r="B632" s="8" t="s">
        <v>7970</v>
      </c>
      <c r="C632" s="8">
        <v>0</v>
      </c>
      <c r="D632" s="8" t="s">
        <v>7989</v>
      </c>
      <c r="E632" s="8" t="s">
        <v>7990</v>
      </c>
      <c r="F632" s="8" t="s">
        <v>28</v>
      </c>
    </row>
    <row r="633" spans="1:6" ht="43.2">
      <c r="A633" s="8">
        <v>1256</v>
      </c>
      <c r="B633" s="8" t="s">
        <v>7970</v>
      </c>
      <c r="C633" s="8">
        <v>0</v>
      </c>
      <c r="D633" s="8" t="s">
        <v>7991</v>
      </c>
      <c r="E633" s="8" t="s">
        <v>7992</v>
      </c>
      <c r="F633" s="8" t="s">
        <v>28</v>
      </c>
    </row>
    <row r="634" spans="1:6" ht="28.8">
      <c r="A634" s="8">
        <v>1248</v>
      </c>
      <c r="B634" s="8" t="s">
        <v>7970</v>
      </c>
      <c r="C634" s="8">
        <v>0</v>
      </c>
      <c r="D634" s="8" t="s">
        <v>7993</v>
      </c>
      <c r="E634" s="8" t="s">
        <v>7994</v>
      </c>
      <c r="F634" s="8" t="s">
        <v>28</v>
      </c>
    </row>
    <row r="635" spans="1:6">
      <c r="A635" s="8">
        <v>1246</v>
      </c>
      <c r="B635" s="8" t="s">
        <v>7970</v>
      </c>
      <c r="C635" s="8">
        <v>1</v>
      </c>
      <c r="D635" s="8" t="s">
        <v>7995</v>
      </c>
      <c r="E635" s="8" t="s">
        <v>7428</v>
      </c>
      <c r="F635" s="8" t="s">
        <v>28</v>
      </c>
    </row>
    <row r="636" spans="1:6" ht="57.6">
      <c r="A636" s="8">
        <v>1245</v>
      </c>
      <c r="B636" s="8" t="s">
        <v>7970</v>
      </c>
      <c r="C636" s="8">
        <v>0</v>
      </c>
      <c r="D636" s="8" t="s">
        <v>7996</v>
      </c>
      <c r="E636" s="8" t="s">
        <v>7997</v>
      </c>
      <c r="F636" s="8" t="s">
        <v>28</v>
      </c>
    </row>
    <row r="637" spans="1:6" ht="43.2">
      <c r="A637" s="8">
        <v>1244</v>
      </c>
      <c r="B637" s="8" t="s">
        <v>7970</v>
      </c>
      <c r="C637" s="8">
        <v>0</v>
      </c>
      <c r="D637" s="8" t="s">
        <v>7998</v>
      </c>
      <c r="E637" s="8" t="s">
        <v>7999</v>
      </c>
      <c r="F637" s="8" t="s">
        <v>28</v>
      </c>
    </row>
    <row r="638" spans="1:6" ht="28.8">
      <c r="A638" s="8">
        <v>1261</v>
      </c>
      <c r="B638" s="8" t="s">
        <v>7970</v>
      </c>
      <c r="C638" s="8">
        <v>1</v>
      </c>
      <c r="D638" s="8" t="s">
        <v>8000</v>
      </c>
      <c r="E638" s="8" t="s">
        <v>3616</v>
      </c>
      <c r="F638" s="8" t="s">
        <v>28</v>
      </c>
    </row>
    <row r="639" spans="1:6" ht="43.2">
      <c r="A639" s="8">
        <v>1254</v>
      </c>
      <c r="B639" s="8" t="s">
        <v>7970</v>
      </c>
      <c r="C639" s="8">
        <v>0</v>
      </c>
      <c r="D639" s="8" t="s">
        <v>8001</v>
      </c>
      <c r="E639" s="8" t="s">
        <v>8002</v>
      </c>
      <c r="F639" s="8" t="s">
        <v>28</v>
      </c>
    </row>
    <row r="640" spans="1:6" ht="316.8">
      <c r="A640" s="8">
        <v>1257</v>
      </c>
      <c r="B640" s="8" t="s">
        <v>7970</v>
      </c>
      <c r="C640" s="8">
        <v>0</v>
      </c>
      <c r="D640" s="8" t="s">
        <v>7987</v>
      </c>
      <c r="E640" s="8" t="s">
        <v>7988</v>
      </c>
      <c r="F640" s="8" t="s">
        <v>6153</v>
      </c>
    </row>
    <row r="641" spans="1:6" ht="316.8">
      <c r="A641" s="8">
        <v>1257</v>
      </c>
      <c r="B641" s="8" t="s">
        <v>7970</v>
      </c>
      <c r="C641" s="8">
        <v>0</v>
      </c>
      <c r="D641" s="8" t="s">
        <v>7987</v>
      </c>
      <c r="E641" s="8" t="s">
        <v>7988</v>
      </c>
      <c r="F641" s="8" t="s">
        <v>6216</v>
      </c>
    </row>
    <row r="642" spans="1:6" ht="43.2">
      <c r="A642" s="8">
        <v>1272</v>
      </c>
      <c r="B642" s="8" t="s">
        <v>7970</v>
      </c>
      <c r="C642" s="8">
        <v>0</v>
      </c>
      <c r="D642" s="8" t="s">
        <v>7975</v>
      </c>
      <c r="E642" s="8" t="s">
        <v>7976</v>
      </c>
      <c r="F642" s="8" t="s">
        <v>6216</v>
      </c>
    </row>
    <row r="643" spans="1:6">
      <c r="A643" s="8">
        <v>1299</v>
      </c>
      <c r="B643" s="8" t="s">
        <v>7970</v>
      </c>
      <c r="C643" s="8">
        <v>0</v>
      </c>
      <c r="D643" s="8" t="s">
        <v>8003</v>
      </c>
      <c r="E643" s="8" t="s">
        <v>8004</v>
      </c>
      <c r="F643" s="8" t="s">
        <v>28</v>
      </c>
    </row>
    <row r="644" spans="1:6">
      <c r="A644" s="8">
        <v>1283</v>
      </c>
      <c r="B644" s="8" t="s">
        <v>7970</v>
      </c>
      <c r="C644" s="8">
        <v>0</v>
      </c>
      <c r="D644" s="8" t="s">
        <v>8005</v>
      </c>
      <c r="E644" s="8" t="s">
        <v>8006</v>
      </c>
      <c r="F644" s="8" t="s">
        <v>28</v>
      </c>
    </row>
    <row r="645" spans="1:6" ht="72">
      <c r="A645" s="8">
        <v>1284</v>
      </c>
      <c r="B645" s="8" t="s">
        <v>7970</v>
      </c>
      <c r="C645" s="8">
        <v>0</v>
      </c>
      <c r="D645" s="8" t="s">
        <v>8007</v>
      </c>
      <c r="E645" s="8" t="s">
        <v>8008</v>
      </c>
      <c r="F645" s="8" t="s">
        <v>28</v>
      </c>
    </row>
    <row r="646" spans="1:6" ht="43.2">
      <c r="A646" s="8">
        <v>1287</v>
      </c>
      <c r="B646" s="8" t="s">
        <v>7970</v>
      </c>
      <c r="C646" s="8">
        <v>0</v>
      </c>
      <c r="D646" s="8" t="s">
        <v>8009</v>
      </c>
      <c r="E646" s="8" t="s">
        <v>8010</v>
      </c>
      <c r="F646" s="8" t="s">
        <v>28</v>
      </c>
    </row>
    <row r="647" spans="1:6">
      <c r="A647" s="8">
        <v>1290</v>
      </c>
      <c r="B647" s="8" t="s">
        <v>7970</v>
      </c>
      <c r="C647" s="8">
        <v>0</v>
      </c>
      <c r="D647" s="8" t="s">
        <v>8011</v>
      </c>
      <c r="E647" s="8" t="s">
        <v>8012</v>
      </c>
      <c r="F647" s="8" t="s">
        <v>28</v>
      </c>
    </row>
    <row r="648" spans="1:6" ht="43.2">
      <c r="A648" s="8">
        <v>1292</v>
      </c>
      <c r="B648" s="8" t="s">
        <v>7970</v>
      </c>
      <c r="C648" s="8">
        <v>0</v>
      </c>
      <c r="D648" s="8" t="s">
        <v>8013</v>
      </c>
      <c r="E648" s="8" t="s">
        <v>8014</v>
      </c>
      <c r="F648" s="8" t="s">
        <v>28</v>
      </c>
    </row>
    <row r="649" spans="1:6" ht="72">
      <c r="A649" s="8">
        <v>1298</v>
      </c>
      <c r="B649" s="8" t="s">
        <v>7970</v>
      </c>
      <c r="C649" s="8">
        <v>0</v>
      </c>
      <c r="D649" s="8" t="s">
        <v>8015</v>
      </c>
      <c r="E649" s="8" t="s">
        <v>8016</v>
      </c>
      <c r="F649" s="8" t="s">
        <v>28</v>
      </c>
    </row>
    <row r="650" spans="1:6" ht="86.4">
      <c r="A650" s="8">
        <v>1235</v>
      </c>
      <c r="B650" s="8" t="s">
        <v>7970</v>
      </c>
      <c r="C650" s="8">
        <v>2</v>
      </c>
      <c r="D650" s="8" t="s">
        <v>8017</v>
      </c>
      <c r="E650" s="8" t="s">
        <v>7112</v>
      </c>
      <c r="F650" s="8" t="s">
        <v>6153</v>
      </c>
    </row>
    <row r="651" spans="1:6" ht="28.8">
      <c r="A651" s="8">
        <v>1303</v>
      </c>
      <c r="B651" s="8" t="s">
        <v>7970</v>
      </c>
      <c r="C651" s="8">
        <v>0</v>
      </c>
      <c r="D651" s="8" t="s">
        <v>8018</v>
      </c>
      <c r="E651" s="8" t="s">
        <v>8019</v>
      </c>
      <c r="F651" s="8" t="s">
        <v>28</v>
      </c>
    </row>
    <row r="652" spans="1:6" ht="86.4">
      <c r="A652" s="8">
        <v>1301</v>
      </c>
      <c r="B652" s="8" t="s">
        <v>7970</v>
      </c>
      <c r="C652" s="8">
        <v>3</v>
      </c>
      <c r="D652" s="8" t="s">
        <v>8020</v>
      </c>
      <c r="E652" s="8" t="s">
        <v>3058</v>
      </c>
      <c r="F652" s="8" t="s">
        <v>28</v>
      </c>
    </row>
    <row r="653" spans="1:6" ht="57.6">
      <c r="A653" s="8">
        <v>1302</v>
      </c>
      <c r="B653" s="8" t="s">
        <v>7970</v>
      </c>
      <c r="C653" s="8">
        <v>1</v>
      </c>
      <c r="D653" s="8" t="s">
        <v>8021</v>
      </c>
      <c r="E653" s="8" t="s">
        <v>8022</v>
      </c>
      <c r="F653" s="8" t="s">
        <v>28</v>
      </c>
    </row>
    <row r="654" spans="1:6" ht="43.2">
      <c r="A654" s="8">
        <v>1281</v>
      </c>
      <c r="B654" s="8" t="s">
        <v>7970</v>
      </c>
      <c r="C654" s="8">
        <v>2</v>
      </c>
      <c r="D654" s="8" t="s">
        <v>8023</v>
      </c>
      <c r="E654" s="8" t="s">
        <v>8024</v>
      </c>
      <c r="F654" s="8" t="s">
        <v>28</v>
      </c>
    </row>
    <row r="655" spans="1:6" ht="115.2">
      <c r="A655" s="8">
        <v>1306</v>
      </c>
      <c r="B655" s="8" t="s">
        <v>7970</v>
      </c>
      <c r="C655" s="8">
        <v>1</v>
      </c>
      <c r="D655" s="8" t="s">
        <v>8025</v>
      </c>
      <c r="E655" s="8" t="s">
        <v>8026</v>
      </c>
      <c r="F655" s="8" t="s">
        <v>28</v>
      </c>
    </row>
    <row r="656" spans="1:6" ht="28.8">
      <c r="A656" s="8">
        <v>1311</v>
      </c>
      <c r="B656" s="8" t="s">
        <v>7970</v>
      </c>
      <c r="C656" s="8">
        <v>0</v>
      </c>
      <c r="D656" s="8" t="s">
        <v>8027</v>
      </c>
      <c r="E656" s="8" t="s">
        <v>8028</v>
      </c>
      <c r="F656" s="8" t="s">
        <v>28</v>
      </c>
    </row>
    <row r="657" spans="1:6" ht="57.6">
      <c r="A657" s="8">
        <v>1308</v>
      </c>
      <c r="B657" s="8" t="s">
        <v>7970</v>
      </c>
      <c r="C657" s="8">
        <v>1</v>
      </c>
      <c r="D657" s="8" t="s">
        <v>8029</v>
      </c>
      <c r="E657" s="8" t="s">
        <v>8030</v>
      </c>
      <c r="F657" s="8" t="s">
        <v>28</v>
      </c>
    </row>
    <row r="658" spans="1:6" ht="43.2">
      <c r="A658" s="8">
        <v>1310</v>
      </c>
      <c r="B658" s="8" t="s">
        <v>7970</v>
      </c>
      <c r="C658" s="8">
        <v>2</v>
      </c>
      <c r="D658" s="8" t="s">
        <v>8031</v>
      </c>
      <c r="E658" s="8" t="s">
        <v>7315</v>
      </c>
      <c r="F658" s="8" t="s">
        <v>28</v>
      </c>
    </row>
    <row r="659" spans="1:6" ht="57.6">
      <c r="A659" s="8">
        <v>1277</v>
      </c>
      <c r="B659" s="8" t="s">
        <v>7970</v>
      </c>
      <c r="C659" s="8">
        <v>0</v>
      </c>
      <c r="D659" s="8" t="s">
        <v>8032</v>
      </c>
      <c r="E659" s="8" t="s">
        <v>6898</v>
      </c>
      <c r="F659" s="8" t="s">
        <v>6153</v>
      </c>
    </row>
    <row r="660" spans="1:6" ht="57.6">
      <c r="A660" s="8">
        <v>1307</v>
      </c>
      <c r="B660" s="8" t="s">
        <v>7970</v>
      </c>
      <c r="C660" s="8">
        <v>0</v>
      </c>
      <c r="D660" s="8" t="s">
        <v>8033</v>
      </c>
      <c r="E660" s="8" t="s">
        <v>7110</v>
      </c>
      <c r="F660" s="8" t="s">
        <v>6153</v>
      </c>
    </row>
    <row r="661" spans="1:6">
      <c r="A661" s="8">
        <v>1300</v>
      </c>
      <c r="B661" s="8" t="s">
        <v>7970</v>
      </c>
      <c r="C661" s="8">
        <v>51</v>
      </c>
      <c r="D661" s="8" t="s">
        <v>8034</v>
      </c>
      <c r="E661" s="8" t="s">
        <v>6973</v>
      </c>
      <c r="F661" s="8" t="s">
        <v>28</v>
      </c>
    </row>
    <row r="662" spans="1:6" ht="28.8">
      <c r="A662" s="8">
        <v>1316</v>
      </c>
      <c r="B662" s="8" t="s">
        <v>7970</v>
      </c>
      <c r="C662" s="8">
        <v>1</v>
      </c>
      <c r="D662" s="8" t="s">
        <v>8035</v>
      </c>
      <c r="E662" s="8" t="s">
        <v>8036</v>
      </c>
      <c r="F662" s="8" t="s">
        <v>28</v>
      </c>
    </row>
    <row r="663" spans="1:6" ht="28.8">
      <c r="A663" s="8">
        <v>1203</v>
      </c>
      <c r="B663" s="8" t="s">
        <v>8037</v>
      </c>
      <c r="C663" s="8">
        <v>0</v>
      </c>
      <c r="D663" s="8" t="s">
        <v>8038</v>
      </c>
      <c r="E663" s="8" t="s">
        <v>8039</v>
      </c>
      <c r="F663" s="8" t="s">
        <v>6142</v>
      </c>
    </row>
    <row r="664" spans="1:6" ht="28.8">
      <c r="A664" s="8">
        <v>1193</v>
      </c>
      <c r="B664" s="8" t="s">
        <v>8037</v>
      </c>
      <c r="C664" s="8">
        <v>1</v>
      </c>
      <c r="D664" s="8" t="s">
        <v>8040</v>
      </c>
      <c r="E664" s="8" t="s">
        <v>8041</v>
      </c>
      <c r="F664" s="8" t="s">
        <v>28</v>
      </c>
    </row>
    <row r="665" spans="1:6" ht="28.8">
      <c r="A665" s="8">
        <v>1233</v>
      </c>
      <c r="B665" s="8" t="s">
        <v>8037</v>
      </c>
      <c r="C665" s="8">
        <v>0</v>
      </c>
      <c r="D665" s="8" t="s">
        <v>8042</v>
      </c>
      <c r="E665" s="8" t="s">
        <v>8043</v>
      </c>
      <c r="F665" s="8" t="s">
        <v>6142</v>
      </c>
    </row>
    <row r="666" spans="1:6" ht="43.2">
      <c r="A666" s="8">
        <v>1187</v>
      </c>
      <c r="B666" s="8" t="s">
        <v>8037</v>
      </c>
      <c r="C666" s="8">
        <v>0</v>
      </c>
      <c r="D666" s="8" t="s">
        <v>8044</v>
      </c>
      <c r="E666" s="8" t="s">
        <v>7801</v>
      </c>
      <c r="F666" s="8" t="s">
        <v>28</v>
      </c>
    </row>
    <row r="667" spans="1:6">
      <c r="A667" s="8">
        <v>1182</v>
      </c>
      <c r="B667" s="8" t="s">
        <v>8037</v>
      </c>
      <c r="C667" s="8">
        <v>0</v>
      </c>
      <c r="D667" s="8" t="s">
        <v>8045</v>
      </c>
      <c r="E667" s="8" t="s">
        <v>8046</v>
      </c>
      <c r="F667" s="8" t="s">
        <v>28</v>
      </c>
    </row>
    <row r="668" spans="1:6" ht="28.8">
      <c r="A668" s="8">
        <v>1203</v>
      </c>
      <c r="B668" s="8" t="s">
        <v>8037</v>
      </c>
      <c r="C668" s="8">
        <v>0</v>
      </c>
      <c r="D668" s="8" t="s">
        <v>8038</v>
      </c>
      <c r="E668" s="8" t="s">
        <v>8039</v>
      </c>
      <c r="F668" s="8" t="s">
        <v>28</v>
      </c>
    </row>
    <row r="669" spans="1:6" ht="43.2">
      <c r="A669" s="8">
        <v>1212</v>
      </c>
      <c r="B669" s="8" t="s">
        <v>8037</v>
      </c>
      <c r="C669" s="8">
        <v>0</v>
      </c>
      <c r="D669" s="8" t="s">
        <v>8047</v>
      </c>
      <c r="E669" s="8" t="s">
        <v>8048</v>
      </c>
      <c r="F669" s="8" t="s">
        <v>28</v>
      </c>
    </row>
    <row r="670" spans="1:6" ht="28.8">
      <c r="A670" s="8">
        <v>1231</v>
      </c>
      <c r="B670" s="8" t="s">
        <v>8037</v>
      </c>
      <c r="C670" s="8">
        <v>0</v>
      </c>
      <c r="D670" s="8" t="s">
        <v>8049</v>
      </c>
      <c r="E670" s="8" t="s">
        <v>8050</v>
      </c>
      <c r="F670" s="8" t="s">
        <v>28</v>
      </c>
    </row>
    <row r="671" spans="1:6" ht="43.2">
      <c r="A671" s="8">
        <v>1225</v>
      </c>
      <c r="B671" s="8" t="s">
        <v>8037</v>
      </c>
      <c r="C671" s="8">
        <v>0</v>
      </c>
      <c r="D671" s="8" t="s">
        <v>8051</v>
      </c>
      <c r="E671" s="8" t="s">
        <v>8052</v>
      </c>
      <c r="F671" s="8" t="s">
        <v>28</v>
      </c>
    </row>
    <row r="672" spans="1:6" ht="129.6">
      <c r="A672" s="8">
        <v>1224</v>
      </c>
      <c r="B672" s="8" t="s">
        <v>8037</v>
      </c>
      <c r="C672" s="8">
        <v>0</v>
      </c>
      <c r="D672" s="8" t="s">
        <v>8053</v>
      </c>
      <c r="E672" s="8" t="s">
        <v>8054</v>
      </c>
      <c r="F672" s="8" t="s">
        <v>28</v>
      </c>
    </row>
    <row r="673" spans="1:6" ht="28.8">
      <c r="A673" s="8">
        <v>1192</v>
      </c>
      <c r="B673" s="8" t="s">
        <v>8037</v>
      </c>
      <c r="C673" s="8">
        <v>0</v>
      </c>
      <c r="D673" s="8" t="s">
        <v>8055</v>
      </c>
      <c r="E673" s="8" t="s">
        <v>8056</v>
      </c>
      <c r="F673" s="8" t="s">
        <v>28</v>
      </c>
    </row>
    <row r="674" spans="1:6" ht="57.6">
      <c r="A674" s="8">
        <v>1223</v>
      </c>
      <c r="B674" s="8" t="s">
        <v>8037</v>
      </c>
      <c r="C674" s="8">
        <v>0</v>
      </c>
      <c r="D674" s="8" t="s">
        <v>8057</v>
      </c>
      <c r="E674" s="8" t="s">
        <v>8058</v>
      </c>
      <c r="F674" s="8" t="s">
        <v>28</v>
      </c>
    </row>
    <row r="675" spans="1:6" ht="28.8">
      <c r="A675" s="8">
        <v>1219</v>
      </c>
      <c r="B675" s="8" t="s">
        <v>8037</v>
      </c>
      <c r="C675" s="8">
        <v>1</v>
      </c>
      <c r="D675" s="8" t="s">
        <v>8059</v>
      </c>
      <c r="E675" s="8" t="s">
        <v>8060</v>
      </c>
      <c r="F675" s="8" t="s">
        <v>28</v>
      </c>
    </row>
    <row r="676" spans="1:6">
      <c r="A676" s="8">
        <v>1218</v>
      </c>
      <c r="B676" s="8" t="s">
        <v>8037</v>
      </c>
      <c r="C676" s="8">
        <v>1</v>
      </c>
      <c r="D676" s="8" t="s">
        <v>8061</v>
      </c>
      <c r="E676" s="8" t="s">
        <v>8062</v>
      </c>
      <c r="F676" s="8" t="s">
        <v>28</v>
      </c>
    </row>
    <row r="677" spans="1:6" ht="57.6">
      <c r="A677" s="8">
        <v>1217</v>
      </c>
      <c r="B677" s="8" t="s">
        <v>8037</v>
      </c>
      <c r="C677" s="8">
        <v>0</v>
      </c>
      <c r="D677" s="8" t="s">
        <v>8063</v>
      </c>
      <c r="E677" s="8" t="s">
        <v>8064</v>
      </c>
      <c r="F677" s="8" t="s">
        <v>28</v>
      </c>
    </row>
    <row r="678" spans="1:6">
      <c r="A678" s="8">
        <v>1213</v>
      </c>
      <c r="B678" s="8" t="s">
        <v>8037</v>
      </c>
      <c r="C678" s="8">
        <v>0</v>
      </c>
      <c r="D678" s="8" t="s">
        <v>8065</v>
      </c>
      <c r="E678" s="8" t="s">
        <v>8066</v>
      </c>
      <c r="F678" s="8" t="s">
        <v>28</v>
      </c>
    </row>
    <row r="679" spans="1:6" ht="28.8">
      <c r="A679" s="8">
        <v>1233</v>
      </c>
      <c r="B679" s="8" t="s">
        <v>8037</v>
      </c>
      <c r="C679" s="8">
        <v>0</v>
      </c>
      <c r="D679" s="8" t="s">
        <v>8042</v>
      </c>
      <c r="E679" s="8" t="s">
        <v>8043</v>
      </c>
      <c r="F679" s="8" t="s">
        <v>28</v>
      </c>
    </row>
    <row r="680" spans="1:6" ht="28.8">
      <c r="A680" s="8">
        <v>1209</v>
      </c>
      <c r="B680" s="8" t="s">
        <v>8037</v>
      </c>
      <c r="C680" s="8">
        <v>0</v>
      </c>
      <c r="D680" s="8" t="s">
        <v>8067</v>
      </c>
      <c r="E680" s="8" t="s">
        <v>8068</v>
      </c>
      <c r="F680" s="8" t="s">
        <v>28</v>
      </c>
    </row>
    <row r="681" spans="1:6" ht="57.6">
      <c r="A681" s="8">
        <v>1201</v>
      </c>
      <c r="B681" s="8" t="s">
        <v>8037</v>
      </c>
      <c r="C681" s="8">
        <v>0</v>
      </c>
      <c r="D681" s="8" t="s">
        <v>8069</v>
      </c>
      <c r="E681" s="8" t="s">
        <v>8070</v>
      </c>
      <c r="F681" s="8" t="s">
        <v>28</v>
      </c>
    </row>
    <row r="682" spans="1:6" ht="28.8">
      <c r="A682" s="8">
        <v>1200</v>
      </c>
      <c r="B682" s="8" t="s">
        <v>8037</v>
      </c>
      <c r="C682" s="8">
        <v>0</v>
      </c>
      <c r="D682" s="8" t="s">
        <v>8071</v>
      </c>
      <c r="E682" s="8" t="s">
        <v>8072</v>
      </c>
      <c r="F682" s="8" t="s">
        <v>28</v>
      </c>
    </row>
    <row r="683" spans="1:6" ht="28.8">
      <c r="A683" s="8">
        <v>1222</v>
      </c>
      <c r="B683" s="8" t="s">
        <v>8037</v>
      </c>
      <c r="C683" s="8">
        <v>0</v>
      </c>
      <c r="D683" s="8" t="s">
        <v>8073</v>
      </c>
      <c r="E683" s="8" t="s">
        <v>8074</v>
      </c>
      <c r="F683" s="8" t="s">
        <v>28</v>
      </c>
    </row>
    <row r="684" spans="1:6" ht="28.8">
      <c r="A684" s="8">
        <v>1195</v>
      </c>
      <c r="B684" s="8" t="s">
        <v>8037</v>
      </c>
      <c r="C684" s="8">
        <v>1</v>
      </c>
      <c r="D684" s="8" t="s">
        <v>8075</v>
      </c>
      <c r="E684" s="8" t="s">
        <v>7315</v>
      </c>
      <c r="F684" s="8" t="s">
        <v>28</v>
      </c>
    </row>
    <row r="685" spans="1:6" ht="43.2">
      <c r="A685" s="8">
        <v>1160</v>
      </c>
      <c r="B685" s="8" t="s">
        <v>8076</v>
      </c>
      <c r="C685" s="8">
        <v>0</v>
      </c>
      <c r="D685" s="8" t="s">
        <v>8077</v>
      </c>
      <c r="E685" s="8" t="s">
        <v>8078</v>
      </c>
      <c r="F685" s="8" t="s">
        <v>6142</v>
      </c>
    </row>
    <row r="686" spans="1:6">
      <c r="A686" s="8">
        <v>1176</v>
      </c>
      <c r="B686" s="8" t="s">
        <v>8076</v>
      </c>
      <c r="C686" s="8">
        <v>0</v>
      </c>
      <c r="D686" s="8" t="s">
        <v>8079</v>
      </c>
      <c r="E686" s="8" t="s">
        <v>8080</v>
      </c>
      <c r="F686" s="8" t="s">
        <v>28</v>
      </c>
    </row>
    <row r="687" spans="1:6" ht="86.4">
      <c r="A687" s="8">
        <v>1157</v>
      </c>
      <c r="B687" s="8" t="s">
        <v>8076</v>
      </c>
      <c r="C687" s="8">
        <v>1</v>
      </c>
      <c r="D687" s="8" t="s">
        <v>8081</v>
      </c>
      <c r="E687" s="8" t="s">
        <v>8082</v>
      </c>
      <c r="F687" s="8" t="s">
        <v>28</v>
      </c>
    </row>
    <row r="688" spans="1:6" ht="100.8">
      <c r="A688" s="8">
        <v>1162</v>
      </c>
      <c r="B688" s="8" t="s">
        <v>8076</v>
      </c>
      <c r="C688" s="8">
        <v>0</v>
      </c>
      <c r="D688" s="8" t="s">
        <v>8083</v>
      </c>
      <c r="E688" s="8" t="s">
        <v>8084</v>
      </c>
      <c r="F688" s="8" t="s">
        <v>28</v>
      </c>
    </row>
    <row r="689" spans="1:6" ht="43.2">
      <c r="A689" s="8">
        <v>1170</v>
      </c>
      <c r="B689" s="8" t="s">
        <v>8076</v>
      </c>
      <c r="C689" s="8">
        <v>0</v>
      </c>
      <c r="D689" s="8" t="s">
        <v>8085</v>
      </c>
      <c r="E689" s="8" t="s">
        <v>8086</v>
      </c>
      <c r="F689" s="8" t="s">
        <v>6249</v>
      </c>
    </row>
    <row r="690" spans="1:6" ht="144">
      <c r="A690" s="8">
        <v>1158</v>
      </c>
      <c r="B690" s="8" t="s">
        <v>8076</v>
      </c>
      <c r="C690" s="8">
        <v>2</v>
      </c>
      <c r="D690" s="8" t="s">
        <v>8087</v>
      </c>
      <c r="E690" s="8" t="s">
        <v>8088</v>
      </c>
      <c r="F690" s="8" t="s">
        <v>28</v>
      </c>
    </row>
    <row r="691" spans="1:6" ht="86.4">
      <c r="A691" s="8">
        <v>1165</v>
      </c>
      <c r="B691" s="8" t="s">
        <v>8076</v>
      </c>
      <c r="C691" s="8">
        <v>0</v>
      </c>
      <c r="D691" s="8" t="s">
        <v>8089</v>
      </c>
      <c r="E691" s="8" t="s">
        <v>8090</v>
      </c>
      <c r="F691" s="8" t="s">
        <v>28</v>
      </c>
    </row>
    <row r="692" spans="1:6" ht="43.2">
      <c r="A692" s="8">
        <v>1170</v>
      </c>
      <c r="B692" s="8" t="s">
        <v>8076</v>
      </c>
      <c r="C692" s="8">
        <v>0</v>
      </c>
      <c r="D692" s="8" t="s">
        <v>8085</v>
      </c>
      <c r="E692" s="8" t="s">
        <v>8086</v>
      </c>
      <c r="F692" s="8" t="s">
        <v>28</v>
      </c>
    </row>
    <row r="693" spans="1:6" ht="28.8">
      <c r="A693" s="8">
        <v>1168</v>
      </c>
      <c r="B693" s="8" t="s">
        <v>8076</v>
      </c>
      <c r="C693" s="8">
        <v>0</v>
      </c>
      <c r="D693" s="8" t="s">
        <v>8091</v>
      </c>
      <c r="E693" s="8" t="s">
        <v>8092</v>
      </c>
      <c r="F693" s="8" t="s">
        <v>28</v>
      </c>
    </row>
    <row r="694" spans="1:6" ht="43.2">
      <c r="A694" s="8">
        <v>1172</v>
      </c>
      <c r="B694" s="8" t="s">
        <v>8076</v>
      </c>
      <c r="C694" s="8">
        <v>0</v>
      </c>
      <c r="D694" s="8" t="s">
        <v>8093</v>
      </c>
      <c r="E694" s="8" t="s">
        <v>8094</v>
      </c>
      <c r="F694" s="8" t="s">
        <v>28</v>
      </c>
    </row>
    <row r="695" spans="1:6" ht="28.8">
      <c r="A695" s="8">
        <v>1173</v>
      </c>
      <c r="B695" s="8" t="s">
        <v>8076</v>
      </c>
      <c r="C695" s="8">
        <v>1</v>
      </c>
      <c r="D695" s="8" t="s">
        <v>8095</v>
      </c>
      <c r="E695" s="8" t="s">
        <v>8096</v>
      </c>
      <c r="F695" s="8" t="s">
        <v>28</v>
      </c>
    </row>
    <row r="696" spans="1:6">
      <c r="A696" s="8">
        <v>1167</v>
      </c>
      <c r="B696" s="8" t="s">
        <v>8076</v>
      </c>
      <c r="C696" s="8">
        <v>0</v>
      </c>
      <c r="D696" s="8" t="s">
        <v>8097</v>
      </c>
      <c r="E696" s="8" t="s">
        <v>7965</v>
      </c>
      <c r="F696" s="8" t="s">
        <v>28</v>
      </c>
    </row>
    <row r="697" spans="1:6" ht="28.8">
      <c r="A697" s="8">
        <v>1141</v>
      </c>
      <c r="B697" s="8" t="s">
        <v>8076</v>
      </c>
      <c r="C697" s="8">
        <v>0</v>
      </c>
      <c r="D697" s="8" t="s">
        <v>8098</v>
      </c>
      <c r="E697" s="8" t="s">
        <v>8099</v>
      </c>
      <c r="F697" s="8" t="s">
        <v>28</v>
      </c>
    </row>
    <row r="698" spans="1:6" ht="43.2">
      <c r="A698" s="8">
        <v>1160</v>
      </c>
      <c r="B698" s="8" t="s">
        <v>8076</v>
      </c>
      <c r="C698" s="8">
        <v>0</v>
      </c>
      <c r="D698" s="8" t="s">
        <v>8077</v>
      </c>
      <c r="E698" s="8" t="s">
        <v>8078</v>
      </c>
      <c r="F698" s="8" t="s">
        <v>28</v>
      </c>
    </row>
    <row r="699" spans="1:6">
      <c r="A699" s="8">
        <v>1138</v>
      </c>
      <c r="B699" s="8" t="s">
        <v>8076</v>
      </c>
      <c r="C699" s="8">
        <v>0</v>
      </c>
      <c r="D699" s="8" t="s">
        <v>8100</v>
      </c>
      <c r="E699" s="8" t="s">
        <v>8101</v>
      </c>
      <c r="F699" s="8" t="s">
        <v>28</v>
      </c>
    </row>
    <row r="700" spans="1:6" ht="28.8">
      <c r="A700" s="8">
        <v>1134</v>
      </c>
      <c r="B700" s="8" t="s">
        <v>8076</v>
      </c>
      <c r="C700" s="8">
        <v>0</v>
      </c>
      <c r="D700" s="8" t="s">
        <v>8102</v>
      </c>
      <c r="E700" s="8" t="s">
        <v>8103</v>
      </c>
      <c r="F700" s="8" t="s">
        <v>28</v>
      </c>
    </row>
    <row r="701" spans="1:6" ht="28.8">
      <c r="A701" s="8">
        <v>1139</v>
      </c>
      <c r="B701" s="8" t="s">
        <v>8076</v>
      </c>
      <c r="C701" s="8">
        <v>0</v>
      </c>
      <c r="D701" s="8" t="s">
        <v>8104</v>
      </c>
      <c r="E701" s="8" t="s">
        <v>8105</v>
      </c>
      <c r="F701" s="8" t="s">
        <v>28</v>
      </c>
    </row>
    <row r="702" spans="1:6">
      <c r="A702" s="8">
        <v>1121</v>
      </c>
      <c r="B702" s="8" t="s">
        <v>8076</v>
      </c>
      <c r="C702" s="8">
        <v>1</v>
      </c>
      <c r="D702" s="8" t="s">
        <v>8106</v>
      </c>
      <c r="E702" s="8" t="s">
        <v>8107</v>
      </c>
      <c r="F702" s="8" t="s">
        <v>28</v>
      </c>
    </row>
    <row r="703" spans="1:6" ht="28.8">
      <c r="A703" s="8">
        <v>1155</v>
      </c>
      <c r="B703" s="8" t="s">
        <v>8076</v>
      </c>
      <c r="C703" s="8">
        <v>0</v>
      </c>
      <c r="D703" s="8" t="s">
        <v>8108</v>
      </c>
      <c r="E703" s="8" t="s">
        <v>7164</v>
      </c>
      <c r="F703" s="8" t="s">
        <v>28</v>
      </c>
    </row>
    <row r="704" spans="1:6">
      <c r="A704" s="8">
        <v>1151</v>
      </c>
      <c r="B704" s="8" t="s">
        <v>8076</v>
      </c>
      <c r="C704" s="8">
        <v>2</v>
      </c>
      <c r="D704" s="8" t="s">
        <v>8109</v>
      </c>
      <c r="E704" s="8" t="s">
        <v>8110</v>
      </c>
      <c r="F704" s="8" t="s">
        <v>28</v>
      </c>
    </row>
    <row r="705" spans="1:6" ht="216">
      <c r="A705" s="8">
        <v>1148</v>
      </c>
      <c r="B705" s="8" t="s">
        <v>8076</v>
      </c>
      <c r="C705" s="8">
        <v>1</v>
      </c>
      <c r="D705" s="8" t="s">
        <v>8111</v>
      </c>
      <c r="E705" s="8" t="s">
        <v>8112</v>
      </c>
      <c r="F705" s="8" t="s">
        <v>28</v>
      </c>
    </row>
    <row r="706" spans="1:6" ht="28.8">
      <c r="A706" s="8">
        <v>1128</v>
      </c>
      <c r="B706" s="8" t="s">
        <v>8076</v>
      </c>
      <c r="C706" s="8">
        <v>1030</v>
      </c>
      <c r="D706" s="8" t="s">
        <v>8113</v>
      </c>
      <c r="E706" s="8" t="s">
        <v>8114</v>
      </c>
      <c r="F706" s="8" t="s">
        <v>28</v>
      </c>
    </row>
    <row r="707" spans="1:6" ht="43.2">
      <c r="A707" s="8">
        <v>1145</v>
      </c>
      <c r="B707" s="8" t="s">
        <v>8076</v>
      </c>
      <c r="C707" s="8">
        <v>0</v>
      </c>
      <c r="D707" s="8" t="s">
        <v>8115</v>
      </c>
      <c r="E707" s="8" t="s">
        <v>8116</v>
      </c>
      <c r="F707" s="8" t="s">
        <v>28</v>
      </c>
    </row>
    <row r="708" spans="1:6" ht="28.8">
      <c r="A708" s="8">
        <v>1133</v>
      </c>
      <c r="B708" s="8" t="s">
        <v>8076</v>
      </c>
      <c r="C708" s="8">
        <v>0</v>
      </c>
      <c r="D708" s="8" t="s">
        <v>8117</v>
      </c>
      <c r="E708" s="8" t="s">
        <v>8118</v>
      </c>
      <c r="F708" s="8" t="s">
        <v>28</v>
      </c>
    </row>
    <row r="709" spans="1:6" ht="72">
      <c r="A709" s="8">
        <v>1118</v>
      </c>
      <c r="B709" s="8" t="s">
        <v>8076</v>
      </c>
      <c r="C709" s="8">
        <v>3</v>
      </c>
      <c r="D709" s="8" t="s">
        <v>8119</v>
      </c>
      <c r="E709" s="8" t="s">
        <v>8120</v>
      </c>
      <c r="F709" s="8" t="s">
        <v>28</v>
      </c>
    </row>
    <row r="710" spans="1:6" ht="72">
      <c r="A710" s="8">
        <v>1124</v>
      </c>
      <c r="B710" s="8" t="s">
        <v>8076</v>
      </c>
      <c r="C710" s="8">
        <v>3</v>
      </c>
      <c r="D710" s="8" t="s">
        <v>8121</v>
      </c>
      <c r="E710" s="8" t="s">
        <v>8122</v>
      </c>
      <c r="F710" s="8" t="s">
        <v>28</v>
      </c>
    </row>
    <row r="711" spans="1:6" ht="28.8">
      <c r="A711" s="8">
        <v>1175</v>
      </c>
      <c r="B711" s="8" t="s">
        <v>8076</v>
      </c>
      <c r="C711" s="8">
        <v>0</v>
      </c>
      <c r="D711" s="8" t="s">
        <v>8123</v>
      </c>
      <c r="E711" s="8" t="s">
        <v>8124</v>
      </c>
      <c r="F711" s="8" t="s">
        <v>28</v>
      </c>
    </row>
    <row r="712" spans="1:6" ht="28.8">
      <c r="A712" s="8">
        <v>1125</v>
      </c>
      <c r="B712" s="8" t="s">
        <v>8076</v>
      </c>
      <c r="C712" s="8">
        <v>0</v>
      </c>
      <c r="D712" s="8" t="s">
        <v>8125</v>
      </c>
      <c r="E712" s="8" t="s">
        <v>8126</v>
      </c>
      <c r="F712" s="8" t="s">
        <v>28</v>
      </c>
    </row>
    <row r="713" spans="1:6">
      <c r="A713" s="8">
        <v>1123</v>
      </c>
      <c r="B713" s="8" t="s">
        <v>8076</v>
      </c>
      <c r="C713" s="8">
        <v>0</v>
      </c>
      <c r="D713" s="8" t="s">
        <v>8127</v>
      </c>
      <c r="E713" s="8" t="s">
        <v>7967</v>
      </c>
      <c r="F713" s="8" t="s">
        <v>28</v>
      </c>
    </row>
    <row r="714" spans="1:6" ht="43.2">
      <c r="A714" s="8">
        <v>1143</v>
      </c>
      <c r="B714" s="8" t="s">
        <v>8076</v>
      </c>
      <c r="C714" s="8">
        <v>2</v>
      </c>
      <c r="D714" s="8" t="s">
        <v>8128</v>
      </c>
      <c r="E714" s="8" t="s">
        <v>8129</v>
      </c>
      <c r="F714" s="8" t="s">
        <v>6249</v>
      </c>
    </row>
    <row r="715" spans="1:6" ht="43.2">
      <c r="A715" s="8">
        <v>1088</v>
      </c>
      <c r="B715" s="8" t="s">
        <v>8130</v>
      </c>
      <c r="C715" s="8">
        <v>0</v>
      </c>
      <c r="D715" s="8" t="s">
        <v>8131</v>
      </c>
      <c r="E715" s="8" t="s">
        <v>8132</v>
      </c>
      <c r="F715" s="8" t="s">
        <v>28</v>
      </c>
    </row>
    <row r="716" spans="1:6">
      <c r="A716" s="8">
        <v>1092</v>
      </c>
      <c r="B716" s="8" t="s">
        <v>8130</v>
      </c>
      <c r="C716" s="8">
        <v>0</v>
      </c>
      <c r="D716" s="8" t="s">
        <v>8133</v>
      </c>
      <c r="E716" s="8" t="s">
        <v>8134</v>
      </c>
      <c r="F716" s="8" t="s">
        <v>28</v>
      </c>
    </row>
    <row r="717" spans="1:6" ht="43.2">
      <c r="A717" s="8">
        <v>1102</v>
      </c>
      <c r="B717" s="8" t="s">
        <v>8130</v>
      </c>
      <c r="C717" s="8">
        <v>1</v>
      </c>
      <c r="D717" s="8" t="s">
        <v>8135</v>
      </c>
      <c r="E717" s="8" t="s">
        <v>8136</v>
      </c>
      <c r="F717" s="8" t="s">
        <v>28</v>
      </c>
    </row>
    <row r="718" spans="1:6" ht="57.6">
      <c r="A718" s="8">
        <v>1087</v>
      </c>
      <c r="B718" s="8" t="s">
        <v>8130</v>
      </c>
      <c r="C718" s="8">
        <v>0</v>
      </c>
      <c r="D718" s="8" t="s">
        <v>8137</v>
      </c>
      <c r="E718" s="8" t="s">
        <v>8138</v>
      </c>
      <c r="F718" s="8" t="s">
        <v>28</v>
      </c>
    </row>
    <row r="719" spans="1:6" ht="72">
      <c r="A719" s="8">
        <v>1089</v>
      </c>
      <c r="B719" s="8" t="s">
        <v>8130</v>
      </c>
      <c r="C719" s="8">
        <v>3</v>
      </c>
      <c r="D719" s="8" t="s">
        <v>8139</v>
      </c>
      <c r="E719" s="8" t="s">
        <v>8140</v>
      </c>
      <c r="F719" s="8" t="s">
        <v>28</v>
      </c>
    </row>
    <row r="720" spans="1:6" ht="43.2">
      <c r="A720" s="8">
        <v>1097</v>
      </c>
      <c r="B720" s="8" t="s">
        <v>8130</v>
      </c>
      <c r="C720" s="8">
        <v>0</v>
      </c>
      <c r="D720" s="8" t="s">
        <v>8141</v>
      </c>
      <c r="E720" s="8" t="s">
        <v>7164</v>
      </c>
      <c r="F720" s="8" t="s">
        <v>28</v>
      </c>
    </row>
    <row r="721" spans="1:6" ht="100.8">
      <c r="A721" s="8">
        <v>1110</v>
      </c>
      <c r="B721" s="8" t="s">
        <v>8130</v>
      </c>
      <c r="C721" s="8">
        <v>0</v>
      </c>
      <c r="D721" s="8" t="s">
        <v>8142</v>
      </c>
      <c r="E721" s="8" t="s">
        <v>8143</v>
      </c>
      <c r="F721" s="8" t="s">
        <v>28</v>
      </c>
    </row>
    <row r="722" spans="1:6" ht="57.6">
      <c r="A722" s="8">
        <v>1113</v>
      </c>
      <c r="B722" s="8" t="s">
        <v>8130</v>
      </c>
      <c r="C722" s="8">
        <v>1</v>
      </c>
      <c r="D722" s="8" t="s">
        <v>8144</v>
      </c>
      <c r="E722" s="8" t="s">
        <v>8145</v>
      </c>
      <c r="F722" s="8" t="s">
        <v>28</v>
      </c>
    </row>
    <row r="723" spans="1:6" ht="28.8">
      <c r="A723" s="8">
        <v>1095</v>
      </c>
      <c r="B723" s="8" t="s">
        <v>8130</v>
      </c>
      <c r="C723" s="8">
        <v>0</v>
      </c>
      <c r="D723" s="8" t="s">
        <v>8146</v>
      </c>
      <c r="E723" s="8" t="s">
        <v>8147</v>
      </c>
      <c r="F723" s="8" t="s">
        <v>28</v>
      </c>
    </row>
    <row r="724" spans="1:6">
      <c r="A724" s="8">
        <v>1099</v>
      </c>
      <c r="B724" s="8" t="s">
        <v>8130</v>
      </c>
      <c r="C724" s="8">
        <v>0</v>
      </c>
      <c r="D724" s="8" t="s">
        <v>8148</v>
      </c>
      <c r="E724" s="8" t="s">
        <v>8149</v>
      </c>
      <c r="F724" s="8" t="s">
        <v>6153</v>
      </c>
    </row>
    <row r="725" spans="1:6" ht="57.6">
      <c r="A725" s="8">
        <v>1087</v>
      </c>
      <c r="B725" s="8" t="s">
        <v>8130</v>
      </c>
      <c r="C725" s="8">
        <v>0</v>
      </c>
      <c r="D725" s="8" t="s">
        <v>8137</v>
      </c>
      <c r="E725" s="8" t="s">
        <v>8138</v>
      </c>
      <c r="F725" s="8" t="s">
        <v>6153</v>
      </c>
    </row>
    <row r="726" spans="1:6" ht="100.8">
      <c r="A726" s="8">
        <v>1110</v>
      </c>
      <c r="B726" s="8" t="s">
        <v>8130</v>
      </c>
      <c r="C726" s="8">
        <v>0</v>
      </c>
      <c r="D726" s="8" t="s">
        <v>8142</v>
      </c>
      <c r="E726" s="8" t="s">
        <v>8143</v>
      </c>
      <c r="F726" s="8" t="s">
        <v>6142</v>
      </c>
    </row>
    <row r="727" spans="1:6">
      <c r="A727" s="8">
        <v>1103</v>
      </c>
      <c r="B727" s="8" t="s">
        <v>8130</v>
      </c>
      <c r="C727" s="8">
        <v>0</v>
      </c>
      <c r="D727" s="8" t="s">
        <v>8150</v>
      </c>
      <c r="E727" s="8" t="s">
        <v>7665</v>
      </c>
      <c r="F727" s="8" t="s">
        <v>28</v>
      </c>
    </row>
    <row r="728" spans="1:6" ht="28.8">
      <c r="A728" s="8">
        <v>1116</v>
      </c>
      <c r="B728" s="8" t="s">
        <v>8130</v>
      </c>
      <c r="C728" s="8">
        <v>1</v>
      </c>
      <c r="D728" s="8" t="s">
        <v>8151</v>
      </c>
      <c r="E728" s="8" t="s">
        <v>6898</v>
      </c>
      <c r="F728" s="8" t="s">
        <v>6153</v>
      </c>
    </row>
    <row r="729" spans="1:6">
      <c r="A729" s="8">
        <v>1072</v>
      </c>
      <c r="B729" s="8" t="s">
        <v>4740</v>
      </c>
      <c r="C729" s="8">
        <v>0</v>
      </c>
      <c r="D729" s="8" t="s">
        <v>8152</v>
      </c>
      <c r="E729" s="8" t="s">
        <v>7291</v>
      </c>
      <c r="F729" s="8" t="s">
        <v>28</v>
      </c>
    </row>
    <row r="730" spans="1:6" ht="129.6">
      <c r="A730" s="8">
        <v>1069</v>
      </c>
      <c r="B730" s="8" t="s">
        <v>4740</v>
      </c>
      <c r="C730" s="8">
        <v>0</v>
      </c>
      <c r="D730" s="8" t="s">
        <v>8153</v>
      </c>
      <c r="E730" s="8" t="s">
        <v>8154</v>
      </c>
      <c r="F730" s="8" t="s">
        <v>6249</v>
      </c>
    </row>
    <row r="731" spans="1:6" ht="43.2">
      <c r="A731" s="8">
        <v>1077</v>
      </c>
      <c r="B731" s="8" t="s">
        <v>4740</v>
      </c>
      <c r="C731" s="8">
        <v>0</v>
      </c>
      <c r="D731" s="8" t="s">
        <v>8155</v>
      </c>
      <c r="E731" s="8" t="s">
        <v>8156</v>
      </c>
      <c r="F731" s="8" t="s">
        <v>28</v>
      </c>
    </row>
    <row r="732" spans="1:6" ht="158.4">
      <c r="A732" s="8">
        <v>1058</v>
      </c>
      <c r="B732" s="8" t="s">
        <v>4740</v>
      </c>
      <c r="C732" s="8">
        <v>0</v>
      </c>
      <c r="D732" s="8" t="s">
        <v>8157</v>
      </c>
      <c r="E732" s="8" t="s">
        <v>8158</v>
      </c>
      <c r="F732" s="8" t="s">
        <v>28</v>
      </c>
    </row>
    <row r="733" spans="1:6" ht="187.2">
      <c r="A733" s="8">
        <v>1071</v>
      </c>
      <c r="B733" s="8" t="s">
        <v>4740</v>
      </c>
      <c r="C733" s="8">
        <v>1</v>
      </c>
      <c r="D733" s="8" t="s">
        <v>8159</v>
      </c>
      <c r="E733" s="8" t="s">
        <v>8160</v>
      </c>
      <c r="F733" s="8" t="s">
        <v>28</v>
      </c>
    </row>
    <row r="734" spans="1:6" ht="115.2">
      <c r="A734" s="8">
        <v>1051</v>
      </c>
      <c r="B734" s="8" t="s">
        <v>4740</v>
      </c>
      <c r="C734" s="8">
        <v>2</v>
      </c>
      <c r="D734" s="8" t="s">
        <v>8161</v>
      </c>
      <c r="E734" s="8" t="s">
        <v>8162</v>
      </c>
      <c r="F734" s="8" t="s">
        <v>6216</v>
      </c>
    </row>
    <row r="735" spans="1:6">
      <c r="A735" s="8">
        <v>1076</v>
      </c>
      <c r="B735" s="8" t="s">
        <v>4740</v>
      </c>
      <c r="C735" s="8">
        <v>2</v>
      </c>
      <c r="D735" s="8" t="s">
        <v>8163</v>
      </c>
      <c r="E735" s="8" t="s">
        <v>8062</v>
      </c>
      <c r="F735" s="8" t="s">
        <v>28</v>
      </c>
    </row>
    <row r="736" spans="1:6">
      <c r="A736" s="8">
        <v>1060</v>
      </c>
      <c r="B736" s="8" t="s">
        <v>4740</v>
      </c>
      <c r="C736" s="8">
        <v>0</v>
      </c>
      <c r="D736" s="8" t="s">
        <v>8164</v>
      </c>
      <c r="E736" s="8" t="s">
        <v>8165</v>
      </c>
      <c r="F736" s="8" t="s">
        <v>28</v>
      </c>
    </row>
    <row r="737" spans="1:6">
      <c r="A737" s="8">
        <v>1059</v>
      </c>
      <c r="B737" s="8" t="s">
        <v>4740</v>
      </c>
      <c r="C737" s="8">
        <v>0</v>
      </c>
      <c r="D737" s="8" t="s">
        <v>8166</v>
      </c>
      <c r="E737" s="8" t="s">
        <v>8167</v>
      </c>
      <c r="F737" s="8" t="s">
        <v>28</v>
      </c>
    </row>
    <row r="738" spans="1:6" ht="28.8">
      <c r="A738" s="8">
        <v>1055</v>
      </c>
      <c r="B738" s="8" t="s">
        <v>4740</v>
      </c>
      <c r="C738" s="8">
        <v>0</v>
      </c>
      <c r="D738" s="8" t="s">
        <v>8168</v>
      </c>
      <c r="E738" s="8" t="s">
        <v>7175</v>
      </c>
      <c r="F738" s="8" t="s">
        <v>28</v>
      </c>
    </row>
    <row r="739" spans="1:6">
      <c r="A739" s="8">
        <v>1061</v>
      </c>
      <c r="B739" s="8" t="s">
        <v>4740</v>
      </c>
      <c r="C739" s="8">
        <v>359</v>
      </c>
      <c r="D739" s="8" t="s">
        <v>8169</v>
      </c>
      <c r="E739" s="8" t="s">
        <v>8170</v>
      </c>
      <c r="F739" s="8" t="s">
        <v>28</v>
      </c>
    </row>
    <row r="740" spans="1:6" ht="43.2">
      <c r="A740" s="8">
        <v>1048</v>
      </c>
      <c r="B740" s="8" t="s">
        <v>4740</v>
      </c>
      <c r="C740" s="8">
        <v>1</v>
      </c>
      <c r="D740" s="8" t="s">
        <v>8171</v>
      </c>
      <c r="E740" s="8" t="s">
        <v>3616</v>
      </c>
      <c r="F740" s="8" t="s">
        <v>28</v>
      </c>
    </row>
    <row r="741" spans="1:6" ht="187.2">
      <c r="A741" s="8">
        <v>1071</v>
      </c>
      <c r="B741" s="8" t="s">
        <v>4740</v>
      </c>
      <c r="C741" s="8">
        <v>1</v>
      </c>
      <c r="D741" s="8" t="s">
        <v>8159</v>
      </c>
      <c r="E741" s="8" t="s">
        <v>8160</v>
      </c>
      <c r="F741" s="8" t="s">
        <v>6249</v>
      </c>
    </row>
    <row r="742" spans="1:6" ht="72">
      <c r="A742" s="8">
        <v>1053</v>
      </c>
      <c r="B742" s="8" t="s">
        <v>4740</v>
      </c>
      <c r="C742" s="8">
        <v>0</v>
      </c>
      <c r="D742" s="8" t="s">
        <v>8172</v>
      </c>
      <c r="E742" s="8" t="s">
        <v>8173</v>
      </c>
      <c r="F742" s="8" t="s">
        <v>28</v>
      </c>
    </row>
    <row r="743" spans="1:6" ht="28.8">
      <c r="A743" s="8">
        <v>1056</v>
      </c>
      <c r="B743" s="8" t="s">
        <v>4740</v>
      </c>
      <c r="C743" s="8">
        <v>0</v>
      </c>
      <c r="D743" s="8" t="s">
        <v>8174</v>
      </c>
      <c r="E743" s="8" t="s">
        <v>8175</v>
      </c>
      <c r="F743" s="8" t="s">
        <v>28</v>
      </c>
    </row>
    <row r="744" spans="1:6">
      <c r="A744" s="8">
        <v>1036</v>
      </c>
      <c r="B744" s="8" t="s">
        <v>4740</v>
      </c>
      <c r="C744" s="8">
        <v>2</v>
      </c>
      <c r="D744" s="8" t="s">
        <v>8176</v>
      </c>
      <c r="E744" s="8" t="s">
        <v>8177</v>
      </c>
      <c r="F744" s="8" t="s">
        <v>28</v>
      </c>
    </row>
    <row r="745" spans="1:6" ht="28.8">
      <c r="A745" s="8">
        <v>1033</v>
      </c>
      <c r="B745" s="8" t="s">
        <v>4740</v>
      </c>
      <c r="C745" s="8">
        <v>0</v>
      </c>
      <c r="D745" s="8" t="s">
        <v>8178</v>
      </c>
      <c r="E745" s="8" t="s">
        <v>3227</v>
      </c>
      <c r="F745" s="8" t="s">
        <v>28</v>
      </c>
    </row>
    <row r="746" spans="1:6">
      <c r="A746" s="8">
        <v>1039</v>
      </c>
      <c r="B746" s="8" t="s">
        <v>4740</v>
      </c>
      <c r="C746" s="8">
        <v>2</v>
      </c>
      <c r="D746" s="8" t="s">
        <v>8179</v>
      </c>
      <c r="E746" s="8" t="s">
        <v>7742</v>
      </c>
      <c r="F746" s="8" t="s">
        <v>28</v>
      </c>
    </row>
    <row r="747" spans="1:6" ht="43.2">
      <c r="A747" s="8">
        <v>1045</v>
      </c>
      <c r="B747" s="8" t="s">
        <v>4740</v>
      </c>
      <c r="C747" s="8">
        <v>1</v>
      </c>
      <c r="D747" s="8" t="s">
        <v>8180</v>
      </c>
      <c r="E747" s="8" t="s">
        <v>8181</v>
      </c>
      <c r="F747" s="8" t="s">
        <v>28</v>
      </c>
    </row>
    <row r="748" spans="1:6" ht="28.8">
      <c r="A748" s="8">
        <v>1046</v>
      </c>
      <c r="B748" s="8" t="s">
        <v>4740</v>
      </c>
      <c r="C748" s="8">
        <v>0</v>
      </c>
      <c r="D748" s="8" t="s">
        <v>8182</v>
      </c>
      <c r="E748" s="8" t="s">
        <v>8183</v>
      </c>
      <c r="F748" s="8" t="s">
        <v>28</v>
      </c>
    </row>
    <row r="749" spans="1:6" ht="360">
      <c r="A749" s="8">
        <v>991</v>
      </c>
      <c r="B749" s="8" t="s">
        <v>8184</v>
      </c>
      <c r="C749" s="8">
        <v>49</v>
      </c>
      <c r="D749" s="8" t="s">
        <v>8185</v>
      </c>
      <c r="E749" s="8" t="s">
        <v>8186</v>
      </c>
      <c r="F749" s="8" t="s">
        <v>28</v>
      </c>
    </row>
    <row r="750" spans="1:6" ht="43.2">
      <c r="A750" s="8">
        <v>994</v>
      </c>
      <c r="B750" s="8" t="s">
        <v>8184</v>
      </c>
      <c r="C750" s="8">
        <v>0</v>
      </c>
      <c r="D750" s="8" t="s">
        <v>8187</v>
      </c>
      <c r="E750" s="8" t="s">
        <v>6908</v>
      </c>
      <c r="F750" s="8" t="s">
        <v>28</v>
      </c>
    </row>
    <row r="751" spans="1:6">
      <c r="A751" s="8">
        <v>1000</v>
      </c>
      <c r="B751" s="8" t="s">
        <v>8184</v>
      </c>
      <c r="C751" s="8">
        <v>0</v>
      </c>
      <c r="D751" s="8" t="s">
        <v>8188</v>
      </c>
      <c r="E751" s="8" t="s">
        <v>7742</v>
      </c>
      <c r="F751" s="8" t="s">
        <v>28</v>
      </c>
    </row>
    <row r="752" spans="1:6" ht="57.6">
      <c r="A752" s="8">
        <v>1005</v>
      </c>
      <c r="B752" s="8" t="s">
        <v>8184</v>
      </c>
      <c r="C752" s="8">
        <v>0</v>
      </c>
      <c r="D752" s="8" t="s">
        <v>8189</v>
      </c>
      <c r="E752" s="8" t="s">
        <v>8190</v>
      </c>
      <c r="F752" s="8" t="s">
        <v>28</v>
      </c>
    </row>
    <row r="753" spans="1:6" ht="100.8">
      <c r="A753" s="8">
        <v>1006</v>
      </c>
      <c r="B753" s="8" t="s">
        <v>8184</v>
      </c>
      <c r="C753" s="8">
        <v>0</v>
      </c>
      <c r="D753" s="8" t="s">
        <v>8191</v>
      </c>
      <c r="E753" s="8" t="s">
        <v>8192</v>
      </c>
      <c r="F753" s="8" t="s">
        <v>28</v>
      </c>
    </row>
    <row r="754" spans="1:6" ht="28.8">
      <c r="A754" s="8">
        <v>1016</v>
      </c>
      <c r="B754" s="8" t="s">
        <v>8184</v>
      </c>
      <c r="C754" s="8">
        <v>0</v>
      </c>
      <c r="D754" s="8" t="s">
        <v>8193</v>
      </c>
      <c r="E754" s="8" t="s">
        <v>6979</v>
      </c>
      <c r="F754" s="8" t="s">
        <v>28</v>
      </c>
    </row>
    <row r="755" spans="1:6" ht="57.6">
      <c r="A755" s="8">
        <v>995</v>
      </c>
      <c r="B755" s="8" t="s">
        <v>8184</v>
      </c>
      <c r="C755" s="8">
        <v>0</v>
      </c>
      <c r="D755" s="8" t="s">
        <v>8194</v>
      </c>
      <c r="E755" s="8" t="s">
        <v>8195</v>
      </c>
      <c r="F755" s="8" t="s">
        <v>28</v>
      </c>
    </row>
    <row r="756" spans="1:6" ht="57.6">
      <c r="A756" s="8">
        <v>992</v>
      </c>
      <c r="B756" s="8" t="s">
        <v>8184</v>
      </c>
      <c r="C756" s="8">
        <v>0</v>
      </c>
      <c r="D756" s="8" t="s">
        <v>8196</v>
      </c>
      <c r="E756" s="8" t="s">
        <v>7210</v>
      </c>
      <c r="F756" s="8" t="s">
        <v>28</v>
      </c>
    </row>
    <row r="757" spans="1:6" ht="28.8">
      <c r="A757" s="8">
        <v>990</v>
      </c>
      <c r="B757" s="8" t="s">
        <v>8184</v>
      </c>
      <c r="C757" s="8">
        <v>0</v>
      </c>
      <c r="D757" s="8" t="s">
        <v>8197</v>
      </c>
      <c r="E757" s="8" t="s">
        <v>364</v>
      </c>
      <c r="F757" s="8" t="s">
        <v>28</v>
      </c>
    </row>
    <row r="758" spans="1:6" ht="28.8">
      <c r="A758" s="8">
        <v>1018</v>
      </c>
      <c r="B758" s="8" t="s">
        <v>8184</v>
      </c>
      <c r="C758" s="8">
        <v>1</v>
      </c>
      <c r="D758" s="8" t="s">
        <v>8198</v>
      </c>
      <c r="E758" s="8" t="s">
        <v>8199</v>
      </c>
      <c r="F758" s="8" t="s">
        <v>28</v>
      </c>
    </row>
    <row r="759" spans="1:6" ht="43.2">
      <c r="A759" s="8">
        <v>999</v>
      </c>
      <c r="B759" s="8" t="s">
        <v>8184</v>
      </c>
      <c r="C759" s="8">
        <v>30</v>
      </c>
      <c r="D759" s="8" t="s">
        <v>8200</v>
      </c>
      <c r="E759" s="8" t="s">
        <v>8201</v>
      </c>
      <c r="F759" s="8" t="s">
        <v>28</v>
      </c>
    </row>
    <row r="760" spans="1:6" ht="86.4">
      <c r="A760" s="8">
        <v>1011</v>
      </c>
      <c r="B760" s="8" t="s">
        <v>8184</v>
      </c>
      <c r="C760" s="8">
        <v>229</v>
      </c>
      <c r="D760" s="8" t="s">
        <v>8202</v>
      </c>
      <c r="E760" s="8" t="s">
        <v>8203</v>
      </c>
      <c r="F760" s="8" t="s">
        <v>28</v>
      </c>
    </row>
    <row r="761" spans="1:6" ht="28.8">
      <c r="A761" s="8">
        <v>1030</v>
      </c>
      <c r="B761" s="8" t="s">
        <v>8184</v>
      </c>
      <c r="C761" s="8">
        <v>0</v>
      </c>
      <c r="D761" s="8" t="s">
        <v>8204</v>
      </c>
      <c r="E761" s="8" t="s">
        <v>3616</v>
      </c>
      <c r="F761" s="8" t="s">
        <v>28</v>
      </c>
    </row>
    <row r="762" spans="1:6">
      <c r="A762" s="8">
        <v>1028</v>
      </c>
      <c r="B762" s="8" t="s">
        <v>8184</v>
      </c>
      <c r="C762" s="8">
        <v>350</v>
      </c>
      <c r="D762" s="8" t="s">
        <v>8205</v>
      </c>
      <c r="E762" s="8" t="s">
        <v>8206</v>
      </c>
      <c r="F762" s="8" t="s">
        <v>28</v>
      </c>
    </row>
    <row r="763" spans="1:6" ht="28.8">
      <c r="A763" s="8">
        <v>1026</v>
      </c>
      <c r="B763" s="8" t="s">
        <v>8184</v>
      </c>
      <c r="C763" s="8">
        <v>0</v>
      </c>
      <c r="D763" s="8" t="s">
        <v>8207</v>
      </c>
      <c r="E763" s="8" t="s">
        <v>8208</v>
      </c>
      <c r="F763" s="8" t="s">
        <v>28</v>
      </c>
    </row>
    <row r="764" spans="1:6" ht="43.2">
      <c r="A764" s="8">
        <v>1025</v>
      </c>
      <c r="B764" s="8" t="s">
        <v>8184</v>
      </c>
      <c r="C764" s="8">
        <v>0</v>
      </c>
      <c r="D764" s="8" t="s">
        <v>8209</v>
      </c>
      <c r="E764" s="8" t="s">
        <v>7742</v>
      </c>
      <c r="F764" s="8" t="s">
        <v>28</v>
      </c>
    </row>
    <row r="765" spans="1:6">
      <c r="A765" s="8">
        <v>1021</v>
      </c>
      <c r="B765" s="8" t="s">
        <v>8184</v>
      </c>
      <c r="C765" s="8">
        <v>0</v>
      </c>
      <c r="D765" s="8" t="s">
        <v>8210</v>
      </c>
      <c r="E765" s="8" t="s">
        <v>8211</v>
      </c>
      <c r="F765" s="8" t="s">
        <v>28</v>
      </c>
    </row>
    <row r="766" spans="1:6" ht="28.8">
      <c r="A766" s="8">
        <v>1007</v>
      </c>
      <c r="B766" s="8" t="s">
        <v>8184</v>
      </c>
      <c r="C766" s="8">
        <v>0</v>
      </c>
      <c r="D766" s="8" t="s">
        <v>8212</v>
      </c>
      <c r="E766" s="8" t="s">
        <v>8213</v>
      </c>
      <c r="F766" s="8" t="s">
        <v>28</v>
      </c>
    </row>
    <row r="767" spans="1:6" ht="43.2">
      <c r="A767" s="8">
        <v>1017</v>
      </c>
      <c r="B767" s="8" t="s">
        <v>8184</v>
      </c>
      <c r="C767" s="8">
        <v>85</v>
      </c>
      <c r="D767" s="8" t="s">
        <v>8214</v>
      </c>
      <c r="E767" s="8" t="s">
        <v>3616</v>
      </c>
      <c r="F767" s="8" t="s">
        <v>28</v>
      </c>
    </row>
    <row r="768" spans="1:6" ht="115.2">
      <c r="A768" s="8">
        <v>1015</v>
      </c>
      <c r="B768" s="8" t="s">
        <v>8184</v>
      </c>
      <c r="C768" s="8">
        <v>2</v>
      </c>
      <c r="D768" s="8" t="s">
        <v>8215</v>
      </c>
      <c r="E768" s="8" t="s">
        <v>8216</v>
      </c>
      <c r="F768" s="8" t="s">
        <v>28</v>
      </c>
    </row>
    <row r="769" spans="1:6" ht="28.8">
      <c r="A769" s="8">
        <v>1022</v>
      </c>
      <c r="B769" s="8" t="s">
        <v>8184</v>
      </c>
      <c r="C769" s="8">
        <v>4</v>
      </c>
      <c r="D769" s="8" t="s">
        <v>8217</v>
      </c>
      <c r="E769" s="8" t="s">
        <v>8218</v>
      </c>
      <c r="F769" s="8" t="s">
        <v>6153</v>
      </c>
    </row>
    <row r="770" spans="1:6" ht="43.2">
      <c r="A770" s="8">
        <v>1019</v>
      </c>
      <c r="B770" s="8" t="s">
        <v>8184</v>
      </c>
      <c r="C770" s="8">
        <v>3</v>
      </c>
      <c r="D770" s="8" t="s">
        <v>8219</v>
      </c>
      <c r="E770" s="8" t="s">
        <v>8220</v>
      </c>
      <c r="F770" s="8" t="s">
        <v>28</v>
      </c>
    </row>
    <row r="771" spans="1:6" ht="43.2">
      <c r="A771" s="8">
        <v>996</v>
      </c>
      <c r="B771" s="8" t="s">
        <v>8184</v>
      </c>
      <c r="C771" s="8">
        <v>0</v>
      </c>
      <c r="D771" s="8" t="s">
        <v>8221</v>
      </c>
      <c r="E771" s="8" t="s">
        <v>6898</v>
      </c>
      <c r="F771" s="8" t="s">
        <v>6153</v>
      </c>
    </row>
    <row r="772" spans="1:6">
      <c r="A772" s="8">
        <v>982</v>
      </c>
      <c r="B772" s="8" t="s">
        <v>8222</v>
      </c>
      <c r="C772" s="8">
        <v>13</v>
      </c>
      <c r="D772" s="8" t="s">
        <v>8223</v>
      </c>
      <c r="E772" s="8" t="s">
        <v>8129</v>
      </c>
      <c r="F772" s="8" t="s">
        <v>6249</v>
      </c>
    </row>
    <row r="773" spans="1:6" ht="72">
      <c r="A773" s="8">
        <v>968</v>
      </c>
      <c r="B773" s="8" t="s">
        <v>8222</v>
      </c>
      <c r="C773" s="8">
        <v>0</v>
      </c>
      <c r="D773" s="8" t="s">
        <v>8224</v>
      </c>
      <c r="E773" s="8" t="s">
        <v>8225</v>
      </c>
      <c r="F773" s="8" t="s">
        <v>6249</v>
      </c>
    </row>
    <row r="774" spans="1:6" ht="43.2">
      <c r="A774" s="8">
        <v>985</v>
      </c>
      <c r="B774" s="8" t="s">
        <v>8222</v>
      </c>
      <c r="C774" s="8">
        <v>2</v>
      </c>
      <c r="D774" s="8" t="s">
        <v>8226</v>
      </c>
      <c r="E774" s="8" t="s">
        <v>8227</v>
      </c>
      <c r="F774" s="8" t="s">
        <v>28</v>
      </c>
    </row>
    <row r="775" spans="1:6" ht="28.8">
      <c r="A775" s="8">
        <v>978</v>
      </c>
      <c r="B775" s="8" t="s">
        <v>8222</v>
      </c>
      <c r="C775" s="8">
        <v>0</v>
      </c>
      <c r="D775" s="8" t="s">
        <v>8228</v>
      </c>
      <c r="E775" s="8" t="s">
        <v>8229</v>
      </c>
      <c r="F775" s="8" t="s">
        <v>28</v>
      </c>
    </row>
    <row r="776" spans="1:6" ht="72">
      <c r="A776" s="8">
        <v>975</v>
      </c>
      <c r="B776" s="8" t="s">
        <v>8222</v>
      </c>
      <c r="C776" s="8">
        <v>0</v>
      </c>
      <c r="D776" s="8" t="s">
        <v>8230</v>
      </c>
      <c r="E776" s="8" t="s">
        <v>7130</v>
      </c>
      <c r="F776" s="8" t="s">
        <v>28</v>
      </c>
    </row>
    <row r="777" spans="1:6" ht="72">
      <c r="A777" s="8">
        <v>968</v>
      </c>
      <c r="B777" s="8" t="s">
        <v>8222</v>
      </c>
      <c r="C777" s="8">
        <v>0</v>
      </c>
      <c r="D777" s="8" t="s">
        <v>8224</v>
      </c>
      <c r="E777" s="8" t="s">
        <v>8225</v>
      </c>
      <c r="F777" s="8" t="s">
        <v>28</v>
      </c>
    </row>
    <row r="778" spans="1:6" ht="57.6">
      <c r="A778" s="8">
        <v>974</v>
      </c>
      <c r="B778" s="8" t="s">
        <v>8222</v>
      </c>
      <c r="C778" s="8">
        <v>0</v>
      </c>
      <c r="D778" s="8" t="s">
        <v>8231</v>
      </c>
      <c r="E778" s="8" t="s">
        <v>7315</v>
      </c>
      <c r="F778" s="8" t="s">
        <v>28</v>
      </c>
    </row>
    <row r="779" spans="1:6">
      <c r="A779" s="8">
        <v>965</v>
      </c>
      <c r="B779" s="8" t="s">
        <v>8222</v>
      </c>
      <c r="C779" s="8">
        <v>2</v>
      </c>
      <c r="D779" s="8" t="s">
        <v>8232</v>
      </c>
      <c r="E779" s="8" t="s">
        <v>4973</v>
      </c>
      <c r="F779" s="8" t="s">
        <v>28</v>
      </c>
    </row>
    <row r="780" spans="1:6">
      <c r="A780" s="8">
        <v>967</v>
      </c>
      <c r="B780" s="8" t="s">
        <v>8222</v>
      </c>
      <c r="C780" s="8">
        <v>1</v>
      </c>
      <c r="D780" s="8" t="s">
        <v>8233</v>
      </c>
      <c r="E780" s="8" t="s">
        <v>7742</v>
      </c>
      <c r="F780" s="8" t="s">
        <v>28</v>
      </c>
    </row>
    <row r="781" spans="1:6">
      <c r="A781" s="8">
        <v>955</v>
      </c>
      <c r="B781" s="8" t="s">
        <v>8222</v>
      </c>
      <c r="C781" s="8">
        <v>0</v>
      </c>
      <c r="D781" s="8" t="s">
        <v>8234</v>
      </c>
      <c r="E781" s="8" t="s">
        <v>7665</v>
      </c>
      <c r="F781" s="8" t="s">
        <v>28</v>
      </c>
    </row>
    <row r="782" spans="1:6">
      <c r="A782" s="8">
        <v>951</v>
      </c>
      <c r="B782" s="8" t="s">
        <v>8222</v>
      </c>
      <c r="C782" s="8">
        <v>0</v>
      </c>
      <c r="D782" s="8" t="s">
        <v>8235</v>
      </c>
      <c r="E782" s="8" t="s">
        <v>7252</v>
      </c>
      <c r="F782" s="8" t="s">
        <v>28</v>
      </c>
    </row>
    <row r="783" spans="1:6" ht="57.6">
      <c r="A783" s="8">
        <v>966</v>
      </c>
      <c r="B783" s="8" t="s">
        <v>8222</v>
      </c>
      <c r="C783" s="8">
        <v>0</v>
      </c>
      <c r="D783" s="8" t="s">
        <v>8236</v>
      </c>
      <c r="E783" s="8" t="s">
        <v>1820</v>
      </c>
      <c r="F783" s="8" t="s">
        <v>28</v>
      </c>
    </row>
    <row r="784" spans="1:6" ht="43.2">
      <c r="A784" s="8">
        <v>960</v>
      </c>
      <c r="B784" s="8" t="s">
        <v>8222</v>
      </c>
      <c r="C784" s="8">
        <v>1</v>
      </c>
      <c r="D784" s="8" t="s">
        <v>8237</v>
      </c>
      <c r="E784" s="8" t="s">
        <v>8238</v>
      </c>
      <c r="F784" s="8" t="s">
        <v>28</v>
      </c>
    </row>
    <row r="785" spans="1:6">
      <c r="A785" s="8">
        <v>971</v>
      </c>
      <c r="B785" s="8" t="s">
        <v>8222</v>
      </c>
      <c r="C785" s="8">
        <v>0</v>
      </c>
      <c r="D785" s="8" t="s">
        <v>8239</v>
      </c>
      <c r="E785" s="8" t="s">
        <v>8240</v>
      </c>
      <c r="F785" s="8" t="s">
        <v>28</v>
      </c>
    </row>
    <row r="786" spans="1:6" ht="86.4">
      <c r="A786" s="8">
        <v>939</v>
      </c>
      <c r="B786" s="8" t="s">
        <v>8241</v>
      </c>
      <c r="C786" s="8">
        <v>0</v>
      </c>
      <c r="D786" s="8" t="s">
        <v>8242</v>
      </c>
      <c r="E786" s="8" t="s">
        <v>8243</v>
      </c>
      <c r="F786" s="8" t="s">
        <v>28</v>
      </c>
    </row>
    <row r="787" spans="1:6" ht="72">
      <c r="A787" s="8">
        <v>933</v>
      </c>
      <c r="B787" s="8" t="s">
        <v>8241</v>
      </c>
      <c r="C787" s="8">
        <v>0</v>
      </c>
      <c r="D787" s="8" t="s">
        <v>8244</v>
      </c>
      <c r="E787" s="8" t="s">
        <v>8245</v>
      </c>
      <c r="F787" s="8" t="s">
        <v>6249</v>
      </c>
    </row>
    <row r="788" spans="1:6" ht="72">
      <c r="A788" s="8">
        <v>928</v>
      </c>
      <c r="B788" s="8" t="s">
        <v>8241</v>
      </c>
      <c r="C788" s="8">
        <v>0</v>
      </c>
      <c r="D788" s="8" t="s">
        <v>8246</v>
      </c>
      <c r="E788" s="8" t="s">
        <v>8247</v>
      </c>
      <c r="F788" s="8" t="s">
        <v>6249</v>
      </c>
    </row>
    <row r="789" spans="1:6" ht="43.2">
      <c r="A789" s="8">
        <v>931</v>
      </c>
      <c r="B789" s="8" t="s">
        <v>8241</v>
      </c>
      <c r="C789" s="8">
        <v>0</v>
      </c>
      <c r="D789" s="8" t="s">
        <v>8248</v>
      </c>
      <c r="E789" s="8" t="s">
        <v>8249</v>
      </c>
      <c r="F789" s="8" t="s">
        <v>28</v>
      </c>
    </row>
    <row r="790" spans="1:6" ht="100.8">
      <c r="A790" s="8">
        <v>946</v>
      </c>
      <c r="B790" s="8" t="s">
        <v>8241</v>
      </c>
      <c r="C790" s="8">
        <v>0</v>
      </c>
      <c r="D790" s="8" t="s">
        <v>8250</v>
      </c>
      <c r="E790" s="8" t="s">
        <v>8251</v>
      </c>
      <c r="F790" s="8" t="s">
        <v>28</v>
      </c>
    </row>
    <row r="791" spans="1:6" ht="72">
      <c r="A791" s="8">
        <v>920</v>
      </c>
      <c r="B791" s="8" t="s">
        <v>8241</v>
      </c>
      <c r="C791" s="8">
        <v>0</v>
      </c>
      <c r="D791" s="8" t="s">
        <v>8252</v>
      </c>
      <c r="E791" s="8" t="s">
        <v>8253</v>
      </c>
      <c r="F791" s="8" t="s">
        <v>6216</v>
      </c>
    </row>
    <row r="792" spans="1:6" ht="129.6">
      <c r="A792" s="8">
        <v>938</v>
      </c>
      <c r="B792" s="8" t="s">
        <v>8241</v>
      </c>
      <c r="C792" s="8">
        <v>0</v>
      </c>
      <c r="D792" s="8" t="s">
        <v>8254</v>
      </c>
      <c r="E792" s="8" t="s">
        <v>8255</v>
      </c>
      <c r="F792" s="8" t="s">
        <v>28</v>
      </c>
    </row>
    <row r="793" spans="1:6">
      <c r="A793" s="8">
        <v>943</v>
      </c>
      <c r="B793" s="8" t="s">
        <v>8241</v>
      </c>
      <c r="C793" s="8">
        <v>0</v>
      </c>
      <c r="D793" s="8" t="s">
        <v>8256</v>
      </c>
      <c r="E793" s="8" t="s">
        <v>8257</v>
      </c>
      <c r="F793" s="8" t="s">
        <v>28</v>
      </c>
    </row>
    <row r="794" spans="1:6" ht="57.6">
      <c r="A794" s="8">
        <v>932</v>
      </c>
      <c r="B794" s="8" t="s">
        <v>8241</v>
      </c>
      <c r="C794" s="8">
        <v>0</v>
      </c>
      <c r="D794" s="8" t="s">
        <v>8258</v>
      </c>
      <c r="E794" s="8" t="s">
        <v>8259</v>
      </c>
      <c r="F794" s="8" t="s">
        <v>28</v>
      </c>
    </row>
    <row r="795" spans="1:6" ht="43.2">
      <c r="A795" s="8">
        <v>913</v>
      </c>
      <c r="B795" s="8" t="s">
        <v>8241</v>
      </c>
      <c r="C795" s="8">
        <v>0</v>
      </c>
      <c r="D795" s="8" t="s">
        <v>8260</v>
      </c>
      <c r="E795" s="8" t="s">
        <v>409</v>
      </c>
      <c r="F795" s="8" t="s">
        <v>28</v>
      </c>
    </row>
    <row r="796" spans="1:6" ht="43.2">
      <c r="A796" s="8">
        <v>927</v>
      </c>
      <c r="B796" s="8" t="s">
        <v>8241</v>
      </c>
      <c r="C796" s="8">
        <v>0</v>
      </c>
      <c r="D796" s="8" t="s">
        <v>8261</v>
      </c>
      <c r="E796" s="8" t="s">
        <v>8262</v>
      </c>
      <c r="F796" s="8" t="s">
        <v>28</v>
      </c>
    </row>
    <row r="797" spans="1:6">
      <c r="A797" s="8">
        <v>925</v>
      </c>
      <c r="B797" s="8" t="s">
        <v>8241</v>
      </c>
      <c r="C797" s="8">
        <v>0</v>
      </c>
      <c r="D797" s="8" t="s">
        <v>8263</v>
      </c>
      <c r="E797" s="8" t="s">
        <v>8264</v>
      </c>
      <c r="F797" s="8" t="s">
        <v>28</v>
      </c>
    </row>
    <row r="798" spans="1:6" ht="43.2">
      <c r="A798" s="8">
        <v>923</v>
      </c>
      <c r="B798" s="8" t="s">
        <v>8241</v>
      </c>
      <c r="C798" s="8">
        <v>0</v>
      </c>
      <c r="D798" s="8" t="s">
        <v>8265</v>
      </c>
      <c r="E798" s="8" t="s">
        <v>6979</v>
      </c>
      <c r="F798" s="8" t="s">
        <v>28</v>
      </c>
    </row>
    <row r="799" spans="1:6">
      <c r="A799" s="8">
        <v>921</v>
      </c>
      <c r="B799" s="8" t="s">
        <v>8241</v>
      </c>
      <c r="C799" s="8">
        <v>128</v>
      </c>
      <c r="D799" s="8" t="s">
        <v>8266</v>
      </c>
      <c r="E799" s="8" t="s">
        <v>8267</v>
      </c>
      <c r="F799" s="8" t="s">
        <v>28</v>
      </c>
    </row>
    <row r="800" spans="1:6" ht="72">
      <c r="A800" s="8">
        <v>933</v>
      </c>
      <c r="B800" s="8" t="s">
        <v>8241</v>
      </c>
      <c r="C800" s="8">
        <v>0</v>
      </c>
      <c r="D800" s="8" t="s">
        <v>8244</v>
      </c>
      <c r="E800" s="8" t="s">
        <v>8245</v>
      </c>
      <c r="F800" s="8" t="s">
        <v>28</v>
      </c>
    </row>
    <row r="801" spans="1:6" ht="72">
      <c r="A801" s="8">
        <v>920</v>
      </c>
      <c r="B801" s="8" t="s">
        <v>8241</v>
      </c>
      <c r="C801" s="8">
        <v>0</v>
      </c>
      <c r="D801" s="8" t="s">
        <v>8252</v>
      </c>
      <c r="E801" s="8" t="s">
        <v>8253</v>
      </c>
      <c r="F801" s="8" t="s">
        <v>28</v>
      </c>
    </row>
    <row r="802" spans="1:6" ht="43.2">
      <c r="A802" s="8">
        <v>916</v>
      </c>
      <c r="B802" s="8" t="s">
        <v>8241</v>
      </c>
      <c r="C802" s="8">
        <v>0</v>
      </c>
      <c r="D802" s="8" t="s">
        <v>8268</v>
      </c>
      <c r="E802" s="8" t="s">
        <v>8269</v>
      </c>
      <c r="F802" s="8" t="s">
        <v>28</v>
      </c>
    </row>
    <row r="803" spans="1:6">
      <c r="A803" s="8">
        <v>914</v>
      </c>
      <c r="B803" s="8" t="s">
        <v>8241</v>
      </c>
      <c r="C803" s="8">
        <v>0</v>
      </c>
      <c r="D803" s="8" t="s">
        <v>8270</v>
      </c>
      <c r="E803" s="8" t="s">
        <v>8271</v>
      </c>
      <c r="F803" s="8" t="s">
        <v>28</v>
      </c>
    </row>
    <row r="804" spans="1:6" ht="100.8">
      <c r="A804" s="8">
        <v>946</v>
      </c>
      <c r="B804" s="8" t="s">
        <v>8241</v>
      </c>
      <c r="C804" s="8">
        <v>0</v>
      </c>
      <c r="D804" s="8" t="s">
        <v>8250</v>
      </c>
      <c r="E804" s="8" t="s">
        <v>8251</v>
      </c>
      <c r="F804" s="8" t="s">
        <v>6153</v>
      </c>
    </row>
    <row r="805" spans="1:6" ht="100.8">
      <c r="A805" s="8">
        <v>906</v>
      </c>
      <c r="B805" s="8" t="s">
        <v>8272</v>
      </c>
      <c r="C805" s="8">
        <v>0</v>
      </c>
      <c r="D805" s="8" t="s">
        <v>8273</v>
      </c>
      <c r="E805" s="8" t="s">
        <v>8274</v>
      </c>
      <c r="F805" s="8" t="s">
        <v>6216</v>
      </c>
    </row>
    <row r="806" spans="1:6" ht="28.8">
      <c r="A806" s="8">
        <v>888</v>
      </c>
      <c r="B806" s="8" t="s">
        <v>8272</v>
      </c>
      <c r="C806" s="8">
        <v>0</v>
      </c>
      <c r="D806" s="8" t="s">
        <v>8275</v>
      </c>
      <c r="E806" s="8" t="s">
        <v>7418</v>
      </c>
      <c r="F806" s="8" t="s">
        <v>6153</v>
      </c>
    </row>
    <row r="807" spans="1:6" ht="57.6">
      <c r="A807" s="8">
        <v>910</v>
      </c>
      <c r="B807" s="8" t="s">
        <v>8272</v>
      </c>
      <c r="C807" s="8">
        <v>0</v>
      </c>
      <c r="D807" s="8" t="s">
        <v>8276</v>
      </c>
      <c r="E807" s="8" t="s">
        <v>8277</v>
      </c>
      <c r="F807" s="8" t="s">
        <v>28</v>
      </c>
    </row>
    <row r="808" spans="1:6" ht="28.8">
      <c r="A808" s="8">
        <v>909</v>
      </c>
      <c r="B808" s="8" t="s">
        <v>8272</v>
      </c>
      <c r="C808" s="8">
        <v>10</v>
      </c>
      <c r="D808" s="8" t="s">
        <v>8278</v>
      </c>
      <c r="E808" s="8" t="s">
        <v>8216</v>
      </c>
      <c r="F808" s="8" t="s">
        <v>28</v>
      </c>
    </row>
    <row r="809" spans="1:6" ht="43.2">
      <c r="A809" s="8">
        <v>907</v>
      </c>
      <c r="B809" s="8" t="s">
        <v>8272</v>
      </c>
      <c r="C809" s="8">
        <v>0</v>
      </c>
      <c r="D809" s="8" t="s">
        <v>8279</v>
      </c>
      <c r="E809" s="8" t="s">
        <v>3616</v>
      </c>
      <c r="F809" s="8" t="s">
        <v>28</v>
      </c>
    </row>
    <row r="810" spans="1:6" ht="86.4">
      <c r="A810" s="8">
        <v>905</v>
      </c>
      <c r="B810" s="8" t="s">
        <v>8272</v>
      </c>
      <c r="C810" s="8">
        <v>1</v>
      </c>
      <c r="D810" s="8" t="s">
        <v>8280</v>
      </c>
      <c r="E810" s="8" t="s">
        <v>8281</v>
      </c>
      <c r="F810" s="8" t="s">
        <v>28</v>
      </c>
    </row>
    <row r="811" spans="1:6" ht="28.8">
      <c r="A811" s="8">
        <v>882</v>
      </c>
      <c r="B811" s="8" t="s">
        <v>8272</v>
      </c>
      <c r="C811" s="8">
        <v>7</v>
      </c>
      <c r="D811" s="8" t="s">
        <v>8282</v>
      </c>
      <c r="E811" s="8" t="s">
        <v>8283</v>
      </c>
      <c r="F811" s="8" t="s">
        <v>6249</v>
      </c>
    </row>
    <row r="812" spans="1:6" ht="100.8">
      <c r="A812" s="8">
        <v>906</v>
      </c>
      <c r="B812" s="8" t="s">
        <v>8272</v>
      </c>
      <c r="C812" s="8">
        <v>0</v>
      </c>
      <c r="D812" s="8" t="s">
        <v>8273</v>
      </c>
      <c r="E812" s="8" t="s">
        <v>8274</v>
      </c>
      <c r="F812" s="8" t="s">
        <v>28</v>
      </c>
    </row>
    <row r="813" spans="1:6" ht="43.2">
      <c r="A813" s="8">
        <v>877</v>
      </c>
      <c r="B813" s="8" t="s">
        <v>8272</v>
      </c>
      <c r="C813" s="8">
        <v>0</v>
      </c>
      <c r="D813" s="8" t="s">
        <v>8284</v>
      </c>
      <c r="E813" s="8" t="s">
        <v>8285</v>
      </c>
      <c r="F813" s="8" t="s">
        <v>28</v>
      </c>
    </row>
    <row r="814" spans="1:6">
      <c r="A814" s="8">
        <v>880</v>
      </c>
      <c r="B814" s="8" t="s">
        <v>8272</v>
      </c>
      <c r="C814" s="8">
        <v>1</v>
      </c>
      <c r="D814" s="8" t="s">
        <v>8286</v>
      </c>
      <c r="E814" s="8" t="s">
        <v>8287</v>
      </c>
      <c r="F814" s="8" t="s">
        <v>28</v>
      </c>
    </row>
    <row r="815" spans="1:6" ht="43.2">
      <c r="A815" s="8">
        <v>886</v>
      </c>
      <c r="B815" s="8" t="s">
        <v>8272</v>
      </c>
      <c r="C815" s="8">
        <v>0</v>
      </c>
      <c r="D815" s="8" t="s">
        <v>8288</v>
      </c>
      <c r="E815" s="8" t="s">
        <v>8289</v>
      </c>
      <c r="F815" s="8" t="s">
        <v>28</v>
      </c>
    </row>
    <row r="816" spans="1:6" ht="28.8">
      <c r="A816" s="8">
        <v>891</v>
      </c>
      <c r="B816" s="8" t="s">
        <v>8272</v>
      </c>
      <c r="C816" s="8">
        <v>0</v>
      </c>
      <c r="D816" s="8" t="s">
        <v>8290</v>
      </c>
      <c r="E816" s="8" t="s">
        <v>8291</v>
      </c>
      <c r="F816" s="8" t="s">
        <v>28</v>
      </c>
    </row>
    <row r="817" spans="1:6" ht="86.4">
      <c r="A817" s="8">
        <v>897</v>
      </c>
      <c r="B817" s="8" t="s">
        <v>8272</v>
      </c>
      <c r="C817" s="8">
        <v>0</v>
      </c>
      <c r="D817" s="8" t="s">
        <v>8292</v>
      </c>
      <c r="E817" s="8" t="s">
        <v>8293</v>
      </c>
      <c r="F817" s="8" t="s">
        <v>28</v>
      </c>
    </row>
    <row r="818" spans="1:6">
      <c r="A818" s="8">
        <v>894</v>
      </c>
      <c r="B818" s="8" t="s">
        <v>8272</v>
      </c>
      <c r="C818" s="8">
        <v>0</v>
      </c>
      <c r="D818" s="8" t="s">
        <v>8294</v>
      </c>
      <c r="E818" s="8" t="s">
        <v>8295</v>
      </c>
      <c r="F818" s="8" t="s">
        <v>28</v>
      </c>
    </row>
    <row r="819" spans="1:6" ht="28.8">
      <c r="A819" s="8">
        <v>844</v>
      </c>
      <c r="B819" s="8" t="s">
        <v>8296</v>
      </c>
      <c r="C819" s="8">
        <v>0</v>
      </c>
      <c r="D819" s="8" t="s">
        <v>8297</v>
      </c>
      <c r="E819" s="8" t="s">
        <v>8298</v>
      </c>
      <c r="F819" s="8" t="s">
        <v>28</v>
      </c>
    </row>
    <row r="820" spans="1:6" ht="72">
      <c r="A820" s="8">
        <v>863</v>
      </c>
      <c r="B820" s="8" t="s">
        <v>8296</v>
      </c>
      <c r="C820" s="8">
        <v>2</v>
      </c>
      <c r="D820" s="8" t="s">
        <v>8299</v>
      </c>
      <c r="E820" s="8" t="s">
        <v>8300</v>
      </c>
      <c r="F820" s="8" t="s">
        <v>28</v>
      </c>
    </row>
    <row r="821" spans="1:6" ht="43.2">
      <c r="A821" s="8">
        <v>875</v>
      </c>
      <c r="B821" s="8" t="s">
        <v>8296</v>
      </c>
      <c r="C821" s="8">
        <v>1</v>
      </c>
      <c r="D821" s="8" t="s">
        <v>8301</v>
      </c>
      <c r="E821" s="8" t="s">
        <v>8302</v>
      </c>
      <c r="F821" s="8" t="s">
        <v>28</v>
      </c>
    </row>
    <row r="822" spans="1:6" ht="28.8">
      <c r="A822" s="8">
        <v>873</v>
      </c>
      <c r="B822" s="8" t="s">
        <v>8296</v>
      </c>
      <c r="C822" s="8">
        <v>1</v>
      </c>
      <c r="D822" s="8" t="s">
        <v>8303</v>
      </c>
      <c r="E822" s="8" t="s">
        <v>8304</v>
      </c>
      <c r="F822" s="8" t="s">
        <v>28</v>
      </c>
    </row>
    <row r="823" spans="1:6" ht="43.2">
      <c r="A823" s="8">
        <v>869</v>
      </c>
      <c r="B823" s="8" t="s">
        <v>8296</v>
      </c>
      <c r="C823" s="8">
        <v>1</v>
      </c>
      <c r="D823" s="8" t="s">
        <v>8305</v>
      </c>
      <c r="E823" s="8" t="s">
        <v>8306</v>
      </c>
      <c r="F823" s="8" t="s">
        <v>28</v>
      </c>
    </row>
    <row r="824" spans="1:6" ht="100.8">
      <c r="A824" s="8">
        <v>866</v>
      </c>
      <c r="B824" s="8" t="s">
        <v>8296</v>
      </c>
      <c r="C824" s="8">
        <v>44</v>
      </c>
      <c r="D824" s="8" t="s">
        <v>8307</v>
      </c>
      <c r="E824" s="8" t="s">
        <v>8308</v>
      </c>
      <c r="F824" s="8" t="s">
        <v>28</v>
      </c>
    </row>
    <row r="825" spans="1:6" ht="57.6">
      <c r="A825" s="8">
        <v>865</v>
      </c>
      <c r="B825" s="8" t="s">
        <v>8296</v>
      </c>
      <c r="C825" s="8">
        <v>2</v>
      </c>
      <c r="D825" s="8" t="s">
        <v>8309</v>
      </c>
      <c r="E825" s="8" t="s">
        <v>8310</v>
      </c>
      <c r="F825" s="8" t="s">
        <v>28</v>
      </c>
    </row>
    <row r="826" spans="1:6" ht="115.2">
      <c r="A826" s="8">
        <v>864</v>
      </c>
      <c r="B826" s="8" t="s">
        <v>8296</v>
      </c>
      <c r="C826" s="8">
        <v>1</v>
      </c>
      <c r="D826" s="8" t="s">
        <v>8311</v>
      </c>
      <c r="E826" s="8" t="s">
        <v>8312</v>
      </c>
      <c r="F826" s="8" t="s">
        <v>28</v>
      </c>
    </row>
    <row r="827" spans="1:6" ht="28.8">
      <c r="A827" s="8">
        <v>861</v>
      </c>
      <c r="B827" s="8" t="s">
        <v>8296</v>
      </c>
      <c r="C827" s="8">
        <v>0</v>
      </c>
      <c r="D827" s="8" t="s">
        <v>8313</v>
      </c>
      <c r="E827" s="8" t="s">
        <v>8314</v>
      </c>
      <c r="F827" s="8" t="s">
        <v>28</v>
      </c>
    </row>
    <row r="828" spans="1:6">
      <c r="A828" s="8">
        <v>859</v>
      </c>
      <c r="B828" s="8" t="s">
        <v>8296</v>
      </c>
      <c r="C828" s="8">
        <v>0</v>
      </c>
      <c r="D828" s="8" t="s">
        <v>8315</v>
      </c>
      <c r="E828" s="8" t="s">
        <v>361</v>
      </c>
      <c r="F828" s="8" t="s">
        <v>28</v>
      </c>
    </row>
    <row r="829" spans="1:6" ht="28.8">
      <c r="A829" s="8">
        <v>858</v>
      </c>
      <c r="B829" s="8" t="s">
        <v>8296</v>
      </c>
      <c r="C829" s="8">
        <v>2</v>
      </c>
      <c r="D829" s="8" t="s">
        <v>8316</v>
      </c>
      <c r="E829" s="8" t="s">
        <v>8317</v>
      </c>
      <c r="F829" s="8" t="s">
        <v>28</v>
      </c>
    </row>
    <row r="830" spans="1:6" ht="28.8">
      <c r="A830" s="8">
        <v>855</v>
      </c>
      <c r="B830" s="8" t="s">
        <v>8296</v>
      </c>
      <c r="C830" s="8">
        <v>0</v>
      </c>
      <c r="D830" s="8" t="s">
        <v>8318</v>
      </c>
      <c r="E830" s="8" t="s">
        <v>8319</v>
      </c>
      <c r="F830" s="8" t="s">
        <v>28</v>
      </c>
    </row>
    <row r="831" spans="1:6">
      <c r="A831" s="8">
        <v>854</v>
      </c>
      <c r="B831" s="8" t="s">
        <v>8296</v>
      </c>
      <c r="C831" s="8">
        <v>0</v>
      </c>
      <c r="D831" s="8" t="s">
        <v>8320</v>
      </c>
      <c r="E831" s="8" t="s">
        <v>8321</v>
      </c>
      <c r="F831" s="8" t="s">
        <v>28</v>
      </c>
    </row>
    <row r="832" spans="1:6">
      <c r="A832" s="8">
        <v>850</v>
      </c>
      <c r="B832" s="8" t="s">
        <v>8296</v>
      </c>
      <c r="C832" s="8">
        <v>0</v>
      </c>
      <c r="D832" s="8" t="s">
        <v>8322</v>
      </c>
      <c r="E832" s="8" t="s">
        <v>8323</v>
      </c>
      <c r="F832" s="8" t="s">
        <v>28</v>
      </c>
    </row>
    <row r="833" spans="1:6" ht="43.2">
      <c r="A833" s="8">
        <v>845</v>
      </c>
      <c r="B833" s="8" t="s">
        <v>8296</v>
      </c>
      <c r="C833" s="8">
        <v>1</v>
      </c>
      <c r="D833" s="8" t="s">
        <v>8324</v>
      </c>
      <c r="E833" s="8" t="s">
        <v>8325</v>
      </c>
      <c r="F833" s="8" t="s">
        <v>28</v>
      </c>
    </row>
    <row r="834" spans="1:6" ht="115.2">
      <c r="A834" s="8">
        <v>867</v>
      </c>
      <c r="B834" s="8" t="s">
        <v>8296</v>
      </c>
      <c r="C834" s="8">
        <v>0</v>
      </c>
      <c r="D834" s="8" t="s">
        <v>8326</v>
      </c>
      <c r="E834" s="8" t="s">
        <v>8327</v>
      </c>
      <c r="F834" s="8" t="s">
        <v>28</v>
      </c>
    </row>
    <row r="835" spans="1:6" ht="28.8">
      <c r="A835" s="8">
        <v>856</v>
      </c>
      <c r="B835" s="8" t="s">
        <v>8296</v>
      </c>
      <c r="C835" s="8">
        <v>0</v>
      </c>
      <c r="D835" s="8" t="s">
        <v>8328</v>
      </c>
      <c r="E835" s="8" t="s">
        <v>8329</v>
      </c>
      <c r="F835" s="8" t="s">
        <v>28</v>
      </c>
    </row>
    <row r="836" spans="1:6" ht="57.6">
      <c r="A836" s="8">
        <v>876</v>
      </c>
      <c r="B836" s="8" t="s">
        <v>8296</v>
      </c>
      <c r="C836" s="8">
        <v>0</v>
      </c>
      <c r="D836" s="8" t="s">
        <v>8330</v>
      </c>
      <c r="E836" s="8" t="s">
        <v>8331</v>
      </c>
      <c r="F836" s="8" t="s">
        <v>28</v>
      </c>
    </row>
    <row r="837" spans="1:6" ht="57.6">
      <c r="A837" s="8">
        <v>865</v>
      </c>
      <c r="B837" s="8" t="s">
        <v>8296</v>
      </c>
      <c r="C837" s="8">
        <v>2</v>
      </c>
      <c r="D837" s="8" t="s">
        <v>8309</v>
      </c>
      <c r="E837" s="8" t="s">
        <v>8310</v>
      </c>
      <c r="F837" s="8" t="s">
        <v>6153</v>
      </c>
    </row>
    <row r="838" spans="1:6" ht="28.8">
      <c r="A838" s="8">
        <v>852</v>
      </c>
      <c r="B838" s="8" t="s">
        <v>8296</v>
      </c>
      <c r="C838" s="8">
        <v>0</v>
      </c>
      <c r="D838" s="8" t="s">
        <v>8332</v>
      </c>
      <c r="E838" s="8" t="s">
        <v>6898</v>
      </c>
      <c r="F838" s="8" t="s">
        <v>6153</v>
      </c>
    </row>
    <row r="839" spans="1:6" ht="57.6">
      <c r="A839" s="8">
        <v>857</v>
      </c>
      <c r="B839" s="8" t="s">
        <v>8296</v>
      </c>
      <c r="C839" s="8">
        <v>0</v>
      </c>
      <c r="D839" s="8" t="s">
        <v>8333</v>
      </c>
      <c r="E839" s="8" t="s">
        <v>8334</v>
      </c>
      <c r="F839" s="8" t="s">
        <v>6216</v>
      </c>
    </row>
    <row r="840" spans="1:6" ht="28.8">
      <c r="A840" s="8">
        <v>844</v>
      </c>
      <c r="B840" s="8" t="s">
        <v>8296</v>
      </c>
      <c r="C840" s="8">
        <v>0</v>
      </c>
      <c r="D840" s="8" t="s">
        <v>8297</v>
      </c>
      <c r="E840" s="8" t="s">
        <v>8298</v>
      </c>
      <c r="F840" s="8" t="s">
        <v>6153</v>
      </c>
    </row>
    <row r="841" spans="1:6" ht="72">
      <c r="A841" s="8">
        <v>833</v>
      </c>
      <c r="B841" s="8" t="s">
        <v>8335</v>
      </c>
      <c r="C841" s="8">
        <v>0</v>
      </c>
      <c r="D841" s="8" t="s">
        <v>8336</v>
      </c>
      <c r="E841" s="8" t="s">
        <v>8337</v>
      </c>
      <c r="F841" s="8" t="s">
        <v>28</v>
      </c>
    </row>
    <row r="842" spans="1:6" ht="28.8">
      <c r="A842" s="8">
        <v>842</v>
      </c>
      <c r="B842" s="8" t="s">
        <v>8335</v>
      </c>
      <c r="C842" s="8">
        <v>1</v>
      </c>
      <c r="D842" s="8" t="s">
        <v>8338</v>
      </c>
      <c r="E842" s="8" t="s">
        <v>8339</v>
      </c>
      <c r="F842" s="8" t="s">
        <v>28</v>
      </c>
    </row>
    <row r="843" spans="1:6" ht="28.8">
      <c r="A843" s="8">
        <v>839</v>
      </c>
      <c r="B843" s="8" t="s">
        <v>8335</v>
      </c>
      <c r="C843" s="8">
        <v>0</v>
      </c>
      <c r="D843" s="8" t="s">
        <v>8340</v>
      </c>
      <c r="E843" s="8" t="s">
        <v>7950</v>
      </c>
      <c r="F843" s="8" t="s">
        <v>28</v>
      </c>
    </row>
    <row r="844" spans="1:6">
      <c r="A844" s="8">
        <v>837</v>
      </c>
      <c r="B844" s="8" t="s">
        <v>8335</v>
      </c>
      <c r="C844" s="8">
        <v>0</v>
      </c>
      <c r="D844" s="8" t="s">
        <v>8341</v>
      </c>
      <c r="E844" s="8" t="s">
        <v>8342</v>
      </c>
      <c r="F844" s="8" t="s">
        <v>28</v>
      </c>
    </row>
    <row r="845" spans="1:6" ht="43.2">
      <c r="A845" s="8">
        <v>836</v>
      </c>
      <c r="B845" s="8" t="s">
        <v>8335</v>
      </c>
      <c r="C845" s="8">
        <v>0</v>
      </c>
      <c r="D845" s="8" t="s">
        <v>8343</v>
      </c>
      <c r="E845" s="8" t="s">
        <v>7315</v>
      </c>
      <c r="F845" s="8" t="s">
        <v>28</v>
      </c>
    </row>
    <row r="846" spans="1:6" ht="72">
      <c r="A846" s="8">
        <v>835</v>
      </c>
      <c r="B846" s="8" t="s">
        <v>8335</v>
      </c>
      <c r="C846" s="8">
        <v>0</v>
      </c>
      <c r="D846" s="8" t="s">
        <v>8344</v>
      </c>
      <c r="E846" s="8" t="s">
        <v>8345</v>
      </c>
      <c r="F846" s="8" t="s">
        <v>28</v>
      </c>
    </row>
    <row r="847" spans="1:6" ht="57.6">
      <c r="A847" s="8">
        <v>832</v>
      </c>
      <c r="B847" s="8" t="s">
        <v>8335</v>
      </c>
      <c r="C847" s="8">
        <v>1</v>
      </c>
      <c r="D847" s="8" t="s">
        <v>8346</v>
      </c>
      <c r="E847" s="8" t="s">
        <v>8347</v>
      </c>
      <c r="F847" s="8" t="s">
        <v>28</v>
      </c>
    </row>
    <row r="848" spans="1:6" ht="331.2">
      <c r="A848" s="8">
        <v>831</v>
      </c>
      <c r="B848" s="8" t="s">
        <v>8335</v>
      </c>
      <c r="C848" s="8">
        <v>0</v>
      </c>
      <c r="D848" s="8" t="s">
        <v>8348</v>
      </c>
      <c r="E848" s="8" t="s">
        <v>7164</v>
      </c>
      <c r="F848" s="8" t="s">
        <v>28</v>
      </c>
    </row>
    <row r="849" spans="1:6" ht="100.8">
      <c r="A849" s="8">
        <v>827</v>
      </c>
      <c r="B849" s="8" t="s">
        <v>8335</v>
      </c>
      <c r="C849" s="8">
        <v>3</v>
      </c>
      <c r="D849" s="8" t="s">
        <v>8349</v>
      </c>
      <c r="E849" s="8" t="s">
        <v>8350</v>
      </c>
      <c r="F849" s="8" t="s">
        <v>28</v>
      </c>
    </row>
    <row r="850" spans="1:6" ht="28.8">
      <c r="A850" s="8">
        <v>826</v>
      </c>
      <c r="B850" s="8" t="s">
        <v>8335</v>
      </c>
      <c r="C850" s="8">
        <v>1</v>
      </c>
      <c r="D850" s="8" t="s">
        <v>8351</v>
      </c>
      <c r="E850" s="8" t="s">
        <v>8352</v>
      </c>
      <c r="F850" s="8" t="s">
        <v>28</v>
      </c>
    </row>
    <row r="851" spans="1:6">
      <c r="A851" s="8">
        <v>820</v>
      </c>
      <c r="B851" s="8" t="s">
        <v>8335</v>
      </c>
      <c r="C851" s="8">
        <v>0</v>
      </c>
      <c r="D851" s="8" t="s">
        <v>8353</v>
      </c>
      <c r="E851" s="8" t="s">
        <v>7291</v>
      </c>
      <c r="F851" s="8" t="s">
        <v>28</v>
      </c>
    </row>
    <row r="852" spans="1:6" ht="72">
      <c r="A852" s="8">
        <v>833</v>
      </c>
      <c r="B852" s="8" t="s">
        <v>8335</v>
      </c>
      <c r="C852" s="8">
        <v>0</v>
      </c>
      <c r="D852" s="8" t="s">
        <v>8336</v>
      </c>
      <c r="E852" s="8" t="s">
        <v>8337</v>
      </c>
      <c r="F852" s="8" t="s">
        <v>6249</v>
      </c>
    </row>
    <row r="853" spans="1:6" ht="43.2">
      <c r="A853" s="8">
        <v>841</v>
      </c>
      <c r="B853" s="8" t="s">
        <v>8335</v>
      </c>
      <c r="C853" s="8">
        <v>2</v>
      </c>
      <c r="D853" s="8" t="s">
        <v>8354</v>
      </c>
      <c r="E853" s="8" t="s">
        <v>6898</v>
      </c>
      <c r="F853" s="8" t="s">
        <v>6153</v>
      </c>
    </row>
    <row r="854" spans="1:6" ht="115.2">
      <c r="A854" s="8">
        <v>828</v>
      </c>
      <c r="B854" s="8" t="s">
        <v>8335</v>
      </c>
      <c r="C854" s="8">
        <v>55</v>
      </c>
      <c r="D854" s="8" t="s">
        <v>8355</v>
      </c>
      <c r="E854" s="8" t="s">
        <v>8356</v>
      </c>
      <c r="F854" s="8" t="s">
        <v>28</v>
      </c>
    </row>
    <row r="855" spans="1:6" ht="201.6">
      <c r="A855" s="8">
        <v>811</v>
      </c>
      <c r="B855" s="8" t="s">
        <v>8357</v>
      </c>
      <c r="C855" s="8">
        <v>0</v>
      </c>
      <c r="D855" s="8" t="s">
        <v>8358</v>
      </c>
      <c r="E855" s="8" t="s">
        <v>8359</v>
      </c>
      <c r="F855" s="8" t="s">
        <v>28</v>
      </c>
    </row>
    <row r="856" spans="1:6" ht="28.8">
      <c r="A856" s="8">
        <v>810</v>
      </c>
      <c r="B856" s="8" t="s">
        <v>8357</v>
      </c>
      <c r="C856" s="8">
        <v>0</v>
      </c>
      <c r="D856" s="8" t="s">
        <v>8360</v>
      </c>
      <c r="E856" s="8" t="s">
        <v>8361</v>
      </c>
      <c r="F856" s="8" t="s">
        <v>6249</v>
      </c>
    </row>
    <row r="857" spans="1:6" ht="28.8">
      <c r="A857" s="8">
        <v>801</v>
      </c>
      <c r="B857" s="8" t="s">
        <v>8357</v>
      </c>
      <c r="C857" s="8">
        <v>0</v>
      </c>
      <c r="D857" s="8" t="s">
        <v>8362</v>
      </c>
      <c r="E857" s="8" t="s">
        <v>8363</v>
      </c>
      <c r="F857" s="8" t="s">
        <v>28</v>
      </c>
    </row>
    <row r="858" spans="1:6">
      <c r="A858" s="8">
        <v>805</v>
      </c>
      <c r="B858" s="8" t="s">
        <v>8357</v>
      </c>
      <c r="C858" s="8">
        <v>0</v>
      </c>
      <c r="D858" s="8" t="s">
        <v>8364</v>
      </c>
      <c r="E858" s="8" t="s">
        <v>8365</v>
      </c>
      <c r="F858" s="8" t="s">
        <v>28</v>
      </c>
    </row>
    <row r="859" spans="1:6" ht="28.8">
      <c r="A859" s="8">
        <v>810</v>
      </c>
      <c r="B859" s="8" t="s">
        <v>8357</v>
      </c>
      <c r="C859" s="8">
        <v>0</v>
      </c>
      <c r="D859" s="8" t="s">
        <v>8360</v>
      </c>
      <c r="E859" s="8" t="s">
        <v>8361</v>
      </c>
      <c r="F859" s="8" t="s">
        <v>28</v>
      </c>
    </row>
    <row r="860" spans="1:6" ht="28.8">
      <c r="A860" s="8">
        <v>808</v>
      </c>
      <c r="B860" s="8" t="s">
        <v>8357</v>
      </c>
      <c r="C860" s="8">
        <v>0</v>
      </c>
      <c r="D860" s="8" t="s">
        <v>8366</v>
      </c>
      <c r="E860" s="8" t="s">
        <v>8367</v>
      </c>
      <c r="F860" s="8" t="s">
        <v>28</v>
      </c>
    </row>
    <row r="861" spans="1:6">
      <c r="A861" s="8">
        <v>809</v>
      </c>
      <c r="B861" s="8" t="s">
        <v>8357</v>
      </c>
      <c r="C861" s="8">
        <v>3</v>
      </c>
      <c r="D861" s="8" t="s">
        <v>8368</v>
      </c>
      <c r="E861" s="8" t="s">
        <v>8369</v>
      </c>
      <c r="F861" s="8" t="s">
        <v>28</v>
      </c>
    </row>
    <row r="862" spans="1:6">
      <c r="A862" s="8">
        <v>807</v>
      </c>
      <c r="B862" s="8" t="s">
        <v>8357</v>
      </c>
      <c r="C862" s="8">
        <v>0</v>
      </c>
      <c r="D862" s="8" t="s">
        <v>8370</v>
      </c>
      <c r="E862" s="8" t="s">
        <v>8371</v>
      </c>
      <c r="F862" s="8" t="s">
        <v>6153</v>
      </c>
    </row>
    <row r="863" spans="1:6" ht="28.8">
      <c r="A863" s="8">
        <v>787</v>
      </c>
      <c r="B863" s="8" t="s">
        <v>8372</v>
      </c>
      <c r="C863" s="8">
        <v>0</v>
      </c>
      <c r="D863" s="8" t="s">
        <v>8373</v>
      </c>
      <c r="E863" s="8" t="s">
        <v>8374</v>
      </c>
      <c r="F863" s="8" t="s">
        <v>6153</v>
      </c>
    </row>
    <row r="864" spans="1:6" ht="28.8">
      <c r="A864" s="8">
        <v>782</v>
      </c>
      <c r="B864" s="8" t="s">
        <v>8372</v>
      </c>
      <c r="C864" s="8">
        <v>0</v>
      </c>
      <c r="D864" s="8" t="s">
        <v>8375</v>
      </c>
      <c r="E864" s="8" t="s">
        <v>8376</v>
      </c>
      <c r="F864" s="8" t="s">
        <v>28</v>
      </c>
    </row>
    <row r="865" spans="1:6" ht="72">
      <c r="A865" s="8">
        <v>786</v>
      </c>
      <c r="B865" s="8" t="s">
        <v>8372</v>
      </c>
      <c r="C865" s="8">
        <v>2</v>
      </c>
      <c r="D865" s="8" t="s">
        <v>8377</v>
      </c>
      <c r="E865" s="8" t="s">
        <v>8378</v>
      </c>
      <c r="F865" s="8" t="s">
        <v>28</v>
      </c>
    </row>
    <row r="866" spans="1:6" ht="43.2">
      <c r="A866" s="8">
        <v>795</v>
      </c>
      <c r="B866" s="8" t="s">
        <v>8372</v>
      </c>
      <c r="C866" s="8">
        <v>1</v>
      </c>
      <c r="D866" s="8" t="s">
        <v>8379</v>
      </c>
      <c r="E866" s="8" t="s">
        <v>8380</v>
      </c>
      <c r="F866" s="8" t="s">
        <v>28</v>
      </c>
    </row>
    <row r="867" spans="1:6" ht="28.8">
      <c r="A867" s="8">
        <v>788</v>
      </c>
      <c r="B867" s="8" t="s">
        <v>8372</v>
      </c>
      <c r="C867" s="8">
        <v>0</v>
      </c>
      <c r="D867" s="8" t="s">
        <v>8381</v>
      </c>
      <c r="E867" s="8" t="s">
        <v>7164</v>
      </c>
      <c r="F867" s="8" t="s">
        <v>28</v>
      </c>
    </row>
    <row r="868" spans="1:6">
      <c r="A868" s="8">
        <v>776</v>
      </c>
      <c r="B868" s="8" t="s">
        <v>8372</v>
      </c>
      <c r="C868" s="8">
        <v>0</v>
      </c>
      <c r="D868" s="8" t="s">
        <v>8382</v>
      </c>
      <c r="E868" s="8" t="s">
        <v>8383</v>
      </c>
      <c r="F868" s="8" t="s">
        <v>28</v>
      </c>
    </row>
    <row r="869" spans="1:6" ht="100.8">
      <c r="A869" s="8">
        <v>790</v>
      </c>
      <c r="B869" s="8" t="s">
        <v>8372</v>
      </c>
      <c r="C869" s="8">
        <v>0</v>
      </c>
      <c r="D869" s="8" t="s">
        <v>8384</v>
      </c>
      <c r="E869" s="8" t="s">
        <v>8385</v>
      </c>
      <c r="F869" s="8" t="s">
        <v>28</v>
      </c>
    </row>
    <row r="870" spans="1:6" ht="100.8">
      <c r="A870" s="8">
        <v>783</v>
      </c>
      <c r="B870" s="8" t="s">
        <v>8372</v>
      </c>
      <c r="C870" s="8">
        <v>0</v>
      </c>
      <c r="D870" s="8" t="s">
        <v>8386</v>
      </c>
      <c r="E870" s="8" t="s">
        <v>8387</v>
      </c>
      <c r="F870" s="8" t="s">
        <v>28</v>
      </c>
    </row>
    <row r="871" spans="1:6" ht="43.2">
      <c r="A871" s="8">
        <v>778</v>
      </c>
      <c r="B871" s="8" t="s">
        <v>8372</v>
      </c>
      <c r="C871" s="8">
        <v>0</v>
      </c>
      <c r="D871" s="8" t="s">
        <v>8388</v>
      </c>
      <c r="E871" s="8" t="s">
        <v>7020</v>
      </c>
      <c r="F871" s="8" t="s">
        <v>28</v>
      </c>
    </row>
    <row r="872" spans="1:6" ht="43.2">
      <c r="A872" s="8">
        <v>1062</v>
      </c>
      <c r="B872" s="8" t="s">
        <v>8372</v>
      </c>
      <c r="C872" s="8">
        <v>2</v>
      </c>
      <c r="D872" s="8" t="s">
        <v>8389</v>
      </c>
      <c r="E872" s="8" t="s">
        <v>7823</v>
      </c>
      <c r="F872" s="8" t="s">
        <v>28</v>
      </c>
    </row>
    <row r="873" spans="1:6" ht="28.8">
      <c r="A873" s="8">
        <v>787</v>
      </c>
      <c r="B873" s="8" t="s">
        <v>8372</v>
      </c>
      <c r="C873" s="8">
        <v>0</v>
      </c>
      <c r="D873" s="8" t="s">
        <v>8373</v>
      </c>
      <c r="E873" s="8" t="s">
        <v>8374</v>
      </c>
      <c r="F873" s="8" t="s">
        <v>28</v>
      </c>
    </row>
    <row r="874" spans="1:6" ht="72">
      <c r="A874" s="8">
        <v>775</v>
      </c>
      <c r="B874" s="8" t="s">
        <v>8390</v>
      </c>
      <c r="C874" s="8">
        <v>1</v>
      </c>
      <c r="D874" s="8" t="s">
        <v>8391</v>
      </c>
      <c r="E874" s="8" t="s">
        <v>8392</v>
      </c>
      <c r="F874" s="8" t="s">
        <v>28</v>
      </c>
    </row>
    <row r="875" spans="1:6" ht="28.8">
      <c r="A875" s="8">
        <v>773</v>
      </c>
      <c r="B875" s="8" t="s">
        <v>8390</v>
      </c>
      <c r="C875" s="8">
        <v>0</v>
      </c>
      <c r="D875" s="8" t="s">
        <v>8393</v>
      </c>
      <c r="E875" s="8" t="s">
        <v>8394</v>
      </c>
      <c r="F875" s="8" t="s">
        <v>28</v>
      </c>
    </row>
    <row r="876" spans="1:6" ht="28.8">
      <c r="A876" s="8">
        <v>768</v>
      </c>
      <c r="B876" s="8" t="s">
        <v>8390</v>
      </c>
      <c r="C876" s="8">
        <v>9</v>
      </c>
      <c r="D876" s="8" t="s">
        <v>8395</v>
      </c>
      <c r="E876" s="8" t="s">
        <v>8396</v>
      </c>
      <c r="F876" s="8" t="s">
        <v>28</v>
      </c>
    </row>
    <row r="877" spans="1:6" ht="28.8">
      <c r="A877" s="8">
        <v>767</v>
      </c>
      <c r="B877" s="8" t="s">
        <v>8390</v>
      </c>
      <c r="C877" s="8">
        <v>0</v>
      </c>
      <c r="D877" s="8" t="s">
        <v>8397</v>
      </c>
      <c r="E877" s="8" t="s">
        <v>7919</v>
      </c>
      <c r="F877" s="8" t="s">
        <v>28</v>
      </c>
    </row>
    <row r="878" spans="1:6" ht="28.8">
      <c r="A878" s="8">
        <v>766</v>
      </c>
      <c r="B878" s="8" t="s">
        <v>8390</v>
      </c>
      <c r="C878" s="8">
        <v>0</v>
      </c>
      <c r="D878" s="8" t="s">
        <v>8398</v>
      </c>
      <c r="E878" s="8" t="s">
        <v>8399</v>
      </c>
      <c r="F878" s="8" t="s">
        <v>28</v>
      </c>
    </row>
    <row r="879" spans="1:6" ht="28.8">
      <c r="A879" s="8">
        <v>764</v>
      </c>
      <c r="B879" s="8" t="s">
        <v>8390</v>
      </c>
      <c r="C879" s="8">
        <v>0</v>
      </c>
      <c r="D879" s="8" t="s">
        <v>8400</v>
      </c>
      <c r="E879" s="8" t="s">
        <v>8401</v>
      </c>
      <c r="F879" s="8" t="s">
        <v>28</v>
      </c>
    </row>
    <row r="880" spans="1:6">
      <c r="A880" s="8">
        <v>762</v>
      </c>
      <c r="B880" s="8" t="s">
        <v>8390</v>
      </c>
      <c r="C880" s="8">
        <v>0</v>
      </c>
      <c r="D880" s="8" t="s">
        <v>8402</v>
      </c>
      <c r="E880" s="8" t="s">
        <v>2874</v>
      </c>
      <c r="F880" s="8" t="s">
        <v>28</v>
      </c>
    </row>
    <row r="881" spans="1:6" ht="28.8">
      <c r="A881" s="8">
        <v>757</v>
      </c>
      <c r="B881" s="8" t="s">
        <v>8390</v>
      </c>
      <c r="C881" s="8">
        <v>0</v>
      </c>
      <c r="D881" s="8" t="s">
        <v>8403</v>
      </c>
      <c r="E881" s="8" t="s">
        <v>8404</v>
      </c>
      <c r="F881" s="8" t="s">
        <v>28</v>
      </c>
    </row>
    <row r="882" spans="1:6" ht="28.8">
      <c r="A882" s="8">
        <v>753</v>
      </c>
      <c r="B882" s="8" t="s">
        <v>8390</v>
      </c>
      <c r="C882" s="8">
        <v>0</v>
      </c>
      <c r="D882" s="8" t="s">
        <v>8405</v>
      </c>
      <c r="E882" s="8" t="s">
        <v>8406</v>
      </c>
      <c r="F882" s="8" t="s">
        <v>28</v>
      </c>
    </row>
    <row r="883" spans="1:6" ht="43.2">
      <c r="A883" s="8">
        <v>746</v>
      </c>
      <c r="B883" s="8" t="s">
        <v>8390</v>
      </c>
      <c r="C883" s="8">
        <v>0</v>
      </c>
      <c r="D883" s="8" t="s">
        <v>8407</v>
      </c>
      <c r="E883" s="8" t="s">
        <v>8408</v>
      </c>
      <c r="F883" s="8" t="s">
        <v>28</v>
      </c>
    </row>
    <row r="884" spans="1:6">
      <c r="A884" s="8">
        <v>758</v>
      </c>
      <c r="B884" s="8" t="s">
        <v>8390</v>
      </c>
      <c r="C884" s="8">
        <v>2</v>
      </c>
      <c r="D884" s="8" t="s">
        <v>8409</v>
      </c>
      <c r="E884" s="8" t="s">
        <v>3058</v>
      </c>
      <c r="F884" s="8" t="s">
        <v>28</v>
      </c>
    </row>
    <row r="885" spans="1:6" ht="72">
      <c r="A885" s="8">
        <v>743</v>
      </c>
      <c r="B885" s="8" t="s">
        <v>8390</v>
      </c>
      <c r="C885" s="8">
        <v>1</v>
      </c>
      <c r="D885" s="8" t="s">
        <v>8410</v>
      </c>
      <c r="E885" s="8" t="s">
        <v>7315</v>
      </c>
      <c r="F885" s="8" t="s">
        <v>28</v>
      </c>
    </row>
    <row r="886" spans="1:6" ht="28.8">
      <c r="A886" s="8">
        <v>741</v>
      </c>
      <c r="B886" s="8" t="s">
        <v>8390</v>
      </c>
      <c r="C886" s="8">
        <v>0</v>
      </c>
      <c r="D886" s="8" t="s">
        <v>8411</v>
      </c>
      <c r="E886" s="8" t="s">
        <v>8412</v>
      </c>
      <c r="F886" s="8" t="s">
        <v>28</v>
      </c>
    </row>
    <row r="887" spans="1:6" ht="57.6">
      <c r="A887" s="8">
        <v>739</v>
      </c>
      <c r="B887" s="8" t="s">
        <v>8390</v>
      </c>
      <c r="C887" s="8">
        <v>1</v>
      </c>
      <c r="D887" s="8" t="s">
        <v>8413</v>
      </c>
      <c r="E887" s="8" t="s">
        <v>8414</v>
      </c>
      <c r="F887" s="8" t="s">
        <v>28</v>
      </c>
    </row>
    <row r="888" spans="1:6">
      <c r="A888" s="8">
        <v>759</v>
      </c>
      <c r="B888" s="8" t="s">
        <v>8390</v>
      </c>
      <c r="C888" s="8">
        <v>0</v>
      </c>
      <c r="D888" s="8" t="s">
        <v>8415</v>
      </c>
      <c r="E888" s="8" t="s">
        <v>6908</v>
      </c>
      <c r="F888" s="8" t="s">
        <v>28</v>
      </c>
    </row>
    <row r="889" spans="1:6" ht="86.4">
      <c r="A889" s="8">
        <v>744</v>
      </c>
      <c r="B889" s="8" t="s">
        <v>8390</v>
      </c>
      <c r="C889" s="8">
        <v>1</v>
      </c>
      <c r="D889" s="8" t="s">
        <v>8416</v>
      </c>
      <c r="E889" s="8" t="s">
        <v>8417</v>
      </c>
      <c r="F889" s="8" t="s">
        <v>28</v>
      </c>
    </row>
    <row r="890" spans="1:6" ht="72">
      <c r="A890" s="8">
        <v>760</v>
      </c>
      <c r="B890" s="8" t="s">
        <v>8390</v>
      </c>
      <c r="C890" s="8">
        <v>0</v>
      </c>
      <c r="D890" s="8" t="s">
        <v>8418</v>
      </c>
      <c r="E890" s="8" t="s">
        <v>425</v>
      </c>
      <c r="F890" s="8" t="s">
        <v>28</v>
      </c>
    </row>
    <row r="891" spans="1:6" ht="28.8">
      <c r="A891" s="8">
        <v>774</v>
      </c>
      <c r="B891" s="8" t="s">
        <v>8390</v>
      </c>
      <c r="C891" s="8">
        <v>0</v>
      </c>
      <c r="D891" s="8" t="s">
        <v>8419</v>
      </c>
      <c r="E891" s="8" t="s">
        <v>8420</v>
      </c>
      <c r="F891" s="8" t="s">
        <v>6153</v>
      </c>
    </row>
    <row r="892" spans="1:6" ht="28.8">
      <c r="A892" s="8">
        <v>766</v>
      </c>
      <c r="B892" s="8" t="s">
        <v>8390</v>
      </c>
      <c r="C892" s="8">
        <v>0</v>
      </c>
      <c r="D892" s="8" t="s">
        <v>8398</v>
      </c>
      <c r="E892" s="8" t="s">
        <v>8399</v>
      </c>
      <c r="F892" s="8" t="s">
        <v>6153</v>
      </c>
    </row>
    <row r="893" spans="1:6" ht="43.2">
      <c r="A893" s="8">
        <v>749</v>
      </c>
      <c r="B893" s="8" t="s">
        <v>8390</v>
      </c>
      <c r="C893" s="8">
        <v>0</v>
      </c>
      <c r="D893" s="8" t="s">
        <v>8421</v>
      </c>
      <c r="E893" s="8" t="s">
        <v>8422</v>
      </c>
      <c r="F893" s="8" t="s">
        <v>28</v>
      </c>
    </row>
    <row r="894" spans="1:6" ht="345.6">
      <c r="A894" s="8">
        <v>703</v>
      </c>
      <c r="B894" s="8" t="s">
        <v>8423</v>
      </c>
      <c r="C894" s="8">
        <v>3</v>
      </c>
      <c r="D894" s="8" t="s">
        <v>8424</v>
      </c>
      <c r="E894" s="8" t="s">
        <v>8425</v>
      </c>
      <c r="F894" s="8" t="s">
        <v>28</v>
      </c>
    </row>
    <row r="895" spans="1:6" ht="28.8">
      <c r="A895" s="8">
        <v>736</v>
      </c>
      <c r="B895" s="8" t="s">
        <v>8423</v>
      </c>
      <c r="C895" s="8">
        <v>2</v>
      </c>
      <c r="D895" s="8" t="s">
        <v>8426</v>
      </c>
      <c r="E895" s="8" t="s">
        <v>8427</v>
      </c>
      <c r="F895" s="8" t="s">
        <v>6153</v>
      </c>
    </row>
    <row r="896" spans="1:6" ht="57.6">
      <c r="A896" s="8">
        <v>729</v>
      </c>
      <c r="B896" s="8" t="s">
        <v>8423</v>
      </c>
      <c r="C896" s="8">
        <v>0</v>
      </c>
      <c r="D896" s="8" t="s">
        <v>8428</v>
      </c>
      <c r="E896" s="8" t="s">
        <v>8429</v>
      </c>
      <c r="F896" s="8" t="s">
        <v>6153</v>
      </c>
    </row>
    <row r="897" spans="1:6" ht="28.8">
      <c r="A897" s="8">
        <v>718</v>
      </c>
      <c r="B897" s="8" t="s">
        <v>8423</v>
      </c>
      <c r="C897" s="8">
        <v>0</v>
      </c>
      <c r="D897" s="8" t="s">
        <v>8430</v>
      </c>
      <c r="E897" s="8" t="s">
        <v>8431</v>
      </c>
      <c r="F897" s="8" t="s">
        <v>6153</v>
      </c>
    </row>
    <row r="898" spans="1:6" ht="43.2">
      <c r="A898" s="8">
        <v>713</v>
      </c>
      <c r="B898" s="8" t="s">
        <v>8423</v>
      </c>
      <c r="C898" s="8">
        <v>0</v>
      </c>
      <c r="D898" s="8" t="s">
        <v>8432</v>
      </c>
      <c r="E898" s="8" t="s">
        <v>6898</v>
      </c>
      <c r="F898" s="8" t="s">
        <v>6153</v>
      </c>
    </row>
    <row r="899" spans="1:6" ht="86.4">
      <c r="A899" s="8">
        <v>714</v>
      </c>
      <c r="B899" s="8" t="s">
        <v>8423</v>
      </c>
      <c r="C899" s="8">
        <v>0</v>
      </c>
      <c r="D899" s="8" t="s">
        <v>8433</v>
      </c>
      <c r="E899" s="8" t="s">
        <v>8434</v>
      </c>
      <c r="F899" s="8" t="s">
        <v>28</v>
      </c>
    </row>
    <row r="900" spans="1:6" ht="100.8">
      <c r="A900" s="8">
        <v>723</v>
      </c>
      <c r="B900" s="8" t="s">
        <v>8423</v>
      </c>
      <c r="C900" s="8">
        <v>0</v>
      </c>
      <c r="D900" s="8" t="s">
        <v>8435</v>
      </c>
      <c r="E900" s="8" t="s">
        <v>7919</v>
      </c>
      <c r="F900" s="8" t="s">
        <v>28</v>
      </c>
    </row>
    <row r="901" spans="1:6">
      <c r="A901" s="8">
        <v>737</v>
      </c>
      <c r="B901" s="8" t="s">
        <v>8423</v>
      </c>
      <c r="C901" s="8">
        <v>0</v>
      </c>
      <c r="D901" s="8" t="s">
        <v>8436</v>
      </c>
      <c r="E901" s="8" t="s">
        <v>8437</v>
      </c>
      <c r="F901" s="8" t="s">
        <v>28</v>
      </c>
    </row>
    <row r="902" spans="1:6" ht="28.8">
      <c r="A902" s="8">
        <v>736</v>
      </c>
      <c r="B902" s="8" t="s">
        <v>8423</v>
      </c>
      <c r="C902" s="8">
        <v>2</v>
      </c>
      <c r="D902" s="8" t="s">
        <v>8426</v>
      </c>
      <c r="E902" s="8" t="s">
        <v>8427</v>
      </c>
      <c r="F902" s="8" t="s">
        <v>28</v>
      </c>
    </row>
    <row r="903" spans="1:6">
      <c r="A903" s="8">
        <v>735</v>
      </c>
      <c r="B903" s="8" t="s">
        <v>8423</v>
      </c>
      <c r="C903" s="8">
        <v>0</v>
      </c>
      <c r="D903" s="8" t="s">
        <v>8438</v>
      </c>
      <c r="E903" s="8" t="s">
        <v>8439</v>
      </c>
      <c r="F903" s="8" t="s">
        <v>28</v>
      </c>
    </row>
    <row r="904" spans="1:6" ht="86.4">
      <c r="A904" s="8">
        <v>734</v>
      </c>
      <c r="B904" s="8" t="s">
        <v>8423</v>
      </c>
      <c r="C904" s="8">
        <v>2</v>
      </c>
      <c r="D904" s="8" t="s">
        <v>8440</v>
      </c>
      <c r="E904" s="8" t="s">
        <v>7531</v>
      </c>
      <c r="F904" s="8" t="s">
        <v>28</v>
      </c>
    </row>
    <row r="905" spans="1:6" ht="57.6">
      <c r="A905" s="8">
        <v>731</v>
      </c>
      <c r="B905" s="8" t="s">
        <v>8423</v>
      </c>
      <c r="C905" s="8">
        <v>261</v>
      </c>
      <c r="D905" s="8" t="s">
        <v>8441</v>
      </c>
      <c r="E905" s="8" t="s">
        <v>8442</v>
      </c>
      <c r="F905" s="8" t="s">
        <v>28</v>
      </c>
    </row>
    <row r="906" spans="1:6" ht="43.2">
      <c r="A906" s="8">
        <v>710</v>
      </c>
      <c r="B906" s="8" t="s">
        <v>8423</v>
      </c>
      <c r="C906" s="8">
        <v>0</v>
      </c>
      <c r="D906" s="8" t="s">
        <v>8443</v>
      </c>
      <c r="E906" s="8" t="s">
        <v>8444</v>
      </c>
      <c r="F906" s="8" t="s">
        <v>28</v>
      </c>
    </row>
    <row r="907" spans="1:6" ht="28.8">
      <c r="A907" s="8">
        <v>727</v>
      </c>
      <c r="B907" s="8" t="s">
        <v>8423</v>
      </c>
      <c r="C907" s="8">
        <v>0</v>
      </c>
      <c r="D907" s="8" t="s">
        <v>8445</v>
      </c>
      <c r="E907" s="8" t="s">
        <v>8446</v>
      </c>
      <c r="F907" s="8" t="s">
        <v>28</v>
      </c>
    </row>
    <row r="908" spans="1:6" ht="28.8">
      <c r="A908" s="8">
        <v>726</v>
      </c>
      <c r="B908" s="8" t="s">
        <v>8423</v>
      </c>
      <c r="C908" s="8">
        <v>2</v>
      </c>
      <c r="D908" s="8" t="s">
        <v>8447</v>
      </c>
      <c r="E908" s="8" t="s">
        <v>8448</v>
      </c>
      <c r="F908" s="8" t="s">
        <v>28</v>
      </c>
    </row>
    <row r="909" spans="1:6" ht="28.8">
      <c r="A909" s="8">
        <v>725</v>
      </c>
      <c r="B909" s="8" t="s">
        <v>8423</v>
      </c>
      <c r="C909" s="8">
        <v>2</v>
      </c>
      <c r="D909" s="8" t="s">
        <v>8449</v>
      </c>
      <c r="E909" s="8" t="s">
        <v>7315</v>
      </c>
      <c r="F909" s="8" t="s">
        <v>28</v>
      </c>
    </row>
    <row r="910" spans="1:6" ht="43.2">
      <c r="A910" s="8">
        <v>728</v>
      </c>
      <c r="B910" s="8" t="s">
        <v>8423</v>
      </c>
      <c r="C910" s="8">
        <v>0</v>
      </c>
      <c r="D910" s="8" t="s">
        <v>8450</v>
      </c>
      <c r="E910" s="8" t="s">
        <v>8451</v>
      </c>
      <c r="F910" s="8" t="s">
        <v>6249</v>
      </c>
    </row>
    <row r="911" spans="1:6" ht="28.8">
      <c r="A911" s="8">
        <v>718</v>
      </c>
      <c r="B911" s="8" t="s">
        <v>8423</v>
      </c>
      <c r="C911" s="8">
        <v>0</v>
      </c>
      <c r="D911" s="8" t="s">
        <v>8430</v>
      </c>
      <c r="E911" s="8" t="s">
        <v>8431</v>
      </c>
      <c r="F911" s="8" t="s">
        <v>28</v>
      </c>
    </row>
    <row r="912" spans="1:6">
      <c r="A912" s="8">
        <v>715</v>
      </c>
      <c r="B912" s="8" t="s">
        <v>8423</v>
      </c>
      <c r="C912" s="8">
        <v>0</v>
      </c>
      <c r="D912" s="8" t="s">
        <v>8452</v>
      </c>
      <c r="E912" s="8" t="s">
        <v>8453</v>
      </c>
      <c r="F912" s="8" t="s">
        <v>28</v>
      </c>
    </row>
    <row r="913" spans="1:6">
      <c r="A913" s="8">
        <v>717</v>
      </c>
      <c r="B913" s="8" t="s">
        <v>8423</v>
      </c>
      <c r="C913" s="8">
        <v>0</v>
      </c>
      <c r="D913" s="8" t="s">
        <v>8454</v>
      </c>
      <c r="E913" s="8" t="s">
        <v>8455</v>
      </c>
      <c r="F913" s="8" t="s">
        <v>28</v>
      </c>
    </row>
    <row r="914" spans="1:6" ht="28.8">
      <c r="A914" s="8">
        <v>707</v>
      </c>
      <c r="B914" s="8" t="s">
        <v>8423</v>
      </c>
      <c r="C914" s="8">
        <v>0</v>
      </c>
      <c r="D914" s="8" t="s">
        <v>8456</v>
      </c>
      <c r="E914" s="8" t="s">
        <v>7353</v>
      </c>
      <c r="F914" s="8" t="s">
        <v>28</v>
      </c>
    </row>
    <row r="915" spans="1:6" ht="28.8">
      <c r="A915" s="8">
        <v>719</v>
      </c>
      <c r="B915" s="8" t="s">
        <v>8423</v>
      </c>
      <c r="C915" s="8">
        <v>3</v>
      </c>
      <c r="D915" s="8" t="s">
        <v>8457</v>
      </c>
      <c r="E915" s="8" t="s">
        <v>7392</v>
      </c>
      <c r="F915" s="8" t="s">
        <v>28</v>
      </c>
    </row>
    <row r="916" spans="1:6" ht="115.2">
      <c r="A916" s="8">
        <v>705</v>
      </c>
      <c r="B916" s="8" t="s">
        <v>8423</v>
      </c>
      <c r="C916" s="8">
        <v>1</v>
      </c>
      <c r="D916" s="8" t="s">
        <v>8458</v>
      </c>
      <c r="E916" s="8" t="s">
        <v>3058</v>
      </c>
      <c r="F916" s="8" t="s">
        <v>28</v>
      </c>
    </row>
    <row r="917" spans="1:6" ht="28.8">
      <c r="A917" s="8">
        <v>711</v>
      </c>
      <c r="B917" s="8" t="s">
        <v>8423</v>
      </c>
      <c r="C917" s="8">
        <v>0</v>
      </c>
      <c r="D917" s="8" t="s">
        <v>8459</v>
      </c>
      <c r="E917" s="8" t="s">
        <v>8460</v>
      </c>
      <c r="F917" s="8" t="s">
        <v>28</v>
      </c>
    </row>
    <row r="918" spans="1:6" ht="57.6">
      <c r="A918" s="8">
        <v>729</v>
      </c>
      <c r="B918" s="8" t="s">
        <v>8423</v>
      </c>
      <c r="C918" s="8">
        <v>0</v>
      </c>
      <c r="D918" s="8" t="s">
        <v>8428</v>
      </c>
      <c r="E918" s="8" t="s">
        <v>8429</v>
      </c>
      <c r="F918" s="8" t="s">
        <v>28</v>
      </c>
    </row>
    <row r="919" spans="1:6" ht="43.2">
      <c r="A919" s="8">
        <v>699</v>
      </c>
      <c r="B919" s="8" t="s">
        <v>8461</v>
      </c>
      <c r="C919" s="8">
        <v>0</v>
      </c>
      <c r="D919" s="8" t="s">
        <v>8462</v>
      </c>
      <c r="E919" s="8" t="s">
        <v>8463</v>
      </c>
      <c r="F919" s="8" t="s">
        <v>6142</v>
      </c>
    </row>
    <row r="920" spans="1:6" ht="28.8">
      <c r="A920" s="8">
        <v>680</v>
      </c>
      <c r="B920" s="8" t="s">
        <v>8461</v>
      </c>
      <c r="C920" s="8">
        <v>2</v>
      </c>
      <c r="D920" s="8" t="s">
        <v>8464</v>
      </c>
      <c r="E920" s="8" t="s">
        <v>7418</v>
      </c>
      <c r="F920" s="8" t="s">
        <v>6153</v>
      </c>
    </row>
    <row r="921" spans="1:6" ht="43.2">
      <c r="A921" s="8">
        <v>699</v>
      </c>
      <c r="B921" s="8" t="s">
        <v>8461</v>
      </c>
      <c r="C921" s="8">
        <v>0</v>
      </c>
      <c r="D921" s="8" t="s">
        <v>8462</v>
      </c>
      <c r="E921" s="8" t="s">
        <v>8463</v>
      </c>
      <c r="F921" s="8" t="s">
        <v>28</v>
      </c>
    </row>
    <row r="922" spans="1:6" ht="28.8">
      <c r="A922" s="8">
        <v>688</v>
      </c>
      <c r="B922" s="8" t="s">
        <v>8461</v>
      </c>
      <c r="C922" s="8">
        <v>1</v>
      </c>
      <c r="D922" s="8" t="s">
        <v>8465</v>
      </c>
      <c r="E922" s="8" t="s">
        <v>8466</v>
      </c>
      <c r="F922" s="8" t="s">
        <v>28</v>
      </c>
    </row>
    <row r="923" spans="1:6">
      <c r="A923" s="8">
        <v>693</v>
      </c>
      <c r="B923" s="8" t="s">
        <v>8461</v>
      </c>
      <c r="C923" s="8">
        <v>0</v>
      </c>
      <c r="D923" s="8" t="s">
        <v>8467</v>
      </c>
      <c r="E923" s="8" t="s">
        <v>7168</v>
      </c>
      <c r="F923" s="8" t="s">
        <v>28</v>
      </c>
    </row>
    <row r="924" spans="1:6" ht="43.2">
      <c r="A924" s="8">
        <v>668</v>
      </c>
      <c r="B924" s="8" t="s">
        <v>8461</v>
      </c>
      <c r="C924" s="8">
        <v>0</v>
      </c>
      <c r="D924" s="8" t="s">
        <v>8468</v>
      </c>
      <c r="E924" s="8" t="s">
        <v>907</v>
      </c>
      <c r="F924" s="8" t="s">
        <v>28</v>
      </c>
    </row>
    <row r="925" spans="1:6" ht="28.8">
      <c r="A925" s="8">
        <v>672</v>
      </c>
      <c r="B925" s="8" t="s">
        <v>8461</v>
      </c>
      <c r="C925" s="8">
        <v>0</v>
      </c>
      <c r="D925" s="8" t="s">
        <v>8469</v>
      </c>
      <c r="E925" s="8" t="s">
        <v>8470</v>
      </c>
      <c r="F925" s="8" t="s">
        <v>28</v>
      </c>
    </row>
    <row r="926" spans="1:6" ht="57.6">
      <c r="A926" s="8">
        <v>674</v>
      </c>
      <c r="B926" s="8" t="s">
        <v>8461</v>
      </c>
      <c r="C926" s="8">
        <v>2</v>
      </c>
      <c r="D926" s="8" t="s">
        <v>8471</v>
      </c>
      <c r="E926" s="8" t="s">
        <v>8472</v>
      </c>
      <c r="F926" s="8" t="s">
        <v>28</v>
      </c>
    </row>
    <row r="927" spans="1:6">
      <c r="A927" s="8">
        <v>682</v>
      </c>
      <c r="B927" s="8" t="s">
        <v>8461</v>
      </c>
      <c r="C927" s="8">
        <v>0</v>
      </c>
      <c r="D927" s="8" t="s">
        <v>8473</v>
      </c>
      <c r="E927" s="8" t="s">
        <v>8474</v>
      </c>
      <c r="F927" s="8" t="s">
        <v>28</v>
      </c>
    </row>
    <row r="928" spans="1:6" ht="28.8">
      <c r="A928" s="8">
        <v>679</v>
      </c>
      <c r="B928" s="8" t="s">
        <v>8461</v>
      </c>
      <c r="C928" s="8">
        <v>1</v>
      </c>
      <c r="D928" s="8" t="s">
        <v>8475</v>
      </c>
      <c r="E928" s="8" t="s">
        <v>8476</v>
      </c>
      <c r="F928" s="8" t="s">
        <v>28</v>
      </c>
    </row>
    <row r="929" spans="1:6" ht="216">
      <c r="A929" s="8">
        <v>689</v>
      </c>
      <c r="B929" s="8" t="s">
        <v>8461</v>
      </c>
      <c r="C929" s="8">
        <v>3</v>
      </c>
      <c r="D929" s="8" t="s">
        <v>8477</v>
      </c>
      <c r="E929" s="8" t="s">
        <v>8478</v>
      </c>
      <c r="F929" s="8" t="s">
        <v>28</v>
      </c>
    </row>
    <row r="930" spans="1:6">
      <c r="A930" s="8">
        <v>694</v>
      </c>
      <c r="B930" s="8" t="s">
        <v>8461</v>
      </c>
      <c r="C930" s="8">
        <v>1</v>
      </c>
      <c r="D930" s="8" t="s">
        <v>8479</v>
      </c>
      <c r="E930" s="8" t="s">
        <v>8480</v>
      </c>
      <c r="F930" s="8" t="s">
        <v>28</v>
      </c>
    </row>
    <row r="931" spans="1:6" ht="43.2">
      <c r="A931" s="8">
        <v>690</v>
      </c>
      <c r="B931" s="8" t="s">
        <v>8461</v>
      </c>
      <c r="C931" s="8">
        <v>0</v>
      </c>
      <c r="D931" s="8" t="s">
        <v>8481</v>
      </c>
      <c r="E931" s="8" t="s">
        <v>8482</v>
      </c>
      <c r="F931" s="8" t="s">
        <v>28</v>
      </c>
    </row>
    <row r="932" spans="1:6" ht="28.8">
      <c r="A932" s="8">
        <v>675</v>
      </c>
      <c r="B932" s="8" t="s">
        <v>8461</v>
      </c>
      <c r="C932" s="8">
        <v>1</v>
      </c>
      <c r="D932" s="8" t="s">
        <v>8483</v>
      </c>
      <c r="E932" s="8" t="s">
        <v>8484</v>
      </c>
      <c r="F932" s="8" t="s">
        <v>28</v>
      </c>
    </row>
    <row r="933" spans="1:6">
      <c r="A933" s="8">
        <v>664</v>
      </c>
      <c r="B933" s="8" t="s">
        <v>8485</v>
      </c>
      <c r="C933" s="8">
        <v>7</v>
      </c>
      <c r="D933" s="8" t="s">
        <v>8486</v>
      </c>
      <c r="E933" s="8" t="s">
        <v>571</v>
      </c>
      <c r="F933" s="8" t="s">
        <v>28</v>
      </c>
    </row>
    <row r="934" spans="1:6" ht="28.8">
      <c r="A934" s="8">
        <v>663</v>
      </c>
      <c r="B934" s="8" t="s">
        <v>8485</v>
      </c>
      <c r="C934" s="8">
        <v>2</v>
      </c>
      <c r="D934" s="8" t="s">
        <v>8487</v>
      </c>
      <c r="E934" s="8" t="s">
        <v>8488</v>
      </c>
      <c r="F934" s="8" t="s">
        <v>28</v>
      </c>
    </row>
    <row r="935" spans="1:6" ht="28.8">
      <c r="A935" s="8">
        <v>659</v>
      </c>
      <c r="B935" s="8" t="s">
        <v>8485</v>
      </c>
      <c r="C935" s="8">
        <v>0</v>
      </c>
      <c r="D935" s="8" t="s">
        <v>8489</v>
      </c>
      <c r="E935" s="8" t="s">
        <v>8490</v>
      </c>
      <c r="F935" s="8" t="s">
        <v>28</v>
      </c>
    </row>
    <row r="936" spans="1:6" ht="86.4">
      <c r="A936" s="8">
        <v>657</v>
      </c>
      <c r="B936" s="8" t="s">
        <v>8485</v>
      </c>
      <c r="C936" s="8">
        <v>1</v>
      </c>
      <c r="D936" s="8" t="s">
        <v>8491</v>
      </c>
      <c r="E936" s="8" t="s">
        <v>8492</v>
      </c>
      <c r="F936" s="8" t="s">
        <v>28</v>
      </c>
    </row>
    <row r="937" spans="1:6" ht="28.8">
      <c r="A937" s="8">
        <v>653</v>
      </c>
      <c r="B937" s="8" t="s">
        <v>8485</v>
      </c>
      <c r="C937" s="8">
        <v>0</v>
      </c>
      <c r="D937" s="8" t="s">
        <v>8493</v>
      </c>
      <c r="E937" s="8" t="s">
        <v>6986</v>
      </c>
      <c r="F937" s="8" t="s">
        <v>28</v>
      </c>
    </row>
    <row r="938" spans="1:6" ht="57.6">
      <c r="A938" s="8">
        <v>651</v>
      </c>
      <c r="B938" s="8" t="s">
        <v>8485</v>
      </c>
      <c r="C938" s="8">
        <v>1</v>
      </c>
      <c r="D938" s="8" t="s">
        <v>8494</v>
      </c>
      <c r="E938" s="8" t="s">
        <v>8495</v>
      </c>
      <c r="F938" s="8" t="s">
        <v>28</v>
      </c>
    </row>
    <row r="939" spans="1:6">
      <c r="A939" s="8">
        <v>662</v>
      </c>
      <c r="B939" s="8" t="s">
        <v>8485</v>
      </c>
      <c r="C939" s="8">
        <v>0</v>
      </c>
      <c r="D939" s="8" t="s">
        <v>8496</v>
      </c>
      <c r="E939" s="8" t="s">
        <v>8497</v>
      </c>
      <c r="F939" s="8" t="s">
        <v>28</v>
      </c>
    </row>
    <row r="940" spans="1:6" ht="28.8">
      <c r="A940" s="8">
        <v>666</v>
      </c>
      <c r="B940" s="8" t="s">
        <v>8485</v>
      </c>
      <c r="C940" s="8">
        <v>3</v>
      </c>
      <c r="D940" s="8" t="s">
        <v>8498</v>
      </c>
      <c r="E940" s="8" t="s">
        <v>8499</v>
      </c>
      <c r="F940" s="8" t="s">
        <v>28</v>
      </c>
    </row>
    <row r="941" spans="1:6" ht="43.2">
      <c r="A941" s="8">
        <v>667</v>
      </c>
      <c r="B941" s="8" t="s">
        <v>8485</v>
      </c>
      <c r="C941" s="8">
        <v>0</v>
      </c>
      <c r="D941" s="8" t="s">
        <v>8500</v>
      </c>
      <c r="E941" s="8" t="s">
        <v>8501</v>
      </c>
      <c r="F941" s="8" t="s">
        <v>28</v>
      </c>
    </row>
    <row r="942" spans="1:6" ht="86.4">
      <c r="A942" s="8">
        <v>657</v>
      </c>
      <c r="B942" s="8" t="s">
        <v>8485</v>
      </c>
      <c r="C942" s="8">
        <v>1</v>
      </c>
      <c r="D942" s="8" t="s">
        <v>8491</v>
      </c>
      <c r="E942" s="8" t="s">
        <v>8492</v>
      </c>
      <c r="F942" s="8" t="s">
        <v>6249</v>
      </c>
    </row>
    <row r="943" spans="1:6" ht="288">
      <c r="A943" s="8">
        <v>633</v>
      </c>
      <c r="B943" s="8" t="s">
        <v>8502</v>
      </c>
      <c r="C943" s="8">
        <v>1</v>
      </c>
      <c r="D943" s="8" t="s">
        <v>8503</v>
      </c>
      <c r="E943" s="8" t="s">
        <v>8504</v>
      </c>
      <c r="F943" s="8" t="s">
        <v>28</v>
      </c>
    </row>
    <row r="944" spans="1:6" ht="28.8">
      <c r="A944" s="8">
        <v>646</v>
      </c>
      <c r="B944" s="8" t="s">
        <v>8502</v>
      </c>
      <c r="C944" s="8">
        <v>0</v>
      </c>
      <c r="D944" s="8" t="s">
        <v>8505</v>
      </c>
      <c r="E944" s="8" t="s">
        <v>8506</v>
      </c>
      <c r="F944" s="8" t="s">
        <v>28</v>
      </c>
    </row>
    <row r="945" spans="1:6" ht="115.2">
      <c r="A945" s="8">
        <v>641</v>
      </c>
      <c r="B945" s="8" t="s">
        <v>8502</v>
      </c>
      <c r="C945" s="8">
        <v>0</v>
      </c>
      <c r="D945" s="8" t="s">
        <v>8507</v>
      </c>
      <c r="E945" s="8" t="s">
        <v>8508</v>
      </c>
      <c r="F945" s="8" t="s">
        <v>28</v>
      </c>
    </row>
    <row r="946" spans="1:6" ht="43.2">
      <c r="A946" s="8">
        <v>649</v>
      </c>
      <c r="B946" s="8" t="s">
        <v>8502</v>
      </c>
      <c r="C946" s="8">
        <v>0</v>
      </c>
      <c r="D946" s="8" t="s">
        <v>8509</v>
      </c>
      <c r="E946" s="8" t="s">
        <v>8510</v>
      </c>
      <c r="F946" s="8" t="s">
        <v>28</v>
      </c>
    </row>
    <row r="947" spans="1:6" ht="43.2">
      <c r="A947" s="8">
        <v>639</v>
      </c>
      <c r="B947" s="8" t="s">
        <v>8502</v>
      </c>
      <c r="C947" s="8">
        <v>0</v>
      </c>
      <c r="D947" s="8" t="s">
        <v>8511</v>
      </c>
      <c r="E947" s="8" t="s">
        <v>8512</v>
      </c>
      <c r="F947" s="8" t="s">
        <v>28</v>
      </c>
    </row>
    <row r="948" spans="1:6" ht="57.6">
      <c r="A948" s="8">
        <v>643</v>
      </c>
      <c r="B948" s="8" t="s">
        <v>8502</v>
      </c>
      <c r="C948" s="8">
        <v>0</v>
      </c>
      <c r="D948" s="8" t="s">
        <v>8513</v>
      </c>
      <c r="E948" s="8" t="s">
        <v>8514</v>
      </c>
      <c r="F948" s="8" t="s">
        <v>28</v>
      </c>
    </row>
    <row r="949" spans="1:6" ht="28.8">
      <c r="A949" s="8">
        <v>634</v>
      </c>
      <c r="B949" s="8" t="s">
        <v>8502</v>
      </c>
      <c r="C949" s="8">
        <v>0</v>
      </c>
      <c r="D949" s="8" t="s">
        <v>8515</v>
      </c>
      <c r="E949" s="8" t="s">
        <v>8516</v>
      </c>
      <c r="F949" s="8" t="s">
        <v>28</v>
      </c>
    </row>
    <row r="950" spans="1:6">
      <c r="A950" s="8">
        <v>637</v>
      </c>
      <c r="B950" s="8" t="s">
        <v>8502</v>
      </c>
      <c r="C950" s="8">
        <v>1</v>
      </c>
      <c r="D950" s="8" t="s">
        <v>8517</v>
      </c>
      <c r="E950" s="8" t="s">
        <v>7942</v>
      </c>
      <c r="F950" s="8" t="s">
        <v>28</v>
      </c>
    </row>
    <row r="951" spans="1:6" ht="28.8">
      <c r="A951" s="8">
        <v>620</v>
      </c>
      <c r="B951" s="8" t="s">
        <v>8518</v>
      </c>
      <c r="C951" s="8">
        <v>0</v>
      </c>
      <c r="D951" s="8" t="s">
        <v>8519</v>
      </c>
      <c r="E951" s="8" t="s">
        <v>8520</v>
      </c>
      <c r="F951" s="8" t="s">
        <v>28</v>
      </c>
    </row>
    <row r="952" spans="1:6">
      <c r="A952" s="8">
        <v>629</v>
      </c>
      <c r="B952" s="8" t="s">
        <v>8518</v>
      </c>
      <c r="C952" s="8">
        <v>0</v>
      </c>
      <c r="D952" s="8" t="s">
        <v>8521</v>
      </c>
      <c r="E952" s="8" t="s">
        <v>7026</v>
      </c>
      <c r="F952" s="8" t="s">
        <v>28</v>
      </c>
    </row>
    <row r="953" spans="1:6">
      <c r="A953" s="8">
        <v>623</v>
      </c>
      <c r="B953" s="8" t="s">
        <v>8518</v>
      </c>
      <c r="C953" s="8">
        <v>0</v>
      </c>
      <c r="D953" s="8" t="s">
        <v>8522</v>
      </c>
      <c r="E953" s="8" t="s">
        <v>8523</v>
      </c>
      <c r="F953" s="8" t="s">
        <v>28</v>
      </c>
    </row>
    <row r="954" spans="1:6">
      <c r="A954" s="8">
        <v>615</v>
      </c>
      <c r="B954" s="8" t="s">
        <v>8524</v>
      </c>
      <c r="C954" s="8">
        <v>0</v>
      </c>
      <c r="D954" s="8" t="s">
        <v>8525</v>
      </c>
      <c r="E954" s="8" t="s">
        <v>7590</v>
      </c>
      <c r="F954" s="8" t="s">
        <v>28</v>
      </c>
    </row>
    <row r="955" spans="1:6" ht="57.6">
      <c r="A955" s="8">
        <v>617</v>
      </c>
      <c r="B955" s="8" t="s">
        <v>8524</v>
      </c>
      <c r="C955" s="8">
        <v>0</v>
      </c>
      <c r="D955" s="8" t="s">
        <v>8526</v>
      </c>
      <c r="E955" s="8" t="s">
        <v>8527</v>
      </c>
      <c r="F955" s="8" t="s">
        <v>28</v>
      </c>
    </row>
    <row r="956" spans="1:6">
      <c r="A956" s="8">
        <v>616</v>
      </c>
      <c r="B956" s="8" t="s">
        <v>8524</v>
      </c>
      <c r="C956" s="8">
        <v>1</v>
      </c>
      <c r="D956" s="8" t="s">
        <v>8528</v>
      </c>
      <c r="E956" s="8" t="s">
        <v>8529</v>
      </c>
      <c r="F956" s="8" t="s">
        <v>28</v>
      </c>
    </row>
    <row r="957" spans="1:6">
      <c r="A957" s="8">
        <v>612</v>
      </c>
      <c r="B957" s="8" t="s">
        <v>8530</v>
      </c>
      <c r="C957" s="8">
        <v>0</v>
      </c>
      <c r="D957" s="8" t="s">
        <v>8531</v>
      </c>
      <c r="E957" s="8" t="s">
        <v>6898</v>
      </c>
      <c r="F957" s="8" t="s">
        <v>6153</v>
      </c>
    </row>
    <row r="958" spans="1:6">
      <c r="A958" s="8">
        <v>605</v>
      </c>
      <c r="B958" s="8" t="s">
        <v>8532</v>
      </c>
      <c r="C958" s="8">
        <v>0</v>
      </c>
      <c r="D958" s="8" t="s">
        <v>8533</v>
      </c>
      <c r="E958" s="8" t="s">
        <v>8218</v>
      </c>
      <c r="F958" s="8" t="s">
        <v>6153</v>
      </c>
    </row>
    <row r="959" spans="1:6" ht="72">
      <c r="A959" s="8">
        <v>606</v>
      </c>
      <c r="B959" s="8" t="s">
        <v>8532</v>
      </c>
      <c r="C959" s="8">
        <v>0</v>
      </c>
      <c r="D959" s="8" t="s">
        <v>8534</v>
      </c>
      <c r="E959" s="8" t="s">
        <v>8535</v>
      </c>
      <c r="F959" s="8" t="s">
        <v>28</v>
      </c>
    </row>
    <row r="960" spans="1:6" ht="43.2">
      <c r="A960" s="8">
        <v>600</v>
      </c>
      <c r="B960" s="8" t="s">
        <v>8536</v>
      </c>
      <c r="C960" s="8">
        <v>0</v>
      </c>
      <c r="D960" s="8" t="s">
        <v>8537</v>
      </c>
      <c r="E960" s="8" t="s">
        <v>393</v>
      </c>
      <c r="F960" s="8" t="s">
        <v>28</v>
      </c>
    </row>
    <row r="961" spans="1:6" ht="57.6">
      <c r="A961" s="8">
        <v>603</v>
      </c>
      <c r="B961" s="8" t="s">
        <v>8536</v>
      </c>
      <c r="C961" s="8">
        <v>0</v>
      </c>
      <c r="D961" s="8" t="s">
        <v>8538</v>
      </c>
      <c r="E961" s="8" t="s">
        <v>8539</v>
      </c>
      <c r="F961" s="8" t="s">
        <v>28</v>
      </c>
    </row>
    <row r="962" spans="1:6" ht="72">
      <c r="A962" s="8">
        <v>592</v>
      </c>
      <c r="B962" s="8" t="s">
        <v>8540</v>
      </c>
      <c r="C962" s="8">
        <v>0</v>
      </c>
      <c r="D962" s="8" t="s">
        <v>8541</v>
      </c>
      <c r="E962" s="8" t="s">
        <v>8542</v>
      </c>
      <c r="F962" s="8" t="s">
        <v>28</v>
      </c>
    </row>
    <row r="963" spans="1:6" ht="72">
      <c r="A963" s="8">
        <v>592</v>
      </c>
      <c r="B963" s="8" t="s">
        <v>8540</v>
      </c>
      <c r="C963" s="8">
        <v>0</v>
      </c>
      <c r="D963" s="8" t="s">
        <v>8541</v>
      </c>
      <c r="E963" s="8" t="s">
        <v>8542</v>
      </c>
      <c r="F963" s="8" t="s">
        <v>6216</v>
      </c>
    </row>
    <row r="964" spans="1:6" ht="28.8">
      <c r="A964" s="8">
        <v>591</v>
      </c>
      <c r="B964" s="8" t="s">
        <v>8540</v>
      </c>
      <c r="C964" s="8">
        <v>1</v>
      </c>
      <c r="D964" s="8" t="s">
        <v>8543</v>
      </c>
      <c r="E964" s="8" t="s">
        <v>8544</v>
      </c>
      <c r="F964" s="8" t="s">
        <v>6216</v>
      </c>
    </row>
    <row r="965" spans="1:6" ht="43.2">
      <c r="A965" s="8">
        <v>585</v>
      </c>
      <c r="B965" s="8" t="s">
        <v>8540</v>
      </c>
      <c r="C965" s="8">
        <v>0</v>
      </c>
      <c r="D965" s="8" t="s">
        <v>8545</v>
      </c>
      <c r="E965" s="8" t="s">
        <v>6898</v>
      </c>
      <c r="F965" s="8" t="s">
        <v>6153</v>
      </c>
    </row>
    <row r="966" spans="1:6" ht="28.8">
      <c r="A966" s="8">
        <v>591</v>
      </c>
      <c r="B966" s="8" t="s">
        <v>8540</v>
      </c>
      <c r="C966" s="8">
        <v>1</v>
      </c>
      <c r="D966" s="8" t="s">
        <v>8543</v>
      </c>
      <c r="E966" s="8" t="s">
        <v>8544</v>
      </c>
      <c r="F966" s="8" t="s">
        <v>28</v>
      </c>
    </row>
    <row r="967" spans="1:6" ht="28.8">
      <c r="A967" s="8">
        <v>588</v>
      </c>
      <c r="B967" s="8" t="s">
        <v>8540</v>
      </c>
      <c r="C967" s="8">
        <v>1</v>
      </c>
      <c r="D967" s="8" t="s">
        <v>8546</v>
      </c>
      <c r="E967" s="8" t="s">
        <v>6971</v>
      </c>
      <c r="F967" s="8" t="s">
        <v>28</v>
      </c>
    </row>
    <row r="968" spans="1:6" ht="28.8">
      <c r="A968" s="8">
        <v>587</v>
      </c>
      <c r="B968" s="8" t="s">
        <v>8540</v>
      </c>
      <c r="C968" s="8">
        <v>0</v>
      </c>
      <c r="D968" s="8" t="s">
        <v>8547</v>
      </c>
      <c r="E968" s="8" t="s">
        <v>8548</v>
      </c>
      <c r="F968" s="8" t="s">
        <v>28</v>
      </c>
    </row>
    <row r="969" spans="1:6" ht="28.8">
      <c r="A969" s="8">
        <v>586</v>
      </c>
      <c r="B969" s="8" t="s">
        <v>8540</v>
      </c>
      <c r="C969" s="8">
        <v>1</v>
      </c>
      <c r="D969" s="8" t="s">
        <v>8549</v>
      </c>
      <c r="E969" s="8" t="s">
        <v>7193</v>
      </c>
      <c r="F969" s="8" t="s">
        <v>28</v>
      </c>
    </row>
    <row r="970" spans="1:6" ht="57.6">
      <c r="A970" s="8">
        <v>582</v>
      </c>
      <c r="B970" s="8" t="s">
        <v>8550</v>
      </c>
      <c r="C970" s="8">
        <v>1</v>
      </c>
      <c r="D970" s="8" t="s">
        <v>8551</v>
      </c>
      <c r="E970" s="8" t="s">
        <v>8552</v>
      </c>
      <c r="F970" s="8" t="s">
        <v>28</v>
      </c>
    </row>
    <row r="971" spans="1:6" ht="57.6">
      <c r="A971" s="8">
        <v>581</v>
      </c>
      <c r="B971" s="8" t="s">
        <v>8550</v>
      </c>
      <c r="C971" s="8">
        <v>0</v>
      </c>
      <c r="D971" s="8" t="s">
        <v>8553</v>
      </c>
      <c r="E971" s="8" t="s">
        <v>8554</v>
      </c>
      <c r="F971" s="8" t="s">
        <v>28</v>
      </c>
    </row>
    <row r="972" spans="1:6" ht="43.2">
      <c r="A972" s="8">
        <v>580</v>
      </c>
      <c r="B972" s="8" t="s">
        <v>8555</v>
      </c>
      <c r="C972" s="8">
        <v>0</v>
      </c>
      <c r="D972" s="8" t="s">
        <v>8556</v>
      </c>
      <c r="E972" s="8" t="s">
        <v>8557</v>
      </c>
      <c r="F972" s="8" t="s">
        <v>28</v>
      </c>
    </row>
    <row r="973" spans="1:6" ht="43.2">
      <c r="A973" s="8">
        <v>566</v>
      </c>
      <c r="B973" s="8" t="s">
        <v>8558</v>
      </c>
      <c r="C973" s="8">
        <v>0</v>
      </c>
      <c r="D973" s="8" t="s">
        <v>8559</v>
      </c>
      <c r="E973" s="8" t="s">
        <v>8560</v>
      </c>
      <c r="F973" s="8" t="s">
        <v>28</v>
      </c>
    </row>
    <row r="974" spans="1:6">
      <c r="A974" s="8">
        <v>560</v>
      </c>
      <c r="B974" s="8" t="s">
        <v>8561</v>
      </c>
      <c r="C974" s="8">
        <v>0</v>
      </c>
      <c r="D974" s="8" t="s">
        <v>8562</v>
      </c>
      <c r="E974" s="8" t="s">
        <v>8563</v>
      </c>
      <c r="F974" s="8" t="s">
        <v>28</v>
      </c>
    </row>
    <row r="975" spans="1:6" ht="115.2">
      <c r="A975" s="8">
        <v>559</v>
      </c>
      <c r="B975" s="8" t="s">
        <v>8561</v>
      </c>
      <c r="C975" s="8">
        <v>0</v>
      </c>
      <c r="D975" s="8" t="s">
        <v>8564</v>
      </c>
      <c r="E975" s="8" t="s">
        <v>8565</v>
      </c>
      <c r="F975" s="8" t="s">
        <v>28</v>
      </c>
    </row>
    <row r="976" spans="1:6" ht="72">
      <c r="A976" s="8">
        <v>558</v>
      </c>
      <c r="B976" s="8" t="s">
        <v>8561</v>
      </c>
      <c r="C976" s="8">
        <v>0</v>
      </c>
      <c r="D976" s="8" t="s">
        <v>8566</v>
      </c>
      <c r="E976" s="8" t="s">
        <v>8567</v>
      </c>
      <c r="F976" s="8" t="s">
        <v>28</v>
      </c>
    </row>
    <row r="977" spans="1:6" ht="28.8">
      <c r="A977" s="8">
        <v>556</v>
      </c>
      <c r="B977" s="8" t="s">
        <v>8561</v>
      </c>
      <c r="C977" s="8">
        <v>0</v>
      </c>
      <c r="D977" s="8" t="s">
        <v>8568</v>
      </c>
      <c r="E977" s="8" t="s">
        <v>8569</v>
      </c>
      <c r="F977" s="8" t="s">
        <v>28</v>
      </c>
    </row>
    <row r="978" spans="1:6">
      <c r="A978" s="8">
        <v>564</v>
      </c>
      <c r="B978" s="8" t="s">
        <v>8561</v>
      </c>
      <c r="C978" s="8">
        <v>0</v>
      </c>
      <c r="D978" s="8" t="s">
        <v>8570</v>
      </c>
      <c r="E978" s="8" t="s">
        <v>8571</v>
      </c>
      <c r="F978" s="8" t="s">
        <v>28</v>
      </c>
    </row>
    <row r="979" spans="1:6" ht="72">
      <c r="A979" s="8">
        <v>558</v>
      </c>
      <c r="B979" s="8" t="s">
        <v>8561</v>
      </c>
      <c r="C979" s="8">
        <v>0</v>
      </c>
      <c r="D979" s="8" t="s">
        <v>8566</v>
      </c>
      <c r="E979" s="8" t="s">
        <v>8567</v>
      </c>
      <c r="F979" s="8" t="s">
        <v>6153</v>
      </c>
    </row>
    <row r="980" spans="1:6" ht="72">
      <c r="A980" s="8">
        <v>550</v>
      </c>
      <c r="B980" s="8" t="s">
        <v>8572</v>
      </c>
      <c r="C980" s="8">
        <v>1</v>
      </c>
      <c r="D980" s="8" t="s">
        <v>8573</v>
      </c>
      <c r="E980" s="8" t="s">
        <v>8574</v>
      </c>
      <c r="F980" s="8" t="s">
        <v>28</v>
      </c>
    </row>
    <row r="981" spans="1:6">
      <c r="A981" s="8">
        <v>545</v>
      </c>
      <c r="B981" s="8" t="s">
        <v>8572</v>
      </c>
      <c r="C981" s="8">
        <v>1</v>
      </c>
      <c r="D981" s="8" t="s">
        <v>8575</v>
      </c>
      <c r="E981" s="8" t="s">
        <v>8576</v>
      </c>
      <c r="F981" s="8" t="s">
        <v>6142</v>
      </c>
    </row>
    <row r="982" spans="1:6">
      <c r="A982" s="8">
        <v>547</v>
      </c>
      <c r="B982" s="8" t="s">
        <v>8572</v>
      </c>
      <c r="C982" s="8">
        <v>0</v>
      </c>
      <c r="D982" s="8" t="s">
        <v>8577</v>
      </c>
      <c r="E982" s="8" t="s">
        <v>8578</v>
      </c>
      <c r="F982" s="8" t="s">
        <v>6142</v>
      </c>
    </row>
    <row r="983" spans="1:6" ht="43.2">
      <c r="A983" s="8">
        <v>544</v>
      </c>
      <c r="B983" s="8" t="s">
        <v>8579</v>
      </c>
      <c r="C983" s="8">
        <v>3</v>
      </c>
      <c r="D983" s="8" t="s">
        <v>8580</v>
      </c>
      <c r="E983" s="8" t="s">
        <v>8581</v>
      </c>
      <c r="F983" s="8" t="s">
        <v>28</v>
      </c>
    </row>
    <row r="984" spans="1:6" ht="43.2">
      <c r="A984" s="8">
        <v>542</v>
      </c>
      <c r="B984" s="8" t="s">
        <v>8579</v>
      </c>
      <c r="C984" s="8">
        <v>0</v>
      </c>
      <c r="D984" s="8" t="s">
        <v>8582</v>
      </c>
      <c r="E984" s="8" t="s">
        <v>8583</v>
      </c>
      <c r="F984" s="8" t="s">
        <v>6153</v>
      </c>
    </row>
    <row r="985" spans="1:6" ht="43.2">
      <c r="A985" s="8">
        <v>542</v>
      </c>
      <c r="B985" s="8" t="s">
        <v>8579</v>
      </c>
      <c r="C985" s="8">
        <v>0</v>
      </c>
      <c r="D985" s="8" t="s">
        <v>8582</v>
      </c>
      <c r="E985" s="8" t="s">
        <v>8583</v>
      </c>
      <c r="F985" s="8" t="s">
        <v>28</v>
      </c>
    </row>
    <row r="986" spans="1:6">
      <c r="A986" s="8">
        <v>541</v>
      </c>
      <c r="B986" s="8" t="s">
        <v>8579</v>
      </c>
      <c r="C986" s="8">
        <v>0</v>
      </c>
      <c r="D986" s="8" t="s">
        <v>8584</v>
      </c>
      <c r="E986" s="8" t="s">
        <v>8585</v>
      </c>
      <c r="F986" s="8" t="s">
        <v>28</v>
      </c>
    </row>
    <row r="987" spans="1:6" ht="28.8">
      <c r="A987" s="8">
        <v>540</v>
      </c>
      <c r="B987" s="8" t="s">
        <v>8579</v>
      </c>
      <c r="C987" s="8">
        <v>0</v>
      </c>
      <c r="D987" s="8" t="s">
        <v>8586</v>
      </c>
      <c r="E987" s="8" t="s">
        <v>8587</v>
      </c>
      <c r="F987" s="8" t="s">
        <v>28</v>
      </c>
    </row>
    <row r="988" spans="1:6">
      <c r="A988" s="8">
        <v>537</v>
      </c>
      <c r="B988" s="8" t="s">
        <v>8588</v>
      </c>
      <c r="C988" s="8">
        <v>0</v>
      </c>
      <c r="D988" s="8" t="s">
        <v>8589</v>
      </c>
      <c r="E988" s="8" t="s">
        <v>6900</v>
      </c>
      <c r="F988" s="8" t="s">
        <v>28</v>
      </c>
    </row>
    <row r="989" spans="1:6">
      <c r="A989" s="8">
        <v>538</v>
      </c>
      <c r="B989" s="8" t="s">
        <v>8588</v>
      </c>
      <c r="C989" s="8">
        <v>0</v>
      </c>
      <c r="D989" s="8" t="s">
        <v>8590</v>
      </c>
      <c r="E989" s="8" t="s">
        <v>8591</v>
      </c>
      <c r="F989" s="8" t="s">
        <v>28</v>
      </c>
    </row>
    <row r="990" spans="1:6">
      <c r="A990" s="8">
        <v>535</v>
      </c>
      <c r="B990" s="8" t="s">
        <v>8588</v>
      </c>
      <c r="C990" s="8">
        <v>1</v>
      </c>
      <c r="D990" s="8" t="s">
        <v>8592</v>
      </c>
      <c r="E990" s="8" t="s">
        <v>7110</v>
      </c>
      <c r="F990" s="8" t="s">
        <v>6153</v>
      </c>
    </row>
    <row r="991" spans="1:6" ht="28.8">
      <c r="A991" s="8">
        <v>539</v>
      </c>
      <c r="B991" s="8" t="s">
        <v>8588</v>
      </c>
      <c r="C991" s="8">
        <v>0</v>
      </c>
      <c r="D991" s="8" t="s">
        <v>8593</v>
      </c>
      <c r="E991" s="8" t="s">
        <v>8594</v>
      </c>
      <c r="F991" s="8" t="s">
        <v>28</v>
      </c>
    </row>
    <row r="992" spans="1:6" ht="43.2">
      <c r="A992" s="8">
        <v>532</v>
      </c>
      <c r="B992" s="8" t="s">
        <v>8595</v>
      </c>
      <c r="C992" s="8">
        <v>0</v>
      </c>
      <c r="D992" s="8" t="s">
        <v>8596</v>
      </c>
      <c r="E992" s="8" t="s">
        <v>8597</v>
      </c>
      <c r="F992" s="8" t="s">
        <v>28</v>
      </c>
    </row>
    <row r="993" spans="1:6" ht="144">
      <c r="A993" s="8">
        <v>527</v>
      </c>
      <c r="B993" s="8" t="s">
        <v>8598</v>
      </c>
      <c r="C993" s="8">
        <v>4</v>
      </c>
      <c r="D993" s="8" t="s">
        <v>8599</v>
      </c>
      <c r="E993" s="8" t="s">
        <v>8600</v>
      </c>
      <c r="F993" s="8" t="s">
        <v>28</v>
      </c>
    </row>
    <row r="994" spans="1:6" ht="57.6">
      <c r="A994" s="8">
        <v>525</v>
      </c>
      <c r="B994" s="8" t="s">
        <v>8598</v>
      </c>
      <c r="C994" s="8">
        <v>1</v>
      </c>
      <c r="D994" s="8" t="s">
        <v>8601</v>
      </c>
      <c r="E994" s="8" t="s">
        <v>8602</v>
      </c>
      <c r="F994" s="8" t="s">
        <v>28</v>
      </c>
    </row>
    <row r="995" spans="1:6" ht="43.2">
      <c r="A995" s="8">
        <v>528</v>
      </c>
      <c r="B995" s="8" t="s">
        <v>8598</v>
      </c>
      <c r="C995" s="8">
        <v>0</v>
      </c>
      <c r="D995" s="8" t="s">
        <v>8603</v>
      </c>
      <c r="E995" s="8" t="s">
        <v>8604</v>
      </c>
      <c r="F995" s="8" t="s">
        <v>28</v>
      </c>
    </row>
    <row r="996" spans="1:6">
      <c r="A996" s="8">
        <v>526</v>
      </c>
      <c r="B996" s="8" t="s">
        <v>8598</v>
      </c>
      <c r="C996" s="8">
        <v>1</v>
      </c>
      <c r="D996" s="8" t="s">
        <v>8605</v>
      </c>
      <c r="E996" s="8" t="s">
        <v>8606</v>
      </c>
      <c r="F996" s="8" t="s">
        <v>28</v>
      </c>
    </row>
    <row r="997" spans="1:6" ht="28.8">
      <c r="A997" s="8">
        <v>521</v>
      </c>
      <c r="B997" s="8" t="s">
        <v>8607</v>
      </c>
      <c r="C997" s="8">
        <v>0</v>
      </c>
      <c r="D997" s="8" t="s">
        <v>8608</v>
      </c>
      <c r="E997" s="8" t="s">
        <v>7665</v>
      </c>
      <c r="F997" s="8" t="s">
        <v>28</v>
      </c>
    </row>
    <row r="998" spans="1:6" ht="28.8">
      <c r="A998" s="8">
        <v>519</v>
      </c>
      <c r="B998" s="8" t="s">
        <v>8607</v>
      </c>
      <c r="C998" s="8">
        <v>0</v>
      </c>
      <c r="D998" s="8" t="s">
        <v>8609</v>
      </c>
      <c r="E998" s="8" t="s">
        <v>8610</v>
      </c>
      <c r="F998" s="8" t="s">
        <v>28</v>
      </c>
    </row>
    <row r="999" spans="1:6" ht="57.6">
      <c r="A999" s="8">
        <v>518</v>
      </c>
      <c r="B999" s="8" t="s">
        <v>8607</v>
      </c>
      <c r="C999" s="8">
        <v>18</v>
      </c>
      <c r="D999" s="8" t="s">
        <v>8611</v>
      </c>
      <c r="E999" s="8" t="s">
        <v>8612</v>
      </c>
      <c r="F999" s="8" t="s">
        <v>28</v>
      </c>
    </row>
    <row r="1000" spans="1:6" ht="57.6">
      <c r="A1000" s="8">
        <v>517</v>
      </c>
      <c r="B1000" s="8" t="s">
        <v>8607</v>
      </c>
      <c r="C1000" s="8">
        <v>1</v>
      </c>
      <c r="D1000" s="8" t="s">
        <v>8613</v>
      </c>
      <c r="E1000" s="8" t="s">
        <v>8614</v>
      </c>
      <c r="F1000" s="8" t="s">
        <v>28</v>
      </c>
    </row>
    <row r="1001" spans="1:6" ht="28.8">
      <c r="A1001" s="8">
        <v>519</v>
      </c>
      <c r="B1001" s="8" t="s">
        <v>8607</v>
      </c>
      <c r="C1001" s="8">
        <v>0</v>
      </c>
      <c r="D1001" s="8" t="s">
        <v>8609</v>
      </c>
      <c r="E1001" s="8" t="s">
        <v>8610</v>
      </c>
      <c r="F1001" s="8" t="s">
        <v>6153</v>
      </c>
    </row>
    <row r="1002" spans="1:6" ht="57.6">
      <c r="A1002" s="8">
        <v>518</v>
      </c>
      <c r="B1002" s="8" t="s">
        <v>8607</v>
      </c>
      <c r="C1002" s="8">
        <v>18</v>
      </c>
      <c r="D1002" s="8" t="s">
        <v>8611</v>
      </c>
      <c r="E1002" s="8" t="s">
        <v>8612</v>
      </c>
      <c r="F1002" s="8" t="s">
        <v>6153</v>
      </c>
    </row>
    <row r="1003" spans="1:6" ht="28.8">
      <c r="A1003" s="8">
        <v>516</v>
      </c>
      <c r="B1003" s="8" t="s">
        <v>4834</v>
      </c>
      <c r="C1003" s="8">
        <v>0</v>
      </c>
      <c r="D1003" s="8" t="s">
        <v>8615</v>
      </c>
      <c r="E1003" s="8" t="s">
        <v>8616</v>
      </c>
      <c r="F1003" s="8" t="s">
        <v>28</v>
      </c>
    </row>
    <row r="1004" spans="1:6" ht="57.6">
      <c r="A1004" s="8">
        <v>515</v>
      </c>
      <c r="B1004" s="8" t="s">
        <v>4834</v>
      </c>
      <c r="C1004" s="8">
        <v>2</v>
      </c>
      <c r="D1004" s="8" t="s">
        <v>8617</v>
      </c>
      <c r="E1004" s="8" t="s">
        <v>8618</v>
      </c>
      <c r="F1004" s="8" t="s">
        <v>28</v>
      </c>
    </row>
    <row r="1005" spans="1:6" ht="43.2">
      <c r="A1005" s="8">
        <v>512</v>
      </c>
      <c r="B1005" s="8" t="s">
        <v>4834</v>
      </c>
      <c r="C1005" s="8">
        <v>1</v>
      </c>
      <c r="D1005" s="8" t="s">
        <v>8619</v>
      </c>
      <c r="E1005" s="8" t="s">
        <v>8620</v>
      </c>
      <c r="F1005" s="8" t="s">
        <v>28</v>
      </c>
    </row>
    <row r="1006" spans="1:6">
      <c r="A1006" s="8">
        <v>513</v>
      </c>
      <c r="B1006" s="8" t="s">
        <v>4834</v>
      </c>
      <c r="C1006" s="8">
        <v>0</v>
      </c>
      <c r="D1006" s="8" t="s">
        <v>8621</v>
      </c>
      <c r="E1006" s="8" t="s">
        <v>8622</v>
      </c>
      <c r="F1006" s="8" t="s">
        <v>28</v>
      </c>
    </row>
    <row r="1007" spans="1:6" ht="28.8">
      <c r="A1007" s="8">
        <v>501</v>
      </c>
      <c r="B1007" s="8" t="s">
        <v>8623</v>
      </c>
      <c r="C1007" s="8">
        <v>0</v>
      </c>
      <c r="D1007" s="8" t="s">
        <v>8624</v>
      </c>
      <c r="E1007" s="8" t="s">
        <v>8287</v>
      </c>
      <c r="F1007" s="8" t="s">
        <v>28</v>
      </c>
    </row>
    <row r="1008" spans="1:6" ht="43.2">
      <c r="A1008" s="8">
        <v>500</v>
      </c>
      <c r="B1008" s="8" t="s">
        <v>8623</v>
      </c>
      <c r="C1008" s="8">
        <v>0</v>
      </c>
      <c r="D1008" s="8" t="s">
        <v>8625</v>
      </c>
      <c r="E1008" s="8" t="s">
        <v>8626</v>
      </c>
      <c r="F1008" s="8" t="s">
        <v>6153</v>
      </c>
    </row>
    <row r="1009" spans="1:6" ht="43.2">
      <c r="A1009" s="8">
        <v>500</v>
      </c>
      <c r="B1009" s="8" t="s">
        <v>8623</v>
      </c>
      <c r="C1009" s="8">
        <v>0</v>
      </c>
      <c r="D1009" s="8" t="s">
        <v>8625</v>
      </c>
      <c r="E1009" s="8" t="s">
        <v>8626</v>
      </c>
      <c r="F1009" s="8" t="s">
        <v>28</v>
      </c>
    </row>
    <row r="1010" spans="1:6" ht="57.6">
      <c r="A1010" s="8">
        <v>498</v>
      </c>
      <c r="B1010" s="8" t="s">
        <v>8623</v>
      </c>
      <c r="C1010" s="8">
        <v>0</v>
      </c>
      <c r="D1010" s="8" t="s">
        <v>8627</v>
      </c>
      <c r="E1010" s="8" t="s">
        <v>7801</v>
      </c>
      <c r="F1010" s="8" t="s">
        <v>28</v>
      </c>
    </row>
    <row r="1011" spans="1:6" ht="86.4">
      <c r="A1011" s="8">
        <v>503</v>
      </c>
      <c r="B1011" s="8" t="s">
        <v>8623</v>
      </c>
      <c r="C1011" s="8">
        <v>0</v>
      </c>
      <c r="D1011" s="8" t="s">
        <v>8628</v>
      </c>
      <c r="E1011" s="8" t="s">
        <v>7164</v>
      </c>
      <c r="F1011" s="8" t="s">
        <v>28</v>
      </c>
    </row>
    <row r="1012" spans="1:6" ht="100.8">
      <c r="A1012" s="8">
        <v>506</v>
      </c>
      <c r="B1012" s="8" t="s">
        <v>8623</v>
      </c>
      <c r="C1012" s="8">
        <v>0</v>
      </c>
      <c r="D1012" s="8" t="s">
        <v>8629</v>
      </c>
      <c r="E1012" s="8" t="s">
        <v>3616</v>
      </c>
      <c r="F1012" s="8" t="s">
        <v>28</v>
      </c>
    </row>
    <row r="1013" spans="1:6">
      <c r="A1013" s="8">
        <v>509</v>
      </c>
      <c r="B1013" s="8" t="s">
        <v>8623</v>
      </c>
      <c r="C1013" s="8">
        <v>1</v>
      </c>
      <c r="D1013" s="8" t="s">
        <v>8630</v>
      </c>
      <c r="E1013" s="8" t="s">
        <v>7164</v>
      </c>
      <c r="F1013" s="8" t="s">
        <v>28</v>
      </c>
    </row>
    <row r="1014" spans="1:6" ht="43.2">
      <c r="A1014" s="8">
        <v>497</v>
      </c>
      <c r="B1014" s="8" t="s">
        <v>8623</v>
      </c>
      <c r="C1014" s="8">
        <v>2</v>
      </c>
      <c r="D1014" s="8" t="s">
        <v>8631</v>
      </c>
      <c r="E1014" s="8" t="s">
        <v>7420</v>
      </c>
      <c r="F1014" s="8" t="s">
        <v>28</v>
      </c>
    </row>
    <row r="1015" spans="1:6" ht="72">
      <c r="A1015" s="8">
        <v>488</v>
      </c>
      <c r="B1015" s="8" t="s">
        <v>8632</v>
      </c>
      <c r="C1015" s="8">
        <v>0</v>
      </c>
      <c r="D1015" s="8" t="s">
        <v>8633</v>
      </c>
      <c r="E1015" s="8" t="s">
        <v>6898</v>
      </c>
      <c r="F1015" s="8" t="s">
        <v>6153</v>
      </c>
    </row>
    <row r="1016" spans="1:6">
      <c r="A1016" s="8">
        <v>494</v>
      </c>
      <c r="B1016" s="8" t="s">
        <v>8632</v>
      </c>
      <c r="C1016" s="8">
        <v>0</v>
      </c>
      <c r="D1016" s="8" t="s">
        <v>8634</v>
      </c>
      <c r="E1016" s="8" t="s">
        <v>8635</v>
      </c>
      <c r="F1016" s="8" t="s">
        <v>28</v>
      </c>
    </row>
    <row r="1017" spans="1:6">
      <c r="A1017" s="8">
        <v>490</v>
      </c>
      <c r="B1017" s="8" t="s">
        <v>8632</v>
      </c>
      <c r="C1017" s="8">
        <v>0</v>
      </c>
      <c r="D1017" s="8" t="s">
        <v>8636</v>
      </c>
      <c r="E1017" s="8" t="s">
        <v>8637</v>
      </c>
      <c r="F1017" s="8" t="s">
        <v>28</v>
      </c>
    </row>
    <row r="1018" spans="1:6" ht="43.2">
      <c r="A1018" s="8">
        <v>489</v>
      </c>
      <c r="B1018" s="8" t="s">
        <v>8632</v>
      </c>
      <c r="C1018" s="8">
        <v>1</v>
      </c>
      <c r="D1018" s="8" t="s">
        <v>8638</v>
      </c>
      <c r="E1018" s="8" t="s">
        <v>8639</v>
      </c>
      <c r="F1018" s="8" t="s">
        <v>28</v>
      </c>
    </row>
    <row r="1019" spans="1:6" ht="43.2">
      <c r="A1019" s="8">
        <v>482</v>
      </c>
      <c r="B1019" s="8" t="s">
        <v>8640</v>
      </c>
      <c r="C1019" s="8">
        <v>0</v>
      </c>
      <c r="D1019" s="8" t="s">
        <v>8641</v>
      </c>
      <c r="E1019" s="8" t="s">
        <v>8642</v>
      </c>
      <c r="F1019" s="8" t="s">
        <v>28</v>
      </c>
    </row>
    <row r="1020" spans="1:6" ht="28.8">
      <c r="A1020" s="8">
        <v>487</v>
      </c>
      <c r="B1020" s="8" t="s">
        <v>8640</v>
      </c>
      <c r="C1020" s="8">
        <v>1</v>
      </c>
      <c r="D1020" s="8" t="s">
        <v>8643</v>
      </c>
      <c r="E1020" s="8" t="s">
        <v>407</v>
      </c>
      <c r="F1020" s="8" t="s">
        <v>28</v>
      </c>
    </row>
    <row r="1021" spans="1:6">
      <c r="A1021" s="8">
        <v>479</v>
      </c>
      <c r="B1021" s="8" t="s">
        <v>8644</v>
      </c>
      <c r="C1021" s="8">
        <v>0</v>
      </c>
      <c r="D1021" s="8" t="s">
        <v>8645</v>
      </c>
      <c r="E1021" s="8" t="s">
        <v>8646</v>
      </c>
      <c r="F1021" s="8" t="s">
        <v>28</v>
      </c>
    </row>
    <row r="1022" spans="1:6" ht="86.4">
      <c r="A1022" s="8">
        <v>477</v>
      </c>
      <c r="B1022" s="8" t="s">
        <v>8644</v>
      </c>
      <c r="C1022" s="8">
        <v>1</v>
      </c>
      <c r="D1022" s="8" t="s">
        <v>8647</v>
      </c>
      <c r="E1022" s="8" t="s">
        <v>8648</v>
      </c>
      <c r="F1022" s="8" t="s">
        <v>28</v>
      </c>
    </row>
    <row r="1023" spans="1:6">
      <c r="A1023" s="8">
        <v>476</v>
      </c>
      <c r="B1023" s="8" t="s">
        <v>8649</v>
      </c>
      <c r="C1023" s="8">
        <v>0</v>
      </c>
      <c r="D1023" s="8" t="s">
        <v>8650</v>
      </c>
      <c r="E1023" s="8" t="s">
        <v>1820</v>
      </c>
      <c r="F1023" s="8" t="s">
        <v>28</v>
      </c>
    </row>
    <row r="1024" spans="1:6" ht="43.2">
      <c r="A1024" s="8">
        <v>475</v>
      </c>
      <c r="B1024" s="8" t="s">
        <v>8649</v>
      </c>
      <c r="C1024" s="8">
        <v>1</v>
      </c>
      <c r="D1024" s="8" t="s">
        <v>8651</v>
      </c>
      <c r="E1024" s="8" t="s">
        <v>8652</v>
      </c>
      <c r="F1024" s="8" t="s">
        <v>28</v>
      </c>
    </row>
    <row r="1025" spans="1:6">
      <c r="A1025" s="8">
        <v>474</v>
      </c>
      <c r="B1025" s="8" t="s">
        <v>8649</v>
      </c>
      <c r="C1025" s="8">
        <v>0</v>
      </c>
      <c r="D1025" s="8" t="s">
        <v>8653</v>
      </c>
      <c r="E1025" s="8" t="s">
        <v>7561</v>
      </c>
      <c r="F1025" s="8" t="s">
        <v>28</v>
      </c>
    </row>
    <row r="1026" spans="1:6" ht="43.2">
      <c r="A1026" s="8">
        <v>471</v>
      </c>
      <c r="B1026" s="8" t="s">
        <v>8649</v>
      </c>
      <c r="C1026" s="8">
        <v>0</v>
      </c>
      <c r="D1026" s="8" t="s">
        <v>8654</v>
      </c>
      <c r="E1026" s="8" t="s">
        <v>8655</v>
      </c>
      <c r="F1026" s="8" t="s">
        <v>28</v>
      </c>
    </row>
    <row r="1027" spans="1:6" ht="57.6">
      <c r="A1027" s="8">
        <v>463</v>
      </c>
      <c r="B1027" s="8" t="s">
        <v>8656</v>
      </c>
      <c r="C1027" s="8">
        <v>2</v>
      </c>
      <c r="D1027" s="8" t="s">
        <v>8657</v>
      </c>
      <c r="E1027" s="8" t="s">
        <v>8658</v>
      </c>
      <c r="F1027" s="8" t="s">
        <v>28</v>
      </c>
    </row>
    <row r="1028" spans="1:6">
      <c r="A1028" s="8">
        <v>468</v>
      </c>
      <c r="B1028" s="8" t="s">
        <v>8656</v>
      </c>
      <c r="C1028" s="8">
        <v>0</v>
      </c>
      <c r="D1028" s="8" t="s">
        <v>8659</v>
      </c>
      <c r="E1028" s="8" t="s">
        <v>8660</v>
      </c>
      <c r="F1028" s="8" t="s">
        <v>6142</v>
      </c>
    </row>
    <row r="1029" spans="1:6" ht="28.8">
      <c r="A1029" s="8">
        <v>465</v>
      </c>
      <c r="B1029" s="8" t="s">
        <v>8656</v>
      </c>
      <c r="C1029" s="8">
        <v>0</v>
      </c>
      <c r="D1029" s="8" t="s">
        <v>8661</v>
      </c>
      <c r="E1029" s="8" t="s">
        <v>5100</v>
      </c>
      <c r="F1029" s="8" t="s">
        <v>28</v>
      </c>
    </row>
    <row r="1030" spans="1:6" ht="28.8">
      <c r="A1030" s="8">
        <v>454</v>
      </c>
      <c r="B1030" s="8" t="s">
        <v>8662</v>
      </c>
      <c r="C1030" s="8">
        <v>0</v>
      </c>
      <c r="D1030" s="8" t="s">
        <v>8663</v>
      </c>
      <c r="E1030" s="8" t="s">
        <v>8664</v>
      </c>
      <c r="F1030" s="8" t="s">
        <v>28</v>
      </c>
    </row>
    <row r="1031" spans="1:6" ht="187.2">
      <c r="A1031" s="8">
        <v>460</v>
      </c>
      <c r="B1031" s="8" t="s">
        <v>8662</v>
      </c>
      <c r="C1031" s="8">
        <v>1</v>
      </c>
      <c r="D1031" s="8" t="s">
        <v>8665</v>
      </c>
      <c r="E1031" s="8" t="s">
        <v>8666</v>
      </c>
      <c r="F1031" s="8" t="s">
        <v>28</v>
      </c>
    </row>
    <row r="1032" spans="1:6">
      <c r="A1032" s="8">
        <v>458</v>
      </c>
      <c r="B1032" s="8" t="s">
        <v>8662</v>
      </c>
      <c r="C1032" s="8">
        <v>0</v>
      </c>
      <c r="D1032" s="8" t="s">
        <v>8667</v>
      </c>
      <c r="E1032" s="8" t="s">
        <v>8668</v>
      </c>
      <c r="F1032" s="8" t="s">
        <v>28</v>
      </c>
    </row>
    <row r="1033" spans="1:6" ht="43.2">
      <c r="A1033" s="8">
        <v>456</v>
      </c>
      <c r="B1033" s="8" t="s">
        <v>8662</v>
      </c>
      <c r="C1033" s="8">
        <v>0</v>
      </c>
      <c r="D1033" s="8" t="s">
        <v>8669</v>
      </c>
      <c r="E1033" s="8" t="s">
        <v>8670</v>
      </c>
      <c r="F1033" s="8" t="s">
        <v>28</v>
      </c>
    </row>
    <row r="1034" spans="1:6" ht="43.2">
      <c r="A1034" s="8">
        <v>448</v>
      </c>
      <c r="B1034" s="8" t="s">
        <v>8671</v>
      </c>
      <c r="C1034" s="8">
        <v>1</v>
      </c>
      <c r="D1034" s="8" t="s">
        <v>8672</v>
      </c>
      <c r="E1034" s="8" t="s">
        <v>8673</v>
      </c>
      <c r="F1034" s="8" t="s">
        <v>28</v>
      </c>
    </row>
    <row r="1035" spans="1:6">
      <c r="A1035" s="8">
        <v>447</v>
      </c>
      <c r="B1035" s="8" t="s">
        <v>8671</v>
      </c>
      <c r="C1035" s="8">
        <v>1</v>
      </c>
      <c r="D1035" s="8" t="s">
        <v>8674</v>
      </c>
      <c r="E1035" s="8" t="s">
        <v>7967</v>
      </c>
      <c r="F1035" s="8" t="s">
        <v>28</v>
      </c>
    </row>
    <row r="1036" spans="1:6" ht="28.8">
      <c r="A1036" s="8">
        <v>446</v>
      </c>
      <c r="B1036" s="8" t="s">
        <v>8671</v>
      </c>
      <c r="C1036" s="8">
        <v>0</v>
      </c>
      <c r="D1036" s="8" t="s">
        <v>8675</v>
      </c>
      <c r="E1036" s="8" t="s">
        <v>8676</v>
      </c>
      <c r="F1036" s="8" t="s">
        <v>28</v>
      </c>
    </row>
    <row r="1037" spans="1:6" ht="201.6">
      <c r="A1037" s="8">
        <v>452</v>
      </c>
      <c r="B1037" s="8" t="s">
        <v>8671</v>
      </c>
      <c r="C1037" s="8">
        <v>3</v>
      </c>
      <c r="D1037" s="8" t="s">
        <v>8677</v>
      </c>
      <c r="E1037" s="8" t="s">
        <v>8678</v>
      </c>
      <c r="F1037" s="8" t="s">
        <v>28</v>
      </c>
    </row>
    <row r="1038" spans="1:6" ht="28.8">
      <c r="A1038" s="8">
        <v>445</v>
      </c>
      <c r="B1038" s="8" t="s">
        <v>8679</v>
      </c>
      <c r="C1038" s="8">
        <v>0</v>
      </c>
      <c r="D1038" s="8" t="s">
        <v>8680</v>
      </c>
      <c r="E1038" s="8" t="s">
        <v>8681</v>
      </c>
      <c r="F1038" s="8" t="s">
        <v>28</v>
      </c>
    </row>
    <row r="1039" spans="1:6" ht="43.2">
      <c r="A1039" s="8">
        <v>444</v>
      </c>
      <c r="B1039" s="8" t="s">
        <v>8679</v>
      </c>
      <c r="C1039" s="8">
        <v>0</v>
      </c>
      <c r="D1039" s="8" t="s">
        <v>8682</v>
      </c>
      <c r="E1039" s="8" t="s">
        <v>8683</v>
      </c>
      <c r="F1039" s="8" t="s">
        <v>28</v>
      </c>
    </row>
    <row r="1040" spans="1:6" ht="43.2">
      <c r="A1040" s="8">
        <v>438</v>
      </c>
      <c r="B1040" s="8" t="s">
        <v>8684</v>
      </c>
      <c r="C1040" s="8">
        <v>0</v>
      </c>
      <c r="D1040" s="8" t="s">
        <v>8685</v>
      </c>
      <c r="E1040" s="8" t="s">
        <v>8092</v>
      </c>
      <c r="F1040" s="8" t="s">
        <v>28</v>
      </c>
    </row>
    <row r="1041" spans="1:6">
      <c r="A1041" s="8">
        <v>442</v>
      </c>
      <c r="B1041" s="8" t="s">
        <v>8684</v>
      </c>
      <c r="C1041" s="8">
        <v>0</v>
      </c>
      <c r="D1041" s="8" t="s">
        <v>8686</v>
      </c>
      <c r="E1041" s="8" t="s">
        <v>2286</v>
      </c>
      <c r="F1041" s="8" t="s">
        <v>28</v>
      </c>
    </row>
    <row r="1042" spans="1:6">
      <c r="A1042" s="8">
        <v>441</v>
      </c>
      <c r="B1042" s="8" t="s">
        <v>8684</v>
      </c>
      <c r="C1042" s="8">
        <v>0</v>
      </c>
      <c r="D1042" s="8" t="s">
        <v>8687</v>
      </c>
      <c r="E1042" s="8" t="s">
        <v>8688</v>
      </c>
      <c r="F1042" s="8" t="s">
        <v>28</v>
      </c>
    </row>
    <row r="1043" spans="1:6" ht="28.8">
      <c r="A1043" s="8">
        <v>436</v>
      </c>
      <c r="B1043" s="8" t="s">
        <v>8684</v>
      </c>
      <c r="C1043" s="8">
        <v>0</v>
      </c>
      <c r="D1043" s="8" t="s">
        <v>8689</v>
      </c>
      <c r="E1043" s="8" t="s">
        <v>7418</v>
      </c>
      <c r="F1043" s="8" t="s">
        <v>6153</v>
      </c>
    </row>
    <row r="1044" spans="1:6" ht="43.2">
      <c r="A1044" s="8">
        <v>430</v>
      </c>
      <c r="B1044" s="8" t="s">
        <v>8690</v>
      </c>
      <c r="C1044" s="8">
        <v>0</v>
      </c>
      <c r="D1044" s="8" t="s">
        <v>8691</v>
      </c>
      <c r="E1044" s="8" t="s">
        <v>8692</v>
      </c>
      <c r="F1044" s="8" t="s">
        <v>6153</v>
      </c>
    </row>
    <row r="1045" spans="1:6">
      <c r="A1045" s="8">
        <v>432</v>
      </c>
      <c r="B1045" s="8" t="s">
        <v>8690</v>
      </c>
      <c r="C1045" s="8">
        <v>1</v>
      </c>
      <c r="D1045" s="8" t="s">
        <v>8693</v>
      </c>
      <c r="E1045" s="8" t="s">
        <v>7193</v>
      </c>
      <c r="F1045" s="8" t="s">
        <v>28</v>
      </c>
    </row>
    <row r="1046" spans="1:6" ht="86.4">
      <c r="A1046" s="8">
        <v>431</v>
      </c>
      <c r="B1046" s="8" t="s">
        <v>8690</v>
      </c>
      <c r="C1046" s="8">
        <v>2</v>
      </c>
      <c r="D1046" s="8" t="s">
        <v>8694</v>
      </c>
      <c r="E1046" s="8" t="s">
        <v>8695</v>
      </c>
      <c r="F1046" s="8" t="s">
        <v>28</v>
      </c>
    </row>
    <row r="1047" spans="1:6" ht="43.2">
      <c r="A1047" s="8">
        <v>430</v>
      </c>
      <c r="B1047" s="8" t="s">
        <v>8690</v>
      </c>
      <c r="C1047" s="8">
        <v>0</v>
      </c>
      <c r="D1047" s="8" t="s">
        <v>8691</v>
      </c>
      <c r="E1047" s="8" t="s">
        <v>8692</v>
      </c>
      <c r="F1047" s="8" t="s">
        <v>28</v>
      </c>
    </row>
    <row r="1048" spans="1:6">
      <c r="A1048" s="8">
        <v>435</v>
      </c>
      <c r="B1048" s="8" t="s">
        <v>8690</v>
      </c>
      <c r="C1048" s="8">
        <v>0</v>
      </c>
      <c r="D1048" s="8" t="s">
        <v>8696</v>
      </c>
      <c r="E1048" s="8" t="s">
        <v>7561</v>
      </c>
      <c r="F1048" s="8" t="s">
        <v>28</v>
      </c>
    </row>
    <row r="1049" spans="1:6" ht="28.8">
      <c r="A1049" s="8">
        <v>433</v>
      </c>
      <c r="B1049" s="8" t="s">
        <v>8690</v>
      </c>
      <c r="C1049" s="8">
        <v>0</v>
      </c>
      <c r="D1049" s="8" t="s">
        <v>8697</v>
      </c>
      <c r="E1049" s="8" t="s">
        <v>6898</v>
      </c>
      <c r="F1049" s="8" t="s">
        <v>6153</v>
      </c>
    </row>
    <row r="1050" spans="1:6" ht="43.2">
      <c r="A1050" s="8">
        <v>417</v>
      </c>
      <c r="B1050" s="8" t="s">
        <v>8698</v>
      </c>
      <c r="C1050" s="8">
        <v>0</v>
      </c>
      <c r="D1050" s="8" t="s">
        <v>8699</v>
      </c>
      <c r="E1050" s="8" t="s">
        <v>8700</v>
      </c>
      <c r="F1050" s="8" t="s">
        <v>28</v>
      </c>
    </row>
    <row r="1051" spans="1:6">
      <c r="A1051" s="8">
        <v>419</v>
      </c>
      <c r="B1051" s="8" t="s">
        <v>8698</v>
      </c>
      <c r="C1051" s="8">
        <v>0</v>
      </c>
      <c r="D1051" s="8" t="s">
        <v>8701</v>
      </c>
      <c r="E1051" s="8" t="s">
        <v>7590</v>
      </c>
      <c r="F1051" s="8" t="s">
        <v>28</v>
      </c>
    </row>
    <row r="1052" spans="1:6" ht="158.4">
      <c r="A1052" s="8">
        <v>420</v>
      </c>
      <c r="B1052" s="8" t="s">
        <v>8698</v>
      </c>
      <c r="C1052" s="8">
        <v>0</v>
      </c>
      <c r="D1052" s="8" t="s">
        <v>8702</v>
      </c>
      <c r="E1052" s="8" t="s">
        <v>8703</v>
      </c>
      <c r="F1052" s="8" t="s">
        <v>28</v>
      </c>
    </row>
    <row r="1053" spans="1:6" ht="43.2">
      <c r="A1053" s="8">
        <v>426</v>
      </c>
      <c r="B1053" s="8" t="s">
        <v>8698</v>
      </c>
      <c r="C1053" s="8">
        <v>0</v>
      </c>
      <c r="D1053" s="8" t="s">
        <v>8704</v>
      </c>
      <c r="E1053" s="8" t="s">
        <v>8705</v>
      </c>
      <c r="F1053" s="8" t="s">
        <v>28</v>
      </c>
    </row>
    <row r="1054" spans="1:6">
      <c r="A1054" s="8">
        <v>423</v>
      </c>
      <c r="B1054" s="8" t="s">
        <v>8698</v>
      </c>
      <c r="C1054" s="8">
        <v>0</v>
      </c>
      <c r="D1054" s="8" t="s">
        <v>8706</v>
      </c>
      <c r="E1054" s="8" t="s">
        <v>8707</v>
      </c>
      <c r="F1054" s="8" t="s">
        <v>28</v>
      </c>
    </row>
    <row r="1055" spans="1:6" ht="57.6">
      <c r="A1055" s="8">
        <v>425</v>
      </c>
      <c r="B1055" s="8" t="s">
        <v>8698</v>
      </c>
      <c r="C1055" s="8">
        <v>0</v>
      </c>
      <c r="D1055" s="8" t="s">
        <v>8708</v>
      </c>
      <c r="E1055" s="8" t="s">
        <v>8709</v>
      </c>
      <c r="F1055" s="8" t="s">
        <v>28</v>
      </c>
    </row>
    <row r="1056" spans="1:6">
      <c r="A1056" s="8">
        <v>422</v>
      </c>
      <c r="B1056" s="8" t="s">
        <v>8698</v>
      </c>
      <c r="C1056" s="8">
        <v>0</v>
      </c>
      <c r="D1056" s="8" t="s">
        <v>8710</v>
      </c>
      <c r="E1056" s="8" t="s">
        <v>8711</v>
      </c>
      <c r="F1056" s="8" t="s">
        <v>28</v>
      </c>
    </row>
    <row r="1057" spans="1:6" ht="43.2">
      <c r="A1057" s="8">
        <v>427</v>
      </c>
      <c r="B1057" s="8" t="s">
        <v>8698</v>
      </c>
      <c r="C1057" s="8">
        <v>0</v>
      </c>
      <c r="D1057" s="8" t="s">
        <v>8712</v>
      </c>
      <c r="E1057" s="8" t="s">
        <v>8713</v>
      </c>
      <c r="F1057" s="8" t="s">
        <v>28</v>
      </c>
    </row>
    <row r="1058" spans="1:6">
      <c r="A1058" s="8">
        <v>406</v>
      </c>
      <c r="B1058" s="8" t="s">
        <v>8714</v>
      </c>
      <c r="C1058" s="8">
        <v>0</v>
      </c>
      <c r="D1058" s="8" t="s">
        <v>8715</v>
      </c>
      <c r="E1058" s="8" t="s">
        <v>8716</v>
      </c>
      <c r="F1058" s="8" t="s">
        <v>28</v>
      </c>
    </row>
    <row r="1059" spans="1:6">
      <c r="A1059" s="8">
        <v>414</v>
      </c>
      <c r="B1059" s="8" t="s">
        <v>8714</v>
      </c>
      <c r="C1059" s="8">
        <v>0</v>
      </c>
      <c r="D1059" s="8" t="s">
        <v>8717</v>
      </c>
      <c r="E1059" s="8" t="s">
        <v>3616</v>
      </c>
      <c r="F1059" s="8" t="s">
        <v>28</v>
      </c>
    </row>
    <row r="1060" spans="1:6">
      <c r="A1060" s="8">
        <v>408</v>
      </c>
      <c r="B1060" s="8" t="s">
        <v>8714</v>
      </c>
      <c r="C1060" s="8">
        <v>1</v>
      </c>
      <c r="D1060" s="8" t="s">
        <v>8718</v>
      </c>
      <c r="E1060" s="8" t="s">
        <v>8719</v>
      </c>
      <c r="F1060" s="8" t="s">
        <v>6249</v>
      </c>
    </row>
    <row r="1061" spans="1:6" ht="43.2">
      <c r="A1061" s="8">
        <v>410</v>
      </c>
      <c r="B1061" s="8" t="s">
        <v>8714</v>
      </c>
      <c r="C1061" s="8">
        <v>0</v>
      </c>
      <c r="D1061" s="8" t="s">
        <v>8720</v>
      </c>
      <c r="E1061" s="8" t="s">
        <v>7418</v>
      </c>
      <c r="F1061" s="8" t="s">
        <v>6153</v>
      </c>
    </row>
    <row r="1062" spans="1:6" ht="100.8">
      <c r="A1062" s="8">
        <v>409</v>
      </c>
      <c r="B1062" s="8" t="s">
        <v>8714</v>
      </c>
      <c r="C1062" s="8">
        <v>0</v>
      </c>
      <c r="D1062" s="8" t="s">
        <v>8721</v>
      </c>
      <c r="E1062" s="8" t="s">
        <v>7175</v>
      </c>
      <c r="F1062" s="8" t="s">
        <v>28</v>
      </c>
    </row>
    <row r="1063" spans="1:6" ht="57.6">
      <c r="A1063" s="8">
        <v>411</v>
      </c>
      <c r="B1063" s="8" t="s">
        <v>8714</v>
      </c>
      <c r="C1063" s="8">
        <v>0</v>
      </c>
      <c r="D1063" s="8" t="s">
        <v>8722</v>
      </c>
      <c r="E1063" s="8" t="s">
        <v>7919</v>
      </c>
      <c r="F1063" s="8" t="s">
        <v>28</v>
      </c>
    </row>
    <row r="1064" spans="1:6" ht="43.2">
      <c r="A1064" s="8">
        <v>413</v>
      </c>
      <c r="B1064" s="8" t="s">
        <v>8714</v>
      </c>
      <c r="C1064" s="8">
        <v>0</v>
      </c>
      <c r="D1064" s="8" t="s">
        <v>8723</v>
      </c>
      <c r="E1064" s="8" t="s">
        <v>8724</v>
      </c>
      <c r="F1064" s="8" t="s">
        <v>28</v>
      </c>
    </row>
    <row r="1065" spans="1:6" ht="28.8">
      <c r="A1065" s="8">
        <v>416</v>
      </c>
      <c r="B1065" s="8" t="s">
        <v>8714</v>
      </c>
      <c r="C1065" s="8">
        <v>0</v>
      </c>
      <c r="D1065" s="8" t="s">
        <v>8725</v>
      </c>
      <c r="E1065" s="8" t="s">
        <v>8726</v>
      </c>
      <c r="F1065" s="8" t="s">
        <v>28</v>
      </c>
    </row>
    <row r="1066" spans="1:6" ht="43.2">
      <c r="A1066" s="8">
        <v>415</v>
      </c>
      <c r="B1066" s="8" t="s">
        <v>8714</v>
      </c>
      <c r="C1066" s="8">
        <v>0</v>
      </c>
      <c r="D1066" s="8" t="s">
        <v>8727</v>
      </c>
      <c r="E1066" s="8" t="s">
        <v>8728</v>
      </c>
      <c r="F1066" s="8" t="s">
        <v>28</v>
      </c>
    </row>
    <row r="1067" spans="1:6" ht="57.6">
      <c r="A1067" s="8">
        <v>402</v>
      </c>
      <c r="B1067" s="8" t="s">
        <v>8729</v>
      </c>
      <c r="C1067" s="8">
        <v>0</v>
      </c>
      <c r="D1067" s="8" t="s">
        <v>8730</v>
      </c>
      <c r="E1067" s="8" t="s">
        <v>8731</v>
      </c>
      <c r="F1067" s="8" t="s">
        <v>28</v>
      </c>
    </row>
    <row r="1068" spans="1:6">
      <c r="A1068" s="8">
        <v>395</v>
      </c>
      <c r="B1068" s="8" t="s">
        <v>8732</v>
      </c>
      <c r="C1068" s="8">
        <v>0</v>
      </c>
      <c r="D1068" s="8" t="s">
        <v>8733</v>
      </c>
      <c r="E1068" s="8" t="s">
        <v>8734</v>
      </c>
      <c r="F1068" s="8" t="s">
        <v>28</v>
      </c>
    </row>
    <row r="1069" spans="1:6" ht="187.2">
      <c r="A1069" s="8">
        <v>392</v>
      </c>
      <c r="B1069" s="8" t="s">
        <v>8735</v>
      </c>
      <c r="C1069" s="8">
        <v>1</v>
      </c>
      <c r="D1069" s="8" t="s">
        <v>8736</v>
      </c>
      <c r="E1069" s="8" t="s">
        <v>3616</v>
      </c>
      <c r="F1069" s="8" t="s">
        <v>28</v>
      </c>
    </row>
    <row r="1070" spans="1:6" ht="28.8">
      <c r="A1070" s="8">
        <v>386</v>
      </c>
      <c r="B1070" s="8" t="s">
        <v>8737</v>
      </c>
      <c r="C1070" s="8">
        <v>0</v>
      </c>
      <c r="D1070" s="8" t="s">
        <v>8738</v>
      </c>
      <c r="E1070" s="8" t="s">
        <v>8739</v>
      </c>
      <c r="F1070" s="8" t="s">
        <v>28</v>
      </c>
    </row>
    <row r="1071" spans="1:6">
      <c r="A1071" s="8">
        <v>387</v>
      </c>
      <c r="B1071" s="8" t="s">
        <v>8737</v>
      </c>
      <c r="C1071" s="8">
        <v>0</v>
      </c>
      <c r="D1071" s="8" t="s">
        <v>8740</v>
      </c>
      <c r="E1071" s="8" t="s">
        <v>8741</v>
      </c>
      <c r="F1071" s="8" t="s">
        <v>28</v>
      </c>
    </row>
    <row r="1072" spans="1:6">
      <c r="A1072" s="8">
        <v>388</v>
      </c>
      <c r="B1072" s="8" t="s">
        <v>8737</v>
      </c>
      <c r="C1072" s="8">
        <v>1</v>
      </c>
      <c r="D1072" s="8" t="s">
        <v>8742</v>
      </c>
      <c r="E1072" s="8" t="s">
        <v>8743</v>
      </c>
      <c r="F1072" s="8" t="s">
        <v>28</v>
      </c>
    </row>
    <row r="1073" spans="1:6" ht="28.8">
      <c r="A1073" s="8">
        <v>390</v>
      </c>
      <c r="B1073" s="8" t="s">
        <v>8737</v>
      </c>
      <c r="C1073" s="8">
        <v>0</v>
      </c>
      <c r="D1073" s="8" t="s">
        <v>8744</v>
      </c>
      <c r="E1073" s="8" t="s">
        <v>8745</v>
      </c>
      <c r="F1073" s="8" t="s">
        <v>28</v>
      </c>
    </row>
    <row r="1074" spans="1:6" ht="43.2">
      <c r="A1074" s="8">
        <v>384</v>
      </c>
      <c r="B1074" s="8" t="s">
        <v>8746</v>
      </c>
      <c r="C1074" s="8">
        <v>0</v>
      </c>
      <c r="D1074" s="8" t="s">
        <v>8747</v>
      </c>
      <c r="E1074" s="8" t="s">
        <v>7919</v>
      </c>
      <c r="F1074" s="8" t="s">
        <v>28</v>
      </c>
    </row>
    <row r="1075" spans="1:6" ht="144">
      <c r="A1075" s="8">
        <v>383</v>
      </c>
      <c r="B1075" s="8" t="s">
        <v>8746</v>
      </c>
      <c r="C1075" s="8">
        <v>0</v>
      </c>
      <c r="D1075" s="8" t="s">
        <v>8748</v>
      </c>
      <c r="E1075" s="8" t="s">
        <v>8749</v>
      </c>
      <c r="F1075" s="8" t="s">
        <v>28</v>
      </c>
    </row>
    <row r="1076" spans="1:6">
      <c r="A1076" s="8">
        <v>380</v>
      </c>
      <c r="B1076" s="8" t="s">
        <v>8750</v>
      </c>
      <c r="C1076" s="8">
        <v>0</v>
      </c>
      <c r="D1076" s="8" t="s">
        <v>8751</v>
      </c>
      <c r="E1076" s="8" t="s">
        <v>8752</v>
      </c>
      <c r="F1076" s="8" t="s">
        <v>28</v>
      </c>
    </row>
    <row r="1077" spans="1:6" ht="28.8">
      <c r="A1077" s="8">
        <v>379</v>
      </c>
      <c r="B1077" s="8" t="s">
        <v>8750</v>
      </c>
      <c r="C1077" s="8">
        <v>0</v>
      </c>
      <c r="D1077" s="8" t="s">
        <v>8753</v>
      </c>
      <c r="E1077" s="8" t="s">
        <v>8606</v>
      </c>
      <c r="F1077" s="8" t="s">
        <v>28</v>
      </c>
    </row>
    <row r="1078" spans="1:6" ht="288">
      <c r="A1078" s="8">
        <v>374</v>
      </c>
      <c r="B1078" s="8" t="s">
        <v>8754</v>
      </c>
      <c r="C1078" s="8">
        <v>1</v>
      </c>
      <c r="D1078" s="8" t="s">
        <v>8755</v>
      </c>
      <c r="E1078" s="8" t="s">
        <v>8756</v>
      </c>
      <c r="F1078" s="8" t="s">
        <v>28</v>
      </c>
    </row>
    <row r="1079" spans="1:6" ht="57.6">
      <c r="A1079" s="8">
        <v>373</v>
      </c>
      <c r="B1079" s="8" t="s">
        <v>8757</v>
      </c>
      <c r="C1079" s="8">
        <v>85</v>
      </c>
      <c r="D1079" s="8" t="s">
        <v>8758</v>
      </c>
      <c r="E1079" s="8" t="s">
        <v>8759</v>
      </c>
      <c r="F1079" s="8" t="s">
        <v>28</v>
      </c>
    </row>
    <row r="1080" spans="1:6" ht="28.8">
      <c r="A1080" s="8">
        <v>369</v>
      </c>
      <c r="B1080" s="8" t="s">
        <v>8760</v>
      </c>
      <c r="C1080" s="8">
        <v>0</v>
      </c>
      <c r="D1080" s="8" t="s">
        <v>8761</v>
      </c>
      <c r="E1080" s="8" t="s">
        <v>8762</v>
      </c>
      <c r="F1080" s="8" t="s">
        <v>28</v>
      </c>
    </row>
    <row r="1081" spans="1:6" ht="86.4">
      <c r="A1081" s="8">
        <v>366</v>
      </c>
      <c r="B1081" s="8" t="s">
        <v>8760</v>
      </c>
      <c r="C1081" s="8">
        <v>0</v>
      </c>
      <c r="D1081" s="8" t="s">
        <v>8763</v>
      </c>
      <c r="E1081" s="8" t="s">
        <v>8764</v>
      </c>
      <c r="F1081" s="8" t="s">
        <v>28</v>
      </c>
    </row>
    <row r="1082" spans="1:6" ht="28.8">
      <c r="A1082" s="8">
        <v>363</v>
      </c>
      <c r="B1082" s="8" t="s">
        <v>8765</v>
      </c>
      <c r="C1082" s="8">
        <v>0</v>
      </c>
      <c r="D1082" s="8" t="s">
        <v>8766</v>
      </c>
      <c r="E1082" s="8" t="s">
        <v>7380</v>
      </c>
      <c r="F1082" s="8" t="s">
        <v>28</v>
      </c>
    </row>
    <row r="1083" spans="1:6" ht="28.8">
      <c r="A1083" s="8">
        <v>359</v>
      </c>
      <c r="B1083" s="8" t="s">
        <v>8767</v>
      </c>
      <c r="C1083" s="8">
        <v>1</v>
      </c>
      <c r="D1083" s="8" t="s">
        <v>8768</v>
      </c>
      <c r="E1083" s="8" t="s">
        <v>8769</v>
      </c>
      <c r="F1083" s="8" t="s">
        <v>28</v>
      </c>
    </row>
    <row r="1084" spans="1:6">
      <c r="A1084" s="8">
        <v>356</v>
      </c>
      <c r="B1084" s="8" t="s">
        <v>8770</v>
      </c>
      <c r="C1084" s="8">
        <v>1</v>
      </c>
      <c r="D1084" s="8" t="s">
        <v>8771</v>
      </c>
      <c r="E1084" s="8" t="s">
        <v>8772</v>
      </c>
      <c r="F1084" s="8" t="s">
        <v>28</v>
      </c>
    </row>
    <row r="1085" spans="1:6" ht="28.8">
      <c r="A1085" s="8">
        <v>351</v>
      </c>
      <c r="B1085" s="8" t="s">
        <v>8773</v>
      </c>
      <c r="C1085" s="8">
        <v>0</v>
      </c>
      <c r="D1085" s="8" t="s">
        <v>8774</v>
      </c>
      <c r="E1085" s="8" t="s">
        <v>8775</v>
      </c>
      <c r="F1085" s="8" t="s">
        <v>28</v>
      </c>
    </row>
    <row r="1086" spans="1:6" ht="28.8">
      <c r="A1086" s="8">
        <v>352</v>
      </c>
      <c r="B1086" s="8" t="s">
        <v>8773</v>
      </c>
      <c r="C1086" s="8">
        <v>0</v>
      </c>
      <c r="D1086" s="8" t="s">
        <v>8776</v>
      </c>
      <c r="E1086" s="8" t="s">
        <v>3616</v>
      </c>
      <c r="F1086" s="8" t="s">
        <v>28</v>
      </c>
    </row>
    <row r="1087" spans="1:6">
      <c r="A1087" s="8">
        <v>348</v>
      </c>
      <c r="B1087" s="8" t="s">
        <v>8777</v>
      </c>
      <c r="C1087" s="8">
        <v>0</v>
      </c>
      <c r="D1087" s="8" t="s">
        <v>8778</v>
      </c>
      <c r="E1087" s="8" t="s">
        <v>8752</v>
      </c>
      <c r="F1087" s="8" t="s">
        <v>28</v>
      </c>
    </row>
    <row r="1088" spans="1:6" ht="28.8">
      <c r="A1088" s="8">
        <v>347</v>
      </c>
      <c r="B1088" s="8" t="s">
        <v>8777</v>
      </c>
      <c r="C1088" s="8">
        <v>0</v>
      </c>
      <c r="D1088" s="8" t="s">
        <v>8779</v>
      </c>
      <c r="E1088" s="8" t="s">
        <v>8780</v>
      </c>
      <c r="F1088" s="8" t="s">
        <v>28</v>
      </c>
    </row>
    <row r="1089" spans="1:6" ht="28.8">
      <c r="A1089" s="8">
        <v>346</v>
      </c>
      <c r="B1089" s="8" t="s">
        <v>8781</v>
      </c>
      <c r="C1089" s="8">
        <v>1</v>
      </c>
      <c r="D1089" s="8" t="s">
        <v>8782</v>
      </c>
      <c r="E1089" s="8" t="s">
        <v>8334</v>
      </c>
      <c r="F1089" s="8" t="s">
        <v>6216</v>
      </c>
    </row>
    <row r="1090" spans="1:6" ht="57.6">
      <c r="A1090" s="8">
        <v>342</v>
      </c>
      <c r="B1090" s="8" t="s">
        <v>4937</v>
      </c>
      <c r="C1090" s="8">
        <v>0</v>
      </c>
      <c r="D1090" s="8" t="s">
        <v>8783</v>
      </c>
      <c r="E1090" s="8" t="s">
        <v>8784</v>
      </c>
      <c r="F1090" s="8" t="s">
        <v>28</v>
      </c>
    </row>
    <row r="1091" spans="1:6" ht="28.8">
      <c r="A1091" s="8">
        <v>343</v>
      </c>
      <c r="B1091" s="8" t="s">
        <v>4937</v>
      </c>
      <c r="C1091" s="8">
        <v>0</v>
      </c>
      <c r="D1091" s="8" t="s">
        <v>8785</v>
      </c>
      <c r="E1091" s="8" t="s">
        <v>8472</v>
      </c>
      <c r="F1091" s="8" t="s">
        <v>28</v>
      </c>
    </row>
    <row r="1092" spans="1:6" ht="28.8">
      <c r="A1092" s="8">
        <v>337</v>
      </c>
      <c r="B1092" s="8" t="s">
        <v>8786</v>
      </c>
      <c r="C1092" s="8">
        <v>0</v>
      </c>
      <c r="D1092" s="8" t="s">
        <v>8787</v>
      </c>
      <c r="E1092" s="8" t="s">
        <v>8788</v>
      </c>
      <c r="F1092" s="8" t="s">
        <v>28</v>
      </c>
    </row>
    <row r="1093" spans="1:6" ht="28.8">
      <c r="A1093" s="8">
        <v>336</v>
      </c>
      <c r="B1093" s="8" t="s">
        <v>8786</v>
      </c>
      <c r="C1093" s="8">
        <v>0</v>
      </c>
      <c r="D1093" s="8" t="s">
        <v>8789</v>
      </c>
      <c r="E1093" s="8" t="s">
        <v>8790</v>
      </c>
      <c r="F1093" s="8" t="s">
        <v>28</v>
      </c>
    </row>
    <row r="1094" spans="1:6" ht="28.8">
      <c r="A1094" s="8">
        <v>333</v>
      </c>
      <c r="B1094" s="8" t="s">
        <v>8791</v>
      </c>
      <c r="C1094" s="8">
        <v>0</v>
      </c>
      <c r="D1094" s="8" t="s">
        <v>8792</v>
      </c>
      <c r="E1094" s="8" t="s">
        <v>8793</v>
      </c>
      <c r="F1094" s="8" t="s">
        <v>28</v>
      </c>
    </row>
    <row r="1095" spans="1:6" ht="28.8">
      <c r="A1095" s="8">
        <v>332</v>
      </c>
      <c r="B1095" s="8" t="s">
        <v>8794</v>
      </c>
      <c r="C1095" s="8">
        <v>0</v>
      </c>
      <c r="D1095" s="8" t="s">
        <v>8795</v>
      </c>
      <c r="E1095" s="8" t="s">
        <v>7913</v>
      </c>
      <c r="F1095" s="8" t="s">
        <v>28</v>
      </c>
    </row>
    <row r="1096" spans="1:6" ht="43.2">
      <c r="A1096" s="8">
        <v>331</v>
      </c>
      <c r="B1096" s="8" t="s">
        <v>8796</v>
      </c>
      <c r="C1096" s="8">
        <v>0</v>
      </c>
      <c r="D1096" s="8" t="s">
        <v>8797</v>
      </c>
      <c r="E1096" s="8" t="s">
        <v>8798</v>
      </c>
      <c r="F1096" s="8" t="s">
        <v>28</v>
      </c>
    </row>
    <row r="1097" spans="1:6">
      <c r="A1097" s="8">
        <v>330</v>
      </c>
      <c r="B1097" s="8" t="s">
        <v>8796</v>
      </c>
      <c r="C1097" s="8">
        <v>0</v>
      </c>
      <c r="D1097" s="8" t="s">
        <v>8799</v>
      </c>
      <c r="E1097" s="8" t="s">
        <v>8800</v>
      </c>
      <c r="F1097" s="8" t="s">
        <v>28</v>
      </c>
    </row>
    <row r="1098" spans="1:6">
      <c r="A1098" s="8">
        <v>329</v>
      </c>
      <c r="B1098" s="8" t="s">
        <v>8796</v>
      </c>
      <c r="C1098" s="8">
        <v>0</v>
      </c>
      <c r="D1098" s="8" t="s">
        <v>8801</v>
      </c>
      <c r="E1098" s="8" t="s">
        <v>8802</v>
      </c>
      <c r="F1098" s="8" t="s">
        <v>28</v>
      </c>
    </row>
    <row r="1099" spans="1:6" ht="43.2">
      <c r="A1099" s="8">
        <v>326</v>
      </c>
      <c r="B1099" s="8" t="s">
        <v>8803</v>
      </c>
      <c r="C1099" s="8">
        <v>1</v>
      </c>
      <c r="D1099" s="8" t="s">
        <v>8804</v>
      </c>
      <c r="E1099" s="8" t="s">
        <v>8805</v>
      </c>
      <c r="F1099" s="8" t="s">
        <v>28</v>
      </c>
    </row>
    <row r="1100" spans="1:6">
      <c r="A1100" s="8">
        <v>324</v>
      </c>
      <c r="B1100" s="8" t="s">
        <v>8803</v>
      </c>
      <c r="C1100" s="8">
        <v>0</v>
      </c>
      <c r="D1100" s="8" t="s">
        <v>8806</v>
      </c>
      <c r="E1100" s="8" t="s">
        <v>8807</v>
      </c>
      <c r="F1100" s="8" t="s">
        <v>28</v>
      </c>
    </row>
    <row r="1101" spans="1:6" ht="72">
      <c r="A1101" s="8">
        <v>322</v>
      </c>
      <c r="B1101" s="8" t="s">
        <v>8808</v>
      </c>
      <c r="C1101" s="8">
        <v>0</v>
      </c>
      <c r="D1101" s="8" t="s">
        <v>8809</v>
      </c>
      <c r="E1101" s="8" t="s">
        <v>8810</v>
      </c>
      <c r="F1101" s="8" t="s">
        <v>28</v>
      </c>
    </row>
    <row r="1102" spans="1:6" ht="43.2">
      <c r="A1102" s="8">
        <v>319</v>
      </c>
      <c r="B1102" s="8" t="s">
        <v>8808</v>
      </c>
      <c r="C1102" s="8">
        <v>0</v>
      </c>
      <c r="D1102" s="8" t="s">
        <v>8811</v>
      </c>
      <c r="E1102" s="8" t="s">
        <v>8812</v>
      </c>
      <c r="F1102" s="8" t="s">
        <v>28</v>
      </c>
    </row>
    <row r="1103" spans="1:6">
      <c r="A1103" s="8">
        <v>321</v>
      </c>
      <c r="B1103" s="8" t="s">
        <v>8808</v>
      </c>
      <c r="C1103" s="8">
        <v>0</v>
      </c>
      <c r="D1103" s="8" t="s">
        <v>8813</v>
      </c>
      <c r="E1103" s="8" t="s">
        <v>7213</v>
      </c>
      <c r="F1103" s="8" t="s">
        <v>28</v>
      </c>
    </row>
    <row r="1104" spans="1:6">
      <c r="A1104" s="8">
        <v>313</v>
      </c>
      <c r="B1104" s="8" t="s">
        <v>8814</v>
      </c>
      <c r="C1104" s="8">
        <v>0</v>
      </c>
      <c r="D1104" s="8" t="s">
        <v>8815</v>
      </c>
      <c r="E1104" s="8" t="s">
        <v>3616</v>
      </c>
      <c r="F1104" s="8" t="s">
        <v>28</v>
      </c>
    </row>
    <row r="1105" spans="1:6" ht="72">
      <c r="A1105" s="8">
        <v>310</v>
      </c>
      <c r="B1105" s="8" t="s">
        <v>8814</v>
      </c>
      <c r="C1105" s="8">
        <v>19</v>
      </c>
      <c r="D1105" s="8" t="s">
        <v>8816</v>
      </c>
      <c r="E1105" s="8" t="s">
        <v>8817</v>
      </c>
      <c r="F1105" s="8" t="s">
        <v>6249</v>
      </c>
    </row>
    <row r="1106" spans="1:6" ht="57.6">
      <c r="A1106" s="8">
        <v>316</v>
      </c>
      <c r="B1106" s="8" t="s">
        <v>8814</v>
      </c>
      <c r="C1106" s="8">
        <v>0</v>
      </c>
      <c r="D1106" s="8" t="s">
        <v>8818</v>
      </c>
      <c r="E1106" s="8" t="s">
        <v>8819</v>
      </c>
      <c r="F1106" s="8" t="s">
        <v>28</v>
      </c>
    </row>
    <row r="1107" spans="1:6" ht="72">
      <c r="A1107" s="8">
        <v>310</v>
      </c>
      <c r="B1107" s="8" t="s">
        <v>8814</v>
      </c>
      <c r="C1107" s="8">
        <v>19</v>
      </c>
      <c r="D1107" s="8" t="s">
        <v>8816</v>
      </c>
      <c r="E1107" s="8" t="s">
        <v>8817</v>
      </c>
      <c r="F1107" s="8" t="s">
        <v>28</v>
      </c>
    </row>
    <row r="1108" spans="1:6" ht="57.6">
      <c r="A1108" s="8">
        <v>316</v>
      </c>
      <c r="B1108" s="8" t="s">
        <v>8814</v>
      </c>
      <c r="C1108" s="8">
        <v>0</v>
      </c>
      <c r="D1108" s="8" t="s">
        <v>8818</v>
      </c>
      <c r="E1108" s="8" t="s">
        <v>8819</v>
      </c>
      <c r="F1108" s="8" t="s">
        <v>6216</v>
      </c>
    </row>
    <row r="1109" spans="1:6" ht="43.2">
      <c r="A1109" s="8">
        <v>309</v>
      </c>
      <c r="B1109" s="8" t="s">
        <v>8820</v>
      </c>
      <c r="C1109" s="8">
        <v>0</v>
      </c>
      <c r="D1109" s="8" t="s">
        <v>8821</v>
      </c>
      <c r="E1109" s="8" t="s">
        <v>8822</v>
      </c>
      <c r="F1109" s="8" t="s">
        <v>28</v>
      </c>
    </row>
    <row r="1110" spans="1:6">
      <c r="A1110" s="8">
        <v>304</v>
      </c>
      <c r="B1110" s="8" t="s">
        <v>8823</v>
      </c>
      <c r="C1110" s="8">
        <v>0</v>
      </c>
      <c r="D1110" s="8" t="s">
        <v>8824</v>
      </c>
      <c r="E1110" s="8" t="s">
        <v>7112</v>
      </c>
      <c r="F1110" s="8" t="s">
        <v>6153</v>
      </c>
    </row>
    <row r="1111" spans="1:6" ht="43.2">
      <c r="A1111" s="8">
        <v>298</v>
      </c>
      <c r="B1111" s="8" t="s">
        <v>8825</v>
      </c>
      <c r="C1111" s="8">
        <v>0</v>
      </c>
      <c r="D1111" s="8" t="s">
        <v>8826</v>
      </c>
      <c r="E1111" s="8" t="s">
        <v>8827</v>
      </c>
      <c r="F1111" s="8" t="s">
        <v>28</v>
      </c>
    </row>
    <row r="1112" spans="1:6">
      <c r="A1112" s="8">
        <v>299</v>
      </c>
      <c r="B1112" s="8" t="s">
        <v>8825</v>
      </c>
      <c r="C1112" s="8">
        <v>0</v>
      </c>
      <c r="D1112" s="8" t="s">
        <v>8828</v>
      </c>
      <c r="E1112" s="8" t="s">
        <v>7418</v>
      </c>
      <c r="F1112" s="8" t="s">
        <v>6153</v>
      </c>
    </row>
    <row r="1113" spans="1:6" ht="57.6">
      <c r="A1113" s="8">
        <v>296</v>
      </c>
      <c r="B1113" s="8" t="s">
        <v>8829</v>
      </c>
      <c r="C1113" s="8">
        <v>0</v>
      </c>
      <c r="D1113" s="8" t="s">
        <v>8830</v>
      </c>
      <c r="E1113" s="8" t="s">
        <v>8831</v>
      </c>
      <c r="F1113" s="8" t="s">
        <v>28</v>
      </c>
    </row>
    <row r="1114" spans="1:6" ht="57.6">
      <c r="A1114" s="8">
        <v>295</v>
      </c>
      <c r="B1114" s="8" t="s">
        <v>8829</v>
      </c>
      <c r="C1114" s="8">
        <v>0</v>
      </c>
      <c r="D1114" s="8" t="s">
        <v>8832</v>
      </c>
      <c r="E1114" s="8" t="s">
        <v>8833</v>
      </c>
      <c r="F1114" s="8" t="s">
        <v>28</v>
      </c>
    </row>
    <row r="1115" spans="1:6" ht="28.8">
      <c r="A1115" s="8">
        <v>289</v>
      </c>
      <c r="B1115" s="8" t="s">
        <v>8834</v>
      </c>
      <c r="C1115" s="8">
        <v>0</v>
      </c>
      <c r="D1115" s="8" t="s">
        <v>8835</v>
      </c>
      <c r="E1115" s="8" t="s">
        <v>8836</v>
      </c>
      <c r="F1115" s="8" t="s">
        <v>28</v>
      </c>
    </row>
    <row r="1116" spans="1:6" ht="28.8">
      <c r="A1116" s="8">
        <v>293</v>
      </c>
      <c r="B1116" s="8" t="s">
        <v>8834</v>
      </c>
      <c r="C1116" s="8">
        <v>0</v>
      </c>
      <c r="D1116" s="8" t="s">
        <v>8837</v>
      </c>
      <c r="E1116" s="8" t="s">
        <v>7967</v>
      </c>
      <c r="F1116" s="8" t="s">
        <v>28</v>
      </c>
    </row>
    <row r="1117" spans="1:6" ht="28.8">
      <c r="A1117" s="8">
        <v>286</v>
      </c>
      <c r="B1117" s="8" t="s">
        <v>8838</v>
      </c>
      <c r="C1117" s="8">
        <v>0</v>
      </c>
      <c r="D1117" s="8" t="s">
        <v>8839</v>
      </c>
      <c r="E1117" s="8" t="s">
        <v>8840</v>
      </c>
      <c r="F1117" s="8" t="s">
        <v>28</v>
      </c>
    </row>
    <row r="1118" spans="1:6" ht="43.2">
      <c r="A1118" s="8">
        <v>287</v>
      </c>
      <c r="B1118" s="8" t="s">
        <v>8838</v>
      </c>
      <c r="C1118" s="8">
        <v>0</v>
      </c>
      <c r="D1118" s="8" t="s">
        <v>8841</v>
      </c>
      <c r="E1118" s="8" t="s">
        <v>7164</v>
      </c>
      <c r="F1118" s="8" t="s">
        <v>28</v>
      </c>
    </row>
    <row r="1119" spans="1:6" ht="28.8">
      <c r="A1119" s="8">
        <v>285</v>
      </c>
      <c r="B1119" s="8" t="s">
        <v>8838</v>
      </c>
      <c r="C1119" s="8">
        <v>1</v>
      </c>
      <c r="D1119" s="8" t="s">
        <v>8842</v>
      </c>
      <c r="E1119" s="8" t="s">
        <v>7164</v>
      </c>
      <c r="F1119" s="8" t="s">
        <v>28</v>
      </c>
    </row>
    <row r="1120" spans="1:6">
      <c r="A1120" s="8">
        <v>280</v>
      </c>
      <c r="B1120" s="8" t="s">
        <v>8843</v>
      </c>
      <c r="C1120" s="8">
        <v>0</v>
      </c>
      <c r="D1120" s="8" t="s">
        <v>8844</v>
      </c>
      <c r="E1120" s="8" t="s">
        <v>7323</v>
      </c>
      <c r="F1120" s="8" t="s">
        <v>28</v>
      </c>
    </row>
    <row r="1121" spans="1:6" ht="28.8">
      <c r="A1121" s="8">
        <v>279</v>
      </c>
      <c r="B1121" s="8" t="s">
        <v>8845</v>
      </c>
      <c r="C1121" s="8">
        <v>0</v>
      </c>
      <c r="D1121" s="8" t="s">
        <v>8846</v>
      </c>
      <c r="E1121" s="8" t="s">
        <v>8847</v>
      </c>
      <c r="F1121" s="8" t="s">
        <v>6249</v>
      </c>
    </row>
    <row r="1122" spans="1:6">
      <c r="A1122" s="8">
        <v>277</v>
      </c>
      <c r="B1122" s="8" t="s">
        <v>8848</v>
      </c>
      <c r="C1122" s="8">
        <v>0</v>
      </c>
      <c r="D1122" s="8" t="s">
        <v>8849</v>
      </c>
      <c r="E1122" s="8" t="s">
        <v>8850</v>
      </c>
      <c r="F1122" s="8" t="s">
        <v>28</v>
      </c>
    </row>
    <row r="1123" spans="1:6" ht="28.8">
      <c r="A1123" s="8">
        <v>272</v>
      </c>
      <c r="B1123" s="8" t="s">
        <v>8851</v>
      </c>
      <c r="C1123" s="8">
        <v>0</v>
      </c>
      <c r="D1123" s="8" t="s">
        <v>8852</v>
      </c>
      <c r="E1123" s="8" t="s">
        <v>8853</v>
      </c>
      <c r="F1123" s="8" t="s">
        <v>6249</v>
      </c>
    </row>
    <row r="1124" spans="1:6" ht="57.6">
      <c r="A1124" s="8">
        <v>273</v>
      </c>
      <c r="B1124" s="8" t="s">
        <v>8851</v>
      </c>
      <c r="C1124" s="8">
        <v>0</v>
      </c>
      <c r="D1124" s="8" t="s">
        <v>8854</v>
      </c>
      <c r="E1124" s="8" t="s">
        <v>8855</v>
      </c>
      <c r="F1124" s="8" t="s">
        <v>28</v>
      </c>
    </row>
    <row r="1125" spans="1:6" ht="57.6">
      <c r="A1125" s="8">
        <v>273</v>
      </c>
      <c r="B1125" s="8" t="s">
        <v>8851</v>
      </c>
      <c r="C1125" s="8">
        <v>0</v>
      </c>
      <c r="D1125" s="8" t="s">
        <v>8854</v>
      </c>
      <c r="E1125" s="8" t="s">
        <v>8855</v>
      </c>
      <c r="F1125" s="8" t="s">
        <v>6249</v>
      </c>
    </row>
    <row r="1126" spans="1:6">
      <c r="A1126" s="8">
        <v>270</v>
      </c>
      <c r="B1126" s="8" t="s">
        <v>8856</v>
      </c>
      <c r="C1126" s="8">
        <v>0</v>
      </c>
      <c r="D1126" s="8" t="s">
        <v>8857</v>
      </c>
      <c r="E1126" s="8" t="s">
        <v>8858</v>
      </c>
      <c r="F1126" s="8" t="s">
        <v>28</v>
      </c>
    </row>
    <row r="1127" spans="1:6" ht="28.8">
      <c r="A1127" s="8">
        <v>268</v>
      </c>
      <c r="B1127" s="8" t="s">
        <v>8859</v>
      </c>
      <c r="C1127" s="8">
        <v>0</v>
      </c>
      <c r="D1127" s="8" t="s">
        <v>8860</v>
      </c>
      <c r="E1127" s="8" t="s">
        <v>7455</v>
      </c>
      <c r="F1127" s="8" t="s">
        <v>28</v>
      </c>
    </row>
    <row r="1128" spans="1:6" ht="28.8">
      <c r="A1128" s="8">
        <v>266</v>
      </c>
      <c r="B1128" s="8" t="s">
        <v>8861</v>
      </c>
      <c r="C1128" s="8">
        <v>0</v>
      </c>
      <c r="D1128" s="8" t="s">
        <v>8862</v>
      </c>
      <c r="E1128" s="8" t="s">
        <v>7579</v>
      </c>
      <c r="F1128" s="8" t="s">
        <v>28</v>
      </c>
    </row>
    <row r="1129" spans="1:6" ht="43.2">
      <c r="A1129" s="8">
        <v>267</v>
      </c>
      <c r="B1129" s="8" t="s">
        <v>8861</v>
      </c>
      <c r="C1129" s="8">
        <v>0</v>
      </c>
      <c r="D1129" s="8" t="s">
        <v>8863</v>
      </c>
      <c r="E1129" s="8" t="s">
        <v>8864</v>
      </c>
      <c r="F1129" s="8" t="s">
        <v>28</v>
      </c>
    </row>
    <row r="1130" spans="1:6">
      <c r="A1130" s="8">
        <v>265</v>
      </c>
      <c r="B1130" s="8" t="s">
        <v>5051</v>
      </c>
      <c r="C1130" s="8">
        <v>1</v>
      </c>
      <c r="D1130" s="8" t="s">
        <v>8865</v>
      </c>
      <c r="E1130" s="8" t="s">
        <v>8866</v>
      </c>
      <c r="F1130" s="8" t="s">
        <v>28</v>
      </c>
    </row>
    <row r="1131" spans="1:6" ht="230.4">
      <c r="A1131" s="8">
        <v>264</v>
      </c>
      <c r="B1131" s="8" t="s">
        <v>5051</v>
      </c>
      <c r="C1131" s="8">
        <v>0</v>
      </c>
      <c r="D1131" s="8" t="s">
        <v>8867</v>
      </c>
      <c r="E1131" s="8" t="s">
        <v>8868</v>
      </c>
      <c r="F1131" s="8" t="s">
        <v>28</v>
      </c>
    </row>
    <row r="1132" spans="1:6" ht="86.4">
      <c r="A1132" s="8">
        <v>263</v>
      </c>
      <c r="B1132" s="8" t="s">
        <v>8869</v>
      </c>
      <c r="C1132" s="8">
        <v>0</v>
      </c>
      <c r="D1132" s="8" t="s">
        <v>8870</v>
      </c>
      <c r="E1132" s="8" t="s">
        <v>8871</v>
      </c>
      <c r="F1132" s="8" t="s">
        <v>28</v>
      </c>
    </row>
    <row r="1133" spans="1:6" ht="28.8">
      <c r="A1133" s="8">
        <v>260</v>
      </c>
      <c r="B1133" s="8" t="s">
        <v>8872</v>
      </c>
      <c r="C1133" s="8">
        <v>0</v>
      </c>
      <c r="D1133" s="8" t="s">
        <v>8873</v>
      </c>
      <c r="E1133" s="8" t="s">
        <v>8874</v>
      </c>
      <c r="F1133" s="8" t="s">
        <v>28</v>
      </c>
    </row>
    <row r="1134" spans="1:6" ht="28.8">
      <c r="A1134" s="8">
        <v>258</v>
      </c>
      <c r="B1134" s="8" t="s">
        <v>8872</v>
      </c>
      <c r="C1134" s="8">
        <v>0</v>
      </c>
      <c r="D1134" s="8" t="s">
        <v>8875</v>
      </c>
      <c r="E1134" s="8" t="s">
        <v>8876</v>
      </c>
      <c r="F1134" s="8" t="s">
        <v>28</v>
      </c>
    </row>
    <row r="1135" spans="1:6" ht="28.8">
      <c r="A1135" s="8">
        <v>256</v>
      </c>
      <c r="B1135" s="8" t="s">
        <v>8877</v>
      </c>
      <c r="C1135" s="8">
        <v>1</v>
      </c>
      <c r="D1135" s="8" t="s">
        <v>8878</v>
      </c>
      <c r="E1135" s="8" t="s">
        <v>8879</v>
      </c>
      <c r="F1135" s="8" t="s">
        <v>28</v>
      </c>
    </row>
    <row r="1136" spans="1:6" ht="86.4">
      <c r="A1136" s="8">
        <v>248</v>
      </c>
      <c r="B1136" s="8" t="s">
        <v>8880</v>
      </c>
      <c r="C1136" s="8">
        <v>0</v>
      </c>
      <c r="D1136" s="8" t="s">
        <v>8881</v>
      </c>
      <c r="E1136" s="8" t="s">
        <v>8882</v>
      </c>
      <c r="F1136" s="8" t="s">
        <v>28</v>
      </c>
    </row>
    <row r="1137" spans="1:6">
      <c r="A1137" s="8">
        <v>245</v>
      </c>
      <c r="B1137" s="8" t="s">
        <v>8883</v>
      </c>
      <c r="C1137" s="8">
        <v>1</v>
      </c>
      <c r="D1137" s="8" t="s">
        <v>8884</v>
      </c>
      <c r="E1137" s="8" t="s">
        <v>7291</v>
      </c>
      <c r="F1137" s="8" t="s">
        <v>28</v>
      </c>
    </row>
    <row r="1138" spans="1:6">
      <c r="A1138" s="8">
        <v>244</v>
      </c>
      <c r="B1138" s="8" t="s">
        <v>8883</v>
      </c>
      <c r="C1138" s="8">
        <v>2</v>
      </c>
      <c r="D1138" s="8" t="s">
        <v>8885</v>
      </c>
      <c r="E1138" s="8" t="s">
        <v>6908</v>
      </c>
      <c r="F1138" s="8" t="s">
        <v>28</v>
      </c>
    </row>
    <row r="1139" spans="1:6" ht="43.2">
      <c r="A1139" s="8">
        <v>243</v>
      </c>
      <c r="B1139" s="8" t="s">
        <v>8886</v>
      </c>
      <c r="C1139" s="8">
        <v>0</v>
      </c>
      <c r="D1139" s="8" t="s">
        <v>8887</v>
      </c>
      <c r="E1139" s="8" t="s">
        <v>8888</v>
      </c>
      <c r="F1139" s="8" t="s">
        <v>28</v>
      </c>
    </row>
    <row r="1140" spans="1:6">
      <c r="A1140" s="8">
        <v>238</v>
      </c>
      <c r="B1140" s="8" t="s">
        <v>8889</v>
      </c>
      <c r="C1140" s="8">
        <v>0</v>
      </c>
      <c r="D1140" s="8" t="s">
        <v>8890</v>
      </c>
      <c r="E1140" s="8" t="s">
        <v>8891</v>
      </c>
      <c r="F1140" s="8" t="s">
        <v>6142</v>
      </c>
    </row>
    <row r="1141" spans="1:6" ht="28.8">
      <c r="A1141" s="8">
        <v>234</v>
      </c>
      <c r="B1141" s="8" t="s">
        <v>8892</v>
      </c>
      <c r="C1141" s="8">
        <v>0</v>
      </c>
      <c r="D1141" s="8" t="s">
        <v>8893</v>
      </c>
      <c r="E1141" s="8" t="s">
        <v>8894</v>
      </c>
      <c r="F1141" s="8" t="s">
        <v>28</v>
      </c>
    </row>
    <row r="1142" spans="1:6">
      <c r="A1142" s="8">
        <v>233</v>
      </c>
      <c r="B1142" s="8" t="s">
        <v>8892</v>
      </c>
      <c r="C1142" s="8">
        <v>0</v>
      </c>
      <c r="D1142" s="8" t="s">
        <v>8895</v>
      </c>
      <c r="E1142" s="8" t="s">
        <v>8896</v>
      </c>
      <c r="F1142" s="8" t="s">
        <v>28</v>
      </c>
    </row>
    <row r="1143" spans="1:6">
      <c r="A1143" s="8">
        <v>235</v>
      </c>
      <c r="B1143" s="8" t="s">
        <v>8892</v>
      </c>
      <c r="C1143" s="8">
        <v>0</v>
      </c>
      <c r="D1143" s="8" t="s">
        <v>8897</v>
      </c>
      <c r="E1143" s="8" t="s">
        <v>8898</v>
      </c>
      <c r="F1143" s="8" t="s">
        <v>28</v>
      </c>
    </row>
    <row r="1144" spans="1:6">
      <c r="A1144" s="8">
        <v>231</v>
      </c>
      <c r="B1144" s="8" t="s">
        <v>8899</v>
      </c>
      <c r="C1144" s="8">
        <v>0</v>
      </c>
      <c r="D1144" s="8" t="s">
        <v>8900</v>
      </c>
      <c r="E1144" s="8" t="s">
        <v>7742</v>
      </c>
      <c r="F1144" s="8" t="s">
        <v>28</v>
      </c>
    </row>
    <row r="1145" spans="1:6" ht="28.8">
      <c r="A1145" s="8">
        <v>227</v>
      </c>
      <c r="B1145" s="8" t="s">
        <v>8901</v>
      </c>
      <c r="C1145" s="8">
        <v>1</v>
      </c>
      <c r="D1145" s="8" t="s">
        <v>8902</v>
      </c>
      <c r="E1145" s="8" t="s">
        <v>8903</v>
      </c>
      <c r="F1145" s="8" t="s">
        <v>6153</v>
      </c>
    </row>
    <row r="1146" spans="1:6" ht="28.8">
      <c r="A1146" s="8">
        <v>230</v>
      </c>
      <c r="B1146" s="8" t="s">
        <v>8901</v>
      </c>
      <c r="C1146" s="8">
        <v>0</v>
      </c>
      <c r="D1146" s="8" t="s">
        <v>8904</v>
      </c>
      <c r="E1146" s="8" t="s">
        <v>8905</v>
      </c>
      <c r="F1146" s="8" t="s">
        <v>28</v>
      </c>
    </row>
    <row r="1147" spans="1:6" ht="43.2">
      <c r="A1147" s="8">
        <v>221</v>
      </c>
      <c r="B1147" s="8" t="s">
        <v>8906</v>
      </c>
      <c r="C1147" s="8">
        <v>0</v>
      </c>
      <c r="D1147" s="8" t="s">
        <v>8907</v>
      </c>
      <c r="E1147" s="8" t="s">
        <v>7036</v>
      </c>
      <c r="F1147" s="8" t="s">
        <v>28</v>
      </c>
    </row>
    <row r="1148" spans="1:6">
      <c r="A1148" s="8">
        <v>220</v>
      </c>
      <c r="B1148" s="8" t="s">
        <v>8908</v>
      </c>
      <c r="C1148" s="8">
        <v>0</v>
      </c>
      <c r="D1148" s="8" t="s">
        <v>8909</v>
      </c>
      <c r="E1148" s="8" t="s">
        <v>8910</v>
      </c>
      <c r="F1148" s="8" t="s">
        <v>28</v>
      </c>
    </row>
    <row r="1149" spans="1:6">
      <c r="A1149" s="8">
        <v>214</v>
      </c>
      <c r="B1149" s="8" t="s">
        <v>8911</v>
      </c>
      <c r="C1149" s="8">
        <v>0</v>
      </c>
      <c r="D1149" s="8" t="s">
        <v>8912</v>
      </c>
      <c r="E1149" s="8" t="s">
        <v>8913</v>
      </c>
      <c r="F1149" s="8" t="s">
        <v>28</v>
      </c>
    </row>
    <row r="1150" spans="1:6">
      <c r="A1150" s="8">
        <v>215</v>
      </c>
      <c r="B1150" s="8" t="s">
        <v>8911</v>
      </c>
      <c r="C1150" s="8">
        <v>0</v>
      </c>
      <c r="D1150" s="8" t="s">
        <v>8914</v>
      </c>
      <c r="E1150" s="8" t="s">
        <v>8417</v>
      </c>
      <c r="F1150" s="8" t="s">
        <v>28</v>
      </c>
    </row>
    <row r="1151" spans="1:6" ht="72">
      <c r="A1151" s="8">
        <v>212</v>
      </c>
      <c r="B1151" s="8" t="s">
        <v>8915</v>
      </c>
      <c r="C1151" s="8">
        <v>0</v>
      </c>
      <c r="D1151" s="8" t="s">
        <v>8916</v>
      </c>
      <c r="E1151" s="8" t="s">
        <v>8917</v>
      </c>
      <c r="F1151" s="8" t="s">
        <v>28</v>
      </c>
    </row>
    <row r="1152" spans="1:6" ht="43.2">
      <c r="A1152" s="8">
        <v>207</v>
      </c>
      <c r="B1152" s="8" t="s">
        <v>8918</v>
      </c>
      <c r="C1152" s="8">
        <v>0</v>
      </c>
      <c r="D1152" s="8" t="s">
        <v>8919</v>
      </c>
      <c r="E1152" s="8" t="s">
        <v>8920</v>
      </c>
      <c r="F1152" s="8" t="s">
        <v>6153</v>
      </c>
    </row>
    <row r="1153" spans="1:6" ht="28.8">
      <c r="A1153" s="8">
        <v>209</v>
      </c>
      <c r="B1153" s="8" t="s">
        <v>8918</v>
      </c>
      <c r="C1153" s="8">
        <v>0</v>
      </c>
      <c r="D1153" s="8" t="s">
        <v>8921</v>
      </c>
      <c r="E1153" s="8" t="s">
        <v>8922</v>
      </c>
      <c r="F1153" s="8" t="s">
        <v>6153</v>
      </c>
    </row>
    <row r="1154" spans="1:6">
      <c r="A1154" s="8">
        <v>208</v>
      </c>
      <c r="B1154" s="8" t="s">
        <v>8918</v>
      </c>
      <c r="C1154" s="8">
        <v>1</v>
      </c>
      <c r="D1154" s="8" t="s">
        <v>8923</v>
      </c>
      <c r="E1154" s="8" t="s">
        <v>3973</v>
      </c>
      <c r="F1154" s="8" t="s">
        <v>28</v>
      </c>
    </row>
    <row r="1155" spans="1:6" ht="28.8">
      <c r="A1155" s="8">
        <v>209</v>
      </c>
      <c r="B1155" s="8" t="s">
        <v>8918</v>
      </c>
      <c r="C1155" s="8">
        <v>0</v>
      </c>
      <c r="D1155" s="8" t="s">
        <v>8921</v>
      </c>
      <c r="E1155" s="8" t="s">
        <v>8922</v>
      </c>
      <c r="F1155" s="8" t="s">
        <v>28</v>
      </c>
    </row>
    <row r="1156" spans="1:6">
      <c r="A1156" s="8">
        <v>205</v>
      </c>
      <c r="B1156" s="8" t="s">
        <v>8924</v>
      </c>
      <c r="C1156" s="8">
        <v>0</v>
      </c>
      <c r="D1156" s="8" t="s">
        <v>8925</v>
      </c>
      <c r="E1156" s="8" t="s">
        <v>8926</v>
      </c>
      <c r="F1156" s="8" t="s">
        <v>28</v>
      </c>
    </row>
    <row r="1157" spans="1:6" ht="43.2">
      <c r="A1157" s="8">
        <v>203</v>
      </c>
      <c r="B1157" s="8" t="s">
        <v>8924</v>
      </c>
      <c r="C1157" s="8">
        <v>0</v>
      </c>
      <c r="D1157" s="8" t="s">
        <v>8927</v>
      </c>
      <c r="E1157" s="8" t="s">
        <v>8218</v>
      </c>
      <c r="F1157" s="8" t="s">
        <v>6153</v>
      </c>
    </row>
    <row r="1158" spans="1:6">
      <c r="A1158" s="8">
        <v>201</v>
      </c>
      <c r="B1158" s="8" t="s">
        <v>8928</v>
      </c>
      <c r="C1158" s="8">
        <v>1</v>
      </c>
      <c r="D1158" s="8" t="s">
        <v>8929</v>
      </c>
      <c r="E1158" s="8" t="s">
        <v>3616</v>
      </c>
      <c r="F1158" s="8" t="s">
        <v>28</v>
      </c>
    </row>
    <row r="1159" spans="1:6">
      <c r="A1159" s="8">
        <v>194</v>
      </c>
      <c r="B1159" s="8" t="s">
        <v>8930</v>
      </c>
      <c r="C1159" s="8">
        <v>0</v>
      </c>
      <c r="D1159" s="8" t="s">
        <v>8931</v>
      </c>
      <c r="E1159" s="8" t="s">
        <v>8932</v>
      </c>
      <c r="F1159" s="8" t="s">
        <v>28</v>
      </c>
    </row>
    <row r="1160" spans="1:6" ht="28.8">
      <c r="A1160" s="8">
        <v>199</v>
      </c>
      <c r="B1160" s="8" t="s">
        <v>8930</v>
      </c>
      <c r="C1160" s="8">
        <v>0</v>
      </c>
      <c r="D1160" s="8" t="s">
        <v>8933</v>
      </c>
      <c r="E1160" s="8" t="s">
        <v>8934</v>
      </c>
      <c r="F1160" s="8" t="s">
        <v>28</v>
      </c>
    </row>
    <row r="1161" spans="1:6">
      <c r="A1161" s="8">
        <v>197</v>
      </c>
      <c r="B1161" s="8" t="s">
        <v>8930</v>
      </c>
      <c r="C1161" s="8">
        <v>0</v>
      </c>
      <c r="D1161" s="8" t="s">
        <v>8935</v>
      </c>
      <c r="E1161" s="8" t="s">
        <v>6929</v>
      </c>
      <c r="F1161" s="8" t="s">
        <v>28</v>
      </c>
    </row>
    <row r="1162" spans="1:6" ht="28.8">
      <c r="A1162" s="8">
        <v>198</v>
      </c>
      <c r="B1162" s="8" t="s">
        <v>8930</v>
      </c>
      <c r="C1162" s="8">
        <v>0</v>
      </c>
      <c r="D1162" s="8" t="s">
        <v>8936</v>
      </c>
      <c r="E1162" s="8" t="s">
        <v>8937</v>
      </c>
      <c r="F1162" s="8" t="s">
        <v>28</v>
      </c>
    </row>
    <row r="1163" spans="1:6" ht="43.2">
      <c r="A1163" s="8">
        <v>192</v>
      </c>
      <c r="B1163" s="8" t="s">
        <v>8938</v>
      </c>
      <c r="C1163" s="8">
        <v>0</v>
      </c>
      <c r="D1163" s="8" t="s">
        <v>8939</v>
      </c>
      <c r="E1163" s="8" t="s">
        <v>8940</v>
      </c>
      <c r="F1163" s="8" t="s">
        <v>28</v>
      </c>
    </row>
    <row r="1164" spans="1:6" ht="28.8">
      <c r="A1164" s="8">
        <v>193</v>
      </c>
      <c r="B1164" s="8" t="s">
        <v>8938</v>
      </c>
      <c r="C1164" s="8">
        <v>0</v>
      </c>
      <c r="D1164" s="8" t="s">
        <v>8941</v>
      </c>
      <c r="E1164" s="8" t="s">
        <v>7315</v>
      </c>
      <c r="F1164" s="8" t="s">
        <v>28</v>
      </c>
    </row>
    <row r="1165" spans="1:6">
      <c r="A1165" s="8">
        <v>183</v>
      </c>
      <c r="B1165" s="8" t="s">
        <v>8942</v>
      </c>
      <c r="C1165" s="8">
        <v>1</v>
      </c>
      <c r="D1165" s="8" t="s">
        <v>8943</v>
      </c>
      <c r="E1165" s="8" t="s">
        <v>7594</v>
      </c>
      <c r="F1165" s="8" t="s">
        <v>28</v>
      </c>
    </row>
    <row r="1166" spans="1:6">
      <c r="A1166" s="8">
        <v>185</v>
      </c>
      <c r="B1166" s="8" t="s">
        <v>8942</v>
      </c>
      <c r="C1166" s="8">
        <v>0</v>
      </c>
      <c r="D1166" s="8" t="s">
        <v>8944</v>
      </c>
      <c r="E1166" s="8" t="s">
        <v>8945</v>
      </c>
      <c r="F1166" s="8" t="s">
        <v>28</v>
      </c>
    </row>
    <row r="1167" spans="1:6" ht="72">
      <c r="A1167" s="8">
        <v>186</v>
      </c>
      <c r="B1167" s="8" t="s">
        <v>8942</v>
      </c>
      <c r="C1167" s="8">
        <v>0</v>
      </c>
      <c r="D1167" s="8" t="s">
        <v>8946</v>
      </c>
      <c r="E1167" s="8" t="s">
        <v>8947</v>
      </c>
      <c r="F1167" s="8" t="s">
        <v>28</v>
      </c>
    </row>
    <row r="1168" spans="1:6">
      <c r="A1168" s="8">
        <v>179</v>
      </c>
      <c r="B1168" s="8" t="s">
        <v>8948</v>
      </c>
      <c r="C1168" s="8">
        <v>0</v>
      </c>
      <c r="D1168" s="8" t="s">
        <v>8949</v>
      </c>
      <c r="E1168" s="8" t="s">
        <v>8950</v>
      </c>
      <c r="F1168" s="8" t="s">
        <v>28</v>
      </c>
    </row>
    <row r="1169" spans="1:6">
      <c r="A1169" s="8">
        <v>178</v>
      </c>
      <c r="B1169" s="8" t="s">
        <v>5129</v>
      </c>
      <c r="C1169" s="8">
        <v>0</v>
      </c>
      <c r="D1169" s="8" t="s">
        <v>8951</v>
      </c>
      <c r="E1169" s="8" t="s">
        <v>8952</v>
      </c>
      <c r="F1169" s="8" t="s">
        <v>28</v>
      </c>
    </row>
    <row r="1170" spans="1:6" ht="43.2">
      <c r="A1170" s="8">
        <v>177</v>
      </c>
      <c r="B1170" s="8" t="s">
        <v>5129</v>
      </c>
      <c r="C1170" s="8">
        <v>1</v>
      </c>
      <c r="D1170" s="8" t="s">
        <v>8953</v>
      </c>
      <c r="E1170" s="8" t="s">
        <v>3227</v>
      </c>
      <c r="F1170" s="8" t="s">
        <v>28</v>
      </c>
    </row>
    <row r="1171" spans="1:6">
      <c r="A1171" s="8">
        <v>174</v>
      </c>
      <c r="B1171" s="8" t="s">
        <v>8954</v>
      </c>
      <c r="C1171" s="8">
        <v>0</v>
      </c>
      <c r="D1171" s="8" t="s">
        <v>8955</v>
      </c>
      <c r="E1171" s="8" t="s">
        <v>8956</v>
      </c>
      <c r="F1171" s="8" t="s">
        <v>28</v>
      </c>
    </row>
    <row r="1172" spans="1:6">
      <c r="A1172" s="8">
        <v>172</v>
      </c>
      <c r="B1172" s="8" t="s">
        <v>8957</v>
      </c>
      <c r="C1172" s="8">
        <v>1</v>
      </c>
      <c r="D1172" s="8" t="s">
        <v>8958</v>
      </c>
      <c r="E1172" s="8" t="s">
        <v>8959</v>
      </c>
      <c r="F1172" s="8" t="s">
        <v>28</v>
      </c>
    </row>
    <row r="1173" spans="1:6">
      <c r="A1173" s="8">
        <v>171</v>
      </c>
      <c r="B1173" s="8" t="s">
        <v>8957</v>
      </c>
      <c r="C1173" s="8">
        <v>0</v>
      </c>
      <c r="D1173" s="8" t="s">
        <v>8960</v>
      </c>
      <c r="E1173" s="8" t="s">
        <v>2146</v>
      </c>
      <c r="F1173" s="8" t="s">
        <v>28</v>
      </c>
    </row>
    <row r="1174" spans="1:6" ht="100.8">
      <c r="A1174" s="8">
        <v>164</v>
      </c>
      <c r="B1174" s="8" t="s">
        <v>8961</v>
      </c>
      <c r="C1174" s="8">
        <v>0</v>
      </c>
      <c r="D1174" s="8" t="s">
        <v>8962</v>
      </c>
      <c r="E1174" s="8" t="s">
        <v>8963</v>
      </c>
      <c r="F1174" s="8" t="s">
        <v>28</v>
      </c>
    </row>
    <row r="1175" spans="1:6" ht="43.2">
      <c r="A1175" s="8">
        <v>163</v>
      </c>
      <c r="B1175" s="8" t="s">
        <v>8964</v>
      </c>
      <c r="C1175" s="8">
        <v>0</v>
      </c>
      <c r="D1175" s="8" t="s">
        <v>8965</v>
      </c>
      <c r="E1175" s="8" t="s">
        <v>8966</v>
      </c>
      <c r="F1175" s="8" t="s">
        <v>28</v>
      </c>
    </row>
    <row r="1176" spans="1:6" ht="86.4">
      <c r="A1176" s="8">
        <v>160</v>
      </c>
      <c r="B1176" s="8" t="s">
        <v>8964</v>
      </c>
      <c r="C1176" s="8">
        <v>1</v>
      </c>
      <c r="D1176" s="8" t="s">
        <v>8967</v>
      </c>
      <c r="E1176" s="8" t="s">
        <v>8968</v>
      </c>
      <c r="F1176" s="8" t="s">
        <v>28</v>
      </c>
    </row>
    <row r="1177" spans="1:6" ht="86.4">
      <c r="A1177" s="8">
        <v>160</v>
      </c>
      <c r="B1177" s="8" t="s">
        <v>8964</v>
      </c>
      <c r="C1177" s="8">
        <v>1</v>
      </c>
      <c r="D1177" s="8" t="s">
        <v>8967</v>
      </c>
      <c r="E1177" s="8" t="s">
        <v>8968</v>
      </c>
      <c r="F1177" s="8" t="s">
        <v>6249</v>
      </c>
    </row>
    <row r="1178" spans="1:6" ht="28.8">
      <c r="A1178" s="8">
        <v>161</v>
      </c>
      <c r="B1178" s="8" t="s">
        <v>8964</v>
      </c>
      <c r="C1178" s="8">
        <v>0</v>
      </c>
      <c r="D1178" s="8" t="s">
        <v>8969</v>
      </c>
      <c r="E1178" s="8" t="s">
        <v>8970</v>
      </c>
      <c r="F1178" s="8" t="s">
        <v>28</v>
      </c>
    </row>
    <row r="1179" spans="1:6" ht="28.8">
      <c r="A1179" s="8">
        <v>157</v>
      </c>
      <c r="B1179" s="8" t="s">
        <v>8971</v>
      </c>
      <c r="C1179" s="8">
        <v>0</v>
      </c>
      <c r="D1179" s="8" t="s">
        <v>8972</v>
      </c>
      <c r="E1179" s="8" t="s">
        <v>8973</v>
      </c>
      <c r="F1179" s="8" t="s">
        <v>28</v>
      </c>
    </row>
    <row r="1180" spans="1:6" ht="43.2">
      <c r="A1180" s="8">
        <v>155</v>
      </c>
      <c r="B1180" s="8" t="s">
        <v>8971</v>
      </c>
      <c r="C1180" s="8">
        <v>0</v>
      </c>
      <c r="D1180" s="8" t="s">
        <v>8974</v>
      </c>
      <c r="E1180" s="8" t="s">
        <v>8975</v>
      </c>
      <c r="F1180" s="8" t="s">
        <v>6142</v>
      </c>
    </row>
    <row r="1181" spans="1:6" ht="28.8">
      <c r="A1181" s="8">
        <v>153</v>
      </c>
      <c r="B1181" s="8" t="s">
        <v>8976</v>
      </c>
      <c r="C1181" s="8">
        <v>0</v>
      </c>
      <c r="D1181" s="8" t="s">
        <v>8977</v>
      </c>
      <c r="E1181" s="8" t="s">
        <v>8978</v>
      </c>
      <c r="F1181" s="8" t="s">
        <v>28</v>
      </c>
    </row>
    <row r="1182" spans="1:6" ht="28.8">
      <c r="A1182" s="8">
        <v>145</v>
      </c>
      <c r="B1182" s="8" t="s">
        <v>8979</v>
      </c>
      <c r="C1182" s="8">
        <v>0</v>
      </c>
      <c r="D1182" s="8" t="s">
        <v>8980</v>
      </c>
      <c r="E1182" s="8" t="s">
        <v>7584</v>
      </c>
      <c r="F1182" s="8" t="s">
        <v>28</v>
      </c>
    </row>
    <row r="1183" spans="1:6">
      <c r="A1183" s="8">
        <v>147</v>
      </c>
      <c r="B1183" s="8" t="s">
        <v>8979</v>
      </c>
      <c r="C1183" s="8">
        <v>0</v>
      </c>
      <c r="D1183" s="8" t="s">
        <v>8981</v>
      </c>
      <c r="E1183" s="8" t="s">
        <v>8982</v>
      </c>
      <c r="F1183" s="8" t="s">
        <v>28</v>
      </c>
    </row>
    <row r="1184" spans="1:6" ht="409.6">
      <c r="A1184" s="8">
        <v>151</v>
      </c>
      <c r="B1184" s="8" t="s">
        <v>8979</v>
      </c>
      <c r="C1184" s="8">
        <v>0</v>
      </c>
      <c r="D1184" s="8" t="s">
        <v>8983</v>
      </c>
      <c r="E1184" s="8" t="s">
        <v>8984</v>
      </c>
      <c r="F1184" s="8" t="s">
        <v>28</v>
      </c>
    </row>
    <row r="1185" spans="1:6">
      <c r="A1185" s="8">
        <v>148</v>
      </c>
      <c r="B1185" s="8" t="s">
        <v>8979</v>
      </c>
      <c r="C1185" s="8">
        <v>0</v>
      </c>
      <c r="D1185" s="8" t="s">
        <v>8985</v>
      </c>
      <c r="E1185" s="8" t="s">
        <v>8986</v>
      </c>
      <c r="F1185" s="8" t="s">
        <v>28</v>
      </c>
    </row>
    <row r="1186" spans="1:6" ht="43.2">
      <c r="A1186" s="8">
        <v>140</v>
      </c>
      <c r="B1186" s="8" t="s">
        <v>8987</v>
      </c>
      <c r="C1186" s="8">
        <v>0</v>
      </c>
      <c r="D1186" s="8" t="s">
        <v>8988</v>
      </c>
      <c r="E1186" s="8" t="s">
        <v>8989</v>
      </c>
      <c r="F1186" s="8" t="s">
        <v>6216</v>
      </c>
    </row>
    <row r="1187" spans="1:6" ht="28.8">
      <c r="A1187" s="8">
        <v>141</v>
      </c>
      <c r="B1187" s="8" t="s">
        <v>8987</v>
      </c>
      <c r="C1187" s="8">
        <v>0</v>
      </c>
      <c r="D1187" s="8" t="s">
        <v>8990</v>
      </c>
      <c r="E1187" s="8" t="s">
        <v>8991</v>
      </c>
      <c r="F1187" s="8" t="s">
        <v>6216</v>
      </c>
    </row>
    <row r="1188" spans="1:6">
      <c r="A1188" s="8">
        <v>142</v>
      </c>
      <c r="B1188" s="8" t="s">
        <v>8987</v>
      </c>
      <c r="C1188" s="8">
        <v>0</v>
      </c>
      <c r="D1188" s="8" t="s">
        <v>8992</v>
      </c>
      <c r="E1188" s="8" t="s">
        <v>7041</v>
      </c>
      <c r="F1188" s="8" t="s">
        <v>28</v>
      </c>
    </row>
    <row r="1189" spans="1:6">
      <c r="A1189" s="8">
        <v>138</v>
      </c>
      <c r="B1189" s="8" t="s">
        <v>8993</v>
      </c>
      <c r="C1189" s="8">
        <v>0</v>
      </c>
      <c r="D1189" s="8" t="s">
        <v>8994</v>
      </c>
      <c r="E1189" s="8" t="s">
        <v>6908</v>
      </c>
      <c r="F1189" s="8" t="s">
        <v>28</v>
      </c>
    </row>
    <row r="1190" spans="1:6" ht="28.8">
      <c r="A1190" s="8">
        <v>137</v>
      </c>
      <c r="B1190" s="8" t="s">
        <v>8993</v>
      </c>
      <c r="C1190" s="8">
        <v>0</v>
      </c>
      <c r="D1190" s="8" t="s">
        <v>8995</v>
      </c>
      <c r="E1190" s="8" t="s">
        <v>8996</v>
      </c>
      <c r="F1190" s="8" t="s">
        <v>28</v>
      </c>
    </row>
    <row r="1191" spans="1:6">
      <c r="A1191" s="8">
        <v>136</v>
      </c>
      <c r="B1191" s="8" t="s">
        <v>8993</v>
      </c>
      <c r="C1191" s="8">
        <v>0</v>
      </c>
      <c r="D1191" s="8" t="s">
        <v>8997</v>
      </c>
      <c r="E1191" s="8" t="s">
        <v>8998</v>
      </c>
      <c r="F1191" s="8" t="s">
        <v>28</v>
      </c>
    </row>
    <row r="1192" spans="1:6" ht="57.6">
      <c r="A1192" s="8">
        <v>134</v>
      </c>
      <c r="B1192" s="8" t="s">
        <v>8999</v>
      </c>
      <c r="C1192" s="8">
        <v>0</v>
      </c>
      <c r="D1192" s="8" t="s">
        <v>9000</v>
      </c>
      <c r="E1192" s="8" t="s">
        <v>9001</v>
      </c>
      <c r="F1192" s="8" t="s">
        <v>28</v>
      </c>
    </row>
    <row r="1193" spans="1:6">
      <c r="A1193" s="8">
        <v>131</v>
      </c>
      <c r="B1193" s="8" t="s">
        <v>9002</v>
      </c>
      <c r="C1193" s="8">
        <v>0</v>
      </c>
      <c r="D1193" s="8" t="s">
        <v>9003</v>
      </c>
      <c r="E1193" s="8" t="s">
        <v>9004</v>
      </c>
      <c r="F1193" s="8" t="s">
        <v>28</v>
      </c>
    </row>
    <row r="1194" spans="1:6">
      <c r="A1194" s="8">
        <v>133</v>
      </c>
      <c r="B1194" s="8" t="s">
        <v>9002</v>
      </c>
      <c r="C1194" s="8">
        <v>0</v>
      </c>
      <c r="D1194" s="8" t="s">
        <v>9005</v>
      </c>
      <c r="E1194" s="8" t="s">
        <v>9006</v>
      </c>
      <c r="F1194" s="8" t="s">
        <v>28</v>
      </c>
    </row>
    <row r="1195" spans="1:6">
      <c r="A1195" s="8">
        <v>130</v>
      </c>
      <c r="B1195" s="8" t="s">
        <v>9007</v>
      </c>
      <c r="C1195" s="8">
        <v>0</v>
      </c>
      <c r="D1195" s="8" t="s">
        <v>9008</v>
      </c>
      <c r="E1195" s="8" t="s">
        <v>9009</v>
      </c>
      <c r="F1195" s="8" t="s">
        <v>28</v>
      </c>
    </row>
    <row r="1196" spans="1:6">
      <c r="A1196" s="8">
        <v>126</v>
      </c>
      <c r="B1196" s="8" t="s">
        <v>9010</v>
      </c>
      <c r="C1196" s="8">
        <v>0</v>
      </c>
      <c r="D1196" s="8" t="s">
        <v>9011</v>
      </c>
      <c r="E1196" s="8" t="s">
        <v>9012</v>
      </c>
      <c r="F1196" s="8" t="s">
        <v>28</v>
      </c>
    </row>
    <row r="1197" spans="1:6" ht="43.2">
      <c r="A1197" s="8">
        <v>127</v>
      </c>
      <c r="B1197" s="8" t="s">
        <v>9010</v>
      </c>
      <c r="C1197" s="8">
        <v>0</v>
      </c>
      <c r="D1197" s="8" t="s">
        <v>9013</v>
      </c>
      <c r="E1197" s="8" t="s">
        <v>9014</v>
      </c>
      <c r="F1197" s="8" t="s">
        <v>28</v>
      </c>
    </row>
    <row r="1198" spans="1:6">
      <c r="A1198" s="8">
        <v>123</v>
      </c>
      <c r="B1198" s="8" t="s">
        <v>9015</v>
      </c>
      <c r="C1198" s="8">
        <v>0</v>
      </c>
      <c r="D1198" s="8" t="s">
        <v>9016</v>
      </c>
      <c r="E1198" s="8" t="s">
        <v>9017</v>
      </c>
      <c r="F1198" s="8" t="s">
        <v>28</v>
      </c>
    </row>
    <row r="1199" spans="1:6">
      <c r="A1199" s="8">
        <v>120</v>
      </c>
      <c r="B1199" s="8" t="s">
        <v>9018</v>
      </c>
      <c r="C1199" s="8">
        <v>1</v>
      </c>
      <c r="D1199" s="8" t="s">
        <v>9019</v>
      </c>
      <c r="E1199" s="8" t="s">
        <v>8287</v>
      </c>
      <c r="F1199" s="8" t="s">
        <v>28</v>
      </c>
    </row>
    <row r="1200" spans="1:6">
      <c r="A1200" s="8">
        <v>122</v>
      </c>
      <c r="B1200" s="8" t="s">
        <v>9018</v>
      </c>
      <c r="C1200" s="8">
        <v>0</v>
      </c>
      <c r="D1200" s="8" t="s">
        <v>9020</v>
      </c>
      <c r="E1200" s="8" t="s">
        <v>9021</v>
      </c>
      <c r="F1200" s="8" t="s">
        <v>28</v>
      </c>
    </row>
    <row r="1201" spans="1:6" ht="28.8">
      <c r="A1201" s="8">
        <v>118</v>
      </c>
      <c r="B1201" s="8" t="s">
        <v>9018</v>
      </c>
      <c r="C1201" s="8">
        <v>0</v>
      </c>
      <c r="D1201" s="8" t="s">
        <v>9022</v>
      </c>
      <c r="E1201" s="8" t="s">
        <v>9023</v>
      </c>
      <c r="F1201" s="8" t="s">
        <v>28</v>
      </c>
    </row>
    <row r="1202" spans="1:6">
      <c r="A1202" s="8">
        <v>119</v>
      </c>
      <c r="B1202" s="8" t="s">
        <v>9018</v>
      </c>
      <c r="C1202" s="8">
        <v>0</v>
      </c>
      <c r="D1202" s="8" t="s">
        <v>9024</v>
      </c>
      <c r="E1202" s="8" t="s">
        <v>9025</v>
      </c>
      <c r="F1202" s="8" t="s">
        <v>28</v>
      </c>
    </row>
    <row r="1203" spans="1:6">
      <c r="A1203" s="8">
        <v>113</v>
      </c>
      <c r="B1203" s="8" t="s">
        <v>9026</v>
      </c>
      <c r="C1203" s="8">
        <v>0</v>
      </c>
      <c r="D1203" s="8" t="s">
        <v>9027</v>
      </c>
      <c r="E1203" s="8" t="s">
        <v>9028</v>
      </c>
      <c r="F1203" s="8" t="s">
        <v>28</v>
      </c>
    </row>
    <row r="1204" spans="1:6" ht="28.8">
      <c r="A1204" s="8">
        <v>112</v>
      </c>
      <c r="B1204" s="8" t="s">
        <v>9029</v>
      </c>
      <c r="C1204" s="8">
        <v>0</v>
      </c>
      <c r="D1204" s="8" t="s">
        <v>9030</v>
      </c>
      <c r="E1204" s="8" t="s">
        <v>9031</v>
      </c>
      <c r="F1204" s="8" t="s">
        <v>28</v>
      </c>
    </row>
    <row r="1205" spans="1:6">
      <c r="A1205" s="8">
        <v>111</v>
      </c>
      <c r="B1205" s="8" t="s">
        <v>9029</v>
      </c>
      <c r="C1205" s="8">
        <v>0</v>
      </c>
      <c r="D1205" s="8" t="s">
        <v>9032</v>
      </c>
      <c r="E1205" s="8" t="s">
        <v>9033</v>
      </c>
      <c r="F1205" s="8" t="s">
        <v>28</v>
      </c>
    </row>
    <row r="1206" spans="1:6">
      <c r="A1206" s="8">
        <v>109</v>
      </c>
      <c r="B1206" s="8" t="s">
        <v>9034</v>
      </c>
      <c r="C1206" s="8">
        <v>0</v>
      </c>
      <c r="D1206" s="8" t="s">
        <v>9035</v>
      </c>
      <c r="E1206" s="8" t="s">
        <v>9036</v>
      </c>
      <c r="F1206" s="8" t="s">
        <v>28</v>
      </c>
    </row>
    <row r="1207" spans="1:6" ht="43.2">
      <c r="A1207" s="8">
        <v>107</v>
      </c>
      <c r="B1207" s="8" t="s">
        <v>9034</v>
      </c>
      <c r="C1207" s="8">
        <v>0</v>
      </c>
      <c r="D1207" s="8" t="s">
        <v>9037</v>
      </c>
      <c r="E1207" s="8" t="s">
        <v>1223</v>
      </c>
      <c r="F1207" s="8" t="s">
        <v>28</v>
      </c>
    </row>
    <row r="1208" spans="1:6" ht="28.8">
      <c r="A1208" s="8">
        <v>106</v>
      </c>
      <c r="B1208" s="8" t="s">
        <v>9034</v>
      </c>
      <c r="C1208" s="8">
        <v>0</v>
      </c>
      <c r="D1208" s="8" t="s">
        <v>9038</v>
      </c>
      <c r="E1208" s="8" t="s">
        <v>8639</v>
      </c>
      <c r="F1208" s="8" t="s">
        <v>28</v>
      </c>
    </row>
    <row r="1209" spans="1:6">
      <c r="A1209" s="8">
        <v>108</v>
      </c>
      <c r="B1209" s="8" t="s">
        <v>9034</v>
      </c>
      <c r="C1209" s="8">
        <v>0</v>
      </c>
      <c r="D1209" s="8" t="s">
        <v>9039</v>
      </c>
      <c r="E1209" s="8" t="s">
        <v>9040</v>
      </c>
      <c r="F1209" s="8" t="s">
        <v>28</v>
      </c>
    </row>
    <row r="1210" spans="1:6">
      <c r="A1210" s="8">
        <v>104</v>
      </c>
      <c r="B1210" s="8" t="s">
        <v>9041</v>
      </c>
      <c r="C1210" s="8">
        <v>0</v>
      </c>
      <c r="D1210" s="8" t="s">
        <v>9042</v>
      </c>
      <c r="E1210" s="8" t="s">
        <v>9043</v>
      </c>
      <c r="F1210" s="8" t="s">
        <v>28</v>
      </c>
    </row>
    <row r="1211" spans="1:6">
      <c r="A1211" s="8">
        <v>101</v>
      </c>
      <c r="B1211" s="8" t="s">
        <v>9044</v>
      </c>
      <c r="C1211" s="8">
        <v>0</v>
      </c>
      <c r="D1211" s="8" t="s">
        <v>9045</v>
      </c>
      <c r="E1211" s="8" t="s">
        <v>8945</v>
      </c>
      <c r="F1211" s="8" t="s">
        <v>28</v>
      </c>
    </row>
    <row r="1212" spans="1:6">
      <c r="A1212" s="8">
        <v>103</v>
      </c>
      <c r="B1212" s="8" t="s">
        <v>9044</v>
      </c>
      <c r="C1212" s="8">
        <v>0</v>
      </c>
      <c r="D1212" s="8" t="s">
        <v>9046</v>
      </c>
      <c r="E1212" s="8" t="s">
        <v>8952</v>
      </c>
      <c r="F1212" s="8" t="s">
        <v>28</v>
      </c>
    </row>
    <row r="1213" spans="1:6">
      <c r="A1213" s="8">
        <v>100</v>
      </c>
      <c r="B1213" s="8" t="s">
        <v>9047</v>
      </c>
      <c r="C1213" s="8">
        <v>0</v>
      </c>
      <c r="D1213" s="8" t="s">
        <v>9048</v>
      </c>
      <c r="E1213" s="8" t="s">
        <v>9049</v>
      </c>
      <c r="F1213" s="8" t="s">
        <v>28</v>
      </c>
    </row>
    <row r="1214" spans="1:6">
      <c r="A1214" s="8">
        <v>98</v>
      </c>
      <c r="B1214" s="8" t="s">
        <v>5192</v>
      </c>
      <c r="C1214" s="8">
        <v>0</v>
      </c>
      <c r="D1214" s="8" t="s">
        <v>9050</v>
      </c>
      <c r="E1214" s="8" t="s">
        <v>9051</v>
      </c>
      <c r="F1214" s="8" t="s">
        <v>28</v>
      </c>
    </row>
    <row r="1215" spans="1:6">
      <c r="A1215" s="8">
        <v>97</v>
      </c>
      <c r="B1215" s="8" t="s">
        <v>5192</v>
      </c>
      <c r="C1215" s="8">
        <v>0</v>
      </c>
      <c r="D1215" s="8" t="s">
        <v>9052</v>
      </c>
      <c r="E1215" s="8" t="s">
        <v>9053</v>
      </c>
      <c r="F1215" s="8" t="s">
        <v>28</v>
      </c>
    </row>
    <row r="1216" spans="1:6">
      <c r="A1216" s="8">
        <v>94</v>
      </c>
      <c r="B1216" s="8" t="s">
        <v>9054</v>
      </c>
      <c r="C1216" s="8">
        <v>0</v>
      </c>
      <c r="D1216" s="8" t="s">
        <v>9055</v>
      </c>
      <c r="E1216" s="8" t="s">
        <v>9056</v>
      </c>
      <c r="F1216" s="8" t="s">
        <v>28</v>
      </c>
    </row>
    <row r="1217" spans="1:6">
      <c r="A1217" s="8">
        <v>96</v>
      </c>
      <c r="B1217" s="8" t="s">
        <v>9054</v>
      </c>
      <c r="C1217" s="8">
        <v>0</v>
      </c>
      <c r="D1217" s="8" t="s">
        <v>9057</v>
      </c>
      <c r="E1217" s="8" t="s">
        <v>8986</v>
      </c>
      <c r="F1217" s="8" t="s">
        <v>28</v>
      </c>
    </row>
    <row r="1218" spans="1:6" ht="28.8">
      <c r="A1218" s="8">
        <v>95</v>
      </c>
      <c r="B1218" s="8" t="s">
        <v>9054</v>
      </c>
      <c r="C1218" s="8">
        <v>0</v>
      </c>
      <c r="D1218" s="8" t="s">
        <v>9058</v>
      </c>
      <c r="E1218" s="8" t="s">
        <v>7416</v>
      </c>
      <c r="F1218" s="8" t="s">
        <v>6153</v>
      </c>
    </row>
    <row r="1219" spans="1:6" ht="28.8">
      <c r="A1219" s="8">
        <v>88</v>
      </c>
      <c r="B1219" s="8" t="s">
        <v>9059</v>
      </c>
      <c r="C1219" s="8">
        <v>9</v>
      </c>
      <c r="D1219" s="8" t="s">
        <v>9060</v>
      </c>
      <c r="E1219" s="8" t="s">
        <v>9061</v>
      </c>
      <c r="F1219" s="8" t="s">
        <v>28</v>
      </c>
    </row>
    <row r="1220" spans="1:6">
      <c r="A1220" s="8">
        <v>90</v>
      </c>
      <c r="B1220" s="8" t="s">
        <v>9059</v>
      </c>
      <c r="C1220" s="8">
        <v>0</v>
      </c>
      <c r="D1220" s="8" t="s">
        <v>9062</v>
      </c>
      <c r="E1220" s="8" t="s">
        <v>2286</v>
      </c>
      <c r="F1220" s="8" t="s">
        <v>28</v>
      </c>
    </row>
    <row r="1221" spans="1:6">
      <c r="A1221" s="8">
        <v>89</v>
      </c>
      <c r="B1221" s="8" t="s">
        <v>9059</v>
      </c>
      <c r="C1221" s="8">
        <v>0</v>
      </c>
      <c r="D1221" s="8" t="s">
        <v>9063</v>
      </c>
      <c r="E1221" s="8" t="s">
        <v>9064</v>
      </c>
      <c r="F1221" s="8" t="s">
        <v>28</v>
      </c>
    </row>
    <row r="1222" spans="1:6">
      <c r="A1222" s="8">
        <v>85</v>
      </c>
      <c r="B1222" s="8" t="s">
        <v>9065</v>
      </c>
      <c r="C1222" s="8">
        <v>0</v>
      </c>
      <c r="D1222" s="8" t="s">
        <v>9066</v>
      </c>
      <c r="E1222" s="8" t="s">
        <v>9067</v>
      </c>
      <c r="F1222" s="8" t="s">
        <v>28</v>
      </c>
    </row>
    <row r="1223" spans="1:6">
      <c r="A1223" s="8">
        <v>84</v>
      </c>
      <c r="B1223" s="8" t="s">
        <v>9065</v>
      </c>
      <c r="C1223" s="8">
        <v>0</v>
      </c>
      <c r="D1223" s="8" t="s">
        <v>9068</v>
      </c>
      <c r="E1223" s="8" t="s">
        <v>9069</v>
      </c>
      <c r="F1223" s="8" t="s">
        <v>28</v>
      </c>
    </row>
    <row r="1224" spans="1:6" ht="43.2">
      <c r="A1224" s="8">
        <v>82</v>
      </c>
      <c r="B1224" s="8" t="s">
        <v>9070</v>
      </c>
      <c r="C1224" s="8">
        <v>0</v>
      </c>
      <c r="D1224" s="8" t="s">
        <v>9071</v>
      </c>
      <c r="E1224" s="8" t="s">
        <v>7418</v>
      </c>
      <c r="F1224" s="8" t="s">
        <v>6153</v>
      </c>
    </row>
    <row r="1225" spans="1:6" ht="28.8">
      <c r="A1225" s="8">
        <v>81</v>
      </c>
      <c r="B1225" s="8" t="s">
        <v>9072</v>
      </c>
      <c r="C1225" s="8">
        <v>0</v>
      </c>
      <c r="D1225" s="8" t="s">
        <v>9073</v>
      </c>
      <c r="E1225" s="8" t="s">
        <v>9074</v>
      </c>
      <c r="F1225" s="8" t="s">
        <v>28</v>
      </c>
    </row>
    <row r="1226" spans="1:6">
      <c r="A1226" s="8">
        <v>78</v>
      </c>
      <c r="B1226" s="8" t="s">
        <v>9075</v>
      </c>
      <c r="C1226" s="8">
        <v>0</v>
      </c>
      <c r="D1226" s="8" t="s">
        <v>9076</v>
      </c>
      <c r="E1226" s="8" t="s">
        <v>8218</v>
      </c>
      <c r="F1226" s="8" t="s">
        <v>6153</v>
      </c>
    </row>
    <row r="1227" spans="1:6" ht="28.8">
      <c r="A1227" s="8">
        <v>75</v>
      </c>
      <c r="B1227" s="8" t="s">
        <v>9077</v>
      </c>
      <c r="C1227" s="8">
        <v>0</v>
      </c>
      <c r="D1227" s="8" t="s">
        <v>9078</v>
      </c>
      <c r="E1227" s="8" t="s">
        <v>7967</v>
      </c>
      <c r="F1227" s="8" t="s">
        <v>28</v>
      </c>
    </row>
    <row r="1228" spans="1:6">
      <c r="A1228" s="8">
        <v>77</v>
      </c>
      <c r="B1228" s="8" t="s">
        <v>9077</v>
      </c>
      <c r="C1228" s="8">
        <v>0</v>
      </c>
      <c r="D1228" s="8" t="s">
        <v>9079</v>
      </c>
      <c r="E1228" s="8" t="s">
        <v>702</v>
      </c>
      <c r="F1228" s="8" t="s">
        <v>28</v>
      </c>
    </row>
    <row r="1229" spans="1:6">
      <c r="A1229" s="8">
        <v>72</v>
      </c>
      <c r="B1229" s="8" t="s">
        <v>9080</v>
      </c>
      <c r="C1229" s="8">
        <v>0</v>
      </c>
      <c r="D1229" s="8" t="s">
        <v>9081</v>
      </c>
      <c r="E1229" s="8" t="s">
        <v>9082</v>
      </c>
      <c r="F1229" s="8" t="s">
        <v>28</v>
      </c>
    </row>
    <row r="1230" spans="1:6">
      <c r="A1230" s="8">
        <v>69</v>
      </c>
      <c r="B1230" s="8" t="s">
        <v>9083</v>
      </c>
      <c r="C1230" s="8">
        <v>0</v>
      </c>
      <c r="D1230" s="8" t="s">
        <v>9084</v>
      </c>
      <c r="E1230" s="8" t="s">
        <v>9036</v>
      </c>
      <c r="F1230" s="8" t="s">
        <v>28</v>
      </c>
    </row>
    <row r="1231" spans="1:6">
      <c r="A1231" s="8">
        <v>66</v>
      </c>
      <c r="B1231" s="8" t="s">
        <v>9085</v>
      </c>
      <c r="C1231" s="8">
        <v>0</v>
      </c>
      <c r="D1231" s="8" t="s">
        <v>9086</v>
      </c>
      <c r="E1231" s="8" t="s">
        <v>9051</v>
      </c>
      <c r="F1231" s="8" t="s">
        <v>28</v>
      </c>
    </row>
    <row r="1232" spans="1:6">
      <c r="A1232" s="8">
        <v>62</v>
      </c>
      <c r="B1232" s="8" t="s">
        <v>9087</v>
      </c>
      <c r="C1232" s="8">
        <v>0</v>
      </c>
      <c r="D1232" s="8" t="s">
        <v>9088</v>
      </c>
      <c r="E1232" s="8" t="s">
        <v>9089</v>
      </c>
      <c r="F1232" s="8" t="s">
        <v>28</v>
      </c>
    </row>
    <row r="1233" spans="1:6">
      <c r="A1233" s="8">
        <v>63</v>
      </c>
      <c r="B1233" s="8" t="s">
        <v>9087</v>
      </c>
      <c r="C1233" s="8">
        <v>0</v>
      </c>
      <c r="D1233" s="8" t="s">
        <v>9090</v>
      </c>
      <c r="E1233" s="8" t="s">
        <v>9091</v>
      </c>
      <c r="F1233" s="8" t="s">
        <v>28</v>
      </c>
    </row>
    <row r="1234" spans="1:6" ht="43.2">
      <c r="A1234" s="8">
        <v>57</v>
      </c>
      <c r="B1234" s="8" t="s">
        <v>9092</v>
      </c>
      <c r="C1234" s="8">
        <v>0</v>
      </c>
      <c r="D1234" s="8" t="s">
        <v>9093</v>
      </c>
      <c r="E1234" s="8" t="s">
        <v>9094</v>
      </c>
      <c r="F1234" s="8" t="s">
        <v>28</v>
      </c>
    </row>
    <row r="1235" spans="1:6">
      <c r="A1235" s="8">
        <v>54</v>
      </c>
      <c r="B1235" s="8" t="s">
        <v>9092</v>
      </c>
      <c r="C1235" s="8">
        <v>1</v>
      </c>
      <c r="D1235" s="8" t="s">
        <v>9095</v>
      </c>
      <c r="E1235" s="8" t="s">
        <v>9096</v>
      </c>
      <c r="F1235" s="8" t="s">
        <v>28</v>
      </c>
    </row>
    <row r="1236" spans="1:6">
      <c r="A1236" s="8">
        <v>56</v>
      </c>
      <c r="B1236" s="8" t="s">
        <v>9092</v>
      </c>
      <c r="C1236" s="8">
        <v>0</v>
      </c>
      <c r="D1236" s="8" t="s">
        <v>9097</v>
      </c>
      <c r="E1236" s="8" t="s">
        <v>9098</v>
      </c>
      <c r="F1236" s="8" t="s">
        <v>28</v>
      </c>
    </row>
    <row r="1237" spans="1:6" ht="43.2">
      <c r="A1237" s="8">
        <v>59</v>
      </c>
      <c r="B1237" s="8" t="s">
        <v>9092</v>
      </c>
      <c r="C1237" s="8">
        <v>0</v>
      </c>
      <c r="D1237" s="8" t="s">
        <v>9099</v>
      </c>
      <c r="E1237" s="8" t="s">
        <v>7418</v>
      </c>
      <c r="F1237" s="8" t="s">
        <v>6153</v>
      </c>
    </row>
    <row r="1238" spans="1:6" ht="129.6">
      <c r="A1238" s="8">
        <v>53</v>
      </c>
      <c r="B1238" s="8" t="s">
        <v>9100</v>
      </c>
      <c r="C1238" s="8">
        <v>0</v>
      </c>
      <c r="D1238" s="8" t="s">
        <v>9101</v>
      </c>
      <c r="E1238" s="8" t="s">
        <v>9102</v>
      </c>
      <c r="F1238" s="8" t="s">
        <v>28</v>
      </c>
    </row>
    <row r="1239" spans="1:6">
      <c r="A1239" s="8">
        <v>51</v>
      </c>
      <c r="B1239" s="8" t="s">
        <v>9103</v>
      </c>
      <c r="C1239" s="8">
        <v>0</v>
      </c>
      <c r="D1239" s="8" t="s">
        <v>9104</v>
      </c>
      <c r="E1239" s="8" t="s">
        <v>7110</v>
      </c>
      <c r="F1239" s="8" t="s">
        <v>6153</v>
      </c>
    </row>
    <row r="1240" spans="1:6">
      <c r="A1240" s="8">
        <v>49</v>
      </c>
      <c r="B1240" s="8" t="s">
        <v>9105</v>
      </c>
      <c r="C1240" s="8">
        <v>0</v>
      </c>
      <c r="D1240" s="8" t="s">
        <v>9106</v>
      </c>
      <c r="E1240" s="8" t="s">
        <v>6973</v>
      </c>
      <c r="F1240" s="8" t="s">
        <v>28</v>
      </c>
    </row>
    <row r="1241" spans="1:6">
      <c r="A1241" s="8">
        <v>48</v>
      </c>
      <c r="B1241" s="8" t="s">
        <v>9107</v>
      </c>
      <c r="C1241" s="8">
        <v>0</v>
      </c>
      <c r="D1241" s="8" t="s">
        <v>9108</v>
      </c>
      <c r="E1241" s="8" t="s">
        <v>7801</v>
      </c>
      <c r="F1241" s="8" t="s">
        <v>28</v>
      </c>
    </row>
    <row r="1242" spans="1:6" ht="43.2">
      <c r="A1242" s="8">
        <v>45</v>
      </c>
      <c r="B1242" s="8" t="s">
        <v>9109</v>
      </c>
      <c r="C1242" s="8">
        <v>0</v>
      </c>
      <c r="D1242" s="8" t="s">
        <v>9110</v>
      </c>
      <c r="E1242" s="8" t="s">
        <v>610</v>
      </c>
      <c r="F1242" s="8" t="s">
        <v>28</v>
      </c>
    </row>
    <row r="1243" spans="1:6" ht="115.2">
      <c r="A1243" s="8">
        <v>44</v>
      </c>
      <c r="B1243" s="8" t="s">
        <v>9111</v>
      </c>
      <c r="C1243" s="8">
        <v>0</v>
      </c>
      <c r="D1243" s="8" t="s">
        <v>9112</v>
      </c>
      <c r="E1243" s="8" t="s">
        <v>9113</v>
      </c>
      <c r="F1243" s="8" t="s">
        <v>28</v>
      </c>
    </row>
    <row r="1244" spans="1:6" ht="28.8">
      <c r="A1244" s="8">
        <v>38</v>
      </c>
      <c r="B1244" s="8" t="s">
        <v>9114</v>
      </c>
      <c r="C1244" s="8">
        <v>0</v>
      </c>
      <c r="D1244" s="8" t="s">
        <v>9115</v>
      </c>
      <c r="E1244" s="8" t="s">
        <v>9116</v>
      </c>
      <c r="F1244" s="8" t="s">
        <v>28</v>
      </c>
    </row>
    <row r="1245" spans="1:6" ht="72">
      <c r="A1245" s="8">
        <v>37</v>
      </c>
      <c r="B1245" s="8" t="s">
        <v>9117</v>
      </c>
      <c r="C1245" s="8">
        <v>0</v>
      </c>
      <c r="D1245" s="8" t="s">
        <v>9118</v>
      </c>
      <c r="E1245" s="8" t="s">
        <v>9119</v>
      </c>
      <c r="F1245" s="8" t="s">
        <v>28</v>
      </c>
    </row>
    <row r="1246" spans="1:6" ht="28.8">
      <c r="A1246" s="8">
        <v>34</v>
      </c>
      <c r="B1246" s="8" t="s">
        <v>9120</v>
      </c>
      <c r="C1246" s="8">
        <v>0</v>
      </c>
      <c r="D1246" s="8" t="s">
        <v>9121</v>
      </c>
      <c r="E1246" s="8" t="s">
        <v>9122</v>
      </c>
      <c r="F1246" s="8" t="s">
        <v>28</v>
      </c>
    </row>
    <row r="1247" spans="1:6" ht="129.6">
      <c r="A1247" s="8">
        <v>35</v>
      </c>
      <c r="B1247" s="8" t="s">
        <v>9120</v>
      </c>
      <c r="C1247" s="8">
        <v>0</v>
      </c>
      <c r="D1247" s="8" t="s">
        <v>9123</v>
      </c>
      <c r="E1247" s="8" t="s">
        <v>9124</v>
      </c>
      <c r="F1247" s="8" t="s">
        <v>6249</v>
      </c>
    </row>
    <row r="1248" spans="1:6" ht="129.6">
      <c r="A1248" s="8">
        <v>35</v>
      </c>
      <c r="B1248" s="8" t="s">
        <v>9120</v>
      </c>
      <c r="C1248" s="8">
        <v>0</v>
      </c>
      <c r="D1248" s="8" t="s">
        <v>9123</v>
      </c>
      <c r="E1248" s="8" t="s">
        <v>9124</v>
      </c>
      <c r="F1248" s="8" t="s">
        <v>28</v>
      </c>
    </row>
    <row r="1249" spans="1:6" ht="57.6">
      <c r="A1249" s="8">
        <v>32</v>
      </c>
      <c r="B1249" s="8" t="s">
        <v>9125</v>
      </c>
      <c r="C1249" s="8">
        <v>0</v>
      </c>
      <c r="D1249" s="8" t="s">
        <v>9126</v>
      </c>
      <c r="E1249" s="8" t="s">
        <v>393</v>
      </c>
      <c r="F1249" s="8" t="s">
        <v>28</v>
      </c>
    </row>
    <row r="1250" spans="1:6">
      <c r="A1250" s="8">
        <v>27</v>
      </c>
      <c r="B1250" s="8" t="s">
        <v>9127</v>
      </c>
      <c r="C1250" s="8">
        <v>0</v>
      </c>
      <c r="D1250" s="8" t="s">
        <v>9128</v>
      </c>
      <c r="E1250" s="8" t="s">
        <v>7175</v>
      </c>
      <c r="F1250" s="8" t="s">
        <v>28</v>
      </c>
    </row>
    <row r="1251" spans="1:6" ht="28.8">
      <c r="A1251" s="8">
        <v>26</v>
      </c>
      <c r="B1251" s="8" t="s">
        <v>9129</v>
      </c>
      <c r="C1251" s="8">
        <v>0</v>
      </c>
      <c r="D1251" s="8" t="s">
        <v>9130</v>
      </c>
      <c r="E1251" s="8" t="s">
        <v>9131</v>
      </c>
      <c r="F1251" s="8" t="s">
        <v>28</v>
      </c>
    </row>
    <row r="1252" spans="1:6">
      <c r="A1252" s="8">
        <v>23</v>
      </c>
      <c r="B1252" s="8" t="s">
        <v>9132</v>
      </c>
      <c r="C1252" s="8">
        <v>0</v>
      </c>
      <c r="D1252" s="8" t="s">
        <v>9133</v>
      </c>
      <c r="E1252" s="8" t="s">
        <v>9134</v>
      </c>
      <c r="F1252" s="8" t="s">
        <v>28</v>
      </c>
    </row>
    <row r="1253" spans="1:6">
      <c r="A1253" s="8">
        <v>21</v>
      </c>
      <c r="B1253" s="8" t="s">
        <v>9135</v>
      </c>
      <c r="C1253" s="8">
        <v>0</v>
      </c>
      <c r="D1253" s="8" t="s">
        <v>9136</v>
      </c>
      <c r="E1253" s="8" t="s">
        <v>9137</v>
      </c>
      <c r="F1253" s="8" t="s">
        <v>28</v>
      </c>
    </row>
    <row r="1254" spans="1:6" ht="28.8">
      <c r="A1254" s="8">
        <v>19</v>
      </c>
      <c r="B1254" s="8" t="s">
        <v>9138</v>
      </c>
      <c r="C1254" s="8">
        <v>0</v>
      </c>
      <c r="D1254" s="8" t="s">
        <v>9139</v>
      </c>
      <c r="E1254" s="8" t="s">
        <v>9140</v>
      </c>
      <c r="F1254" s="8" t="s">
        <v>6153</v>
      </c>
    </row>
    <row r="1255" spans="1:6" ht="43.2">
      <c r="A1255" s="8">
        <v>16</v>
      </c>
      <c r="B1255" s="8" t="s">
        <v>9141</v>
      </c>
      <c r="C1255" s="8">
        <v>0</v>
      </c>
      <c r="D1255" s="8" t="s">
        <v>9142</v>
      </c>
      <c r="E1255" s="8" t="s">
        <v>9143</v>
      </c>
      <c r="F1255" s="8" t="s">
        <v>6153</v>
      </c>
    </row>
    <row r="1256" spans="1:6" ht="43.2">
      <c r="A1256" s="8">
        <v>18</v>
      </c>
      <c r="B1256" s="8" t="s">
        <v>9141</v>
      </c>
      <c r="C1256" s="8">
        <v>0</v>
      </c>
      <c r="D1256" s="8" t="s">
        <v>9144</v>
      </c>
      <c r="E1256" s="8" t="s">
        <v>9145</v>
      </c>
      <c r="F1256" s="8" t="s">
        <v>28</v>
      </c>
    </row>
    <row r="1257" spans="1:6" ht="86.4">
      <c r="A1257" s="8">
        <v>15</v>
      </c>
      <c r="B1257" s="8" t="s">
        <v>9146</v>
      </c>
      <c r="C1257" s="8">
        <v>0</v>
      </c>
      <c r="D1257" s="8" t="s">
        <v>9147</v>
      </c>
      <c r="E1257" s="8" t="s">
        <v>9148</v>
      </c>
      <c r="F1257" s="8" t="s">
        <v>28</v>
      </c>
    </row>
    <row r="1258" spans="1:6" ht="28.8">
      <c r="A1258" s="8">
        <v>13</v>
      </c>
      <c r="B1258" s="8" t="s">
        <v>9149</v>
      </c>
      <c r="C1258" s="8">
        <v>0</v>
      </c>
      <c r="D1258" s="8" t="s">
        <v>9150</v>
      </c>
      <c r="E1258" s="8" t="s">
        <v>9151</v>
      </c>
      <c r="F1258" s="8" t="s">
        <v>6153</v>
      </c>
    </row>
    <row r="1259" spans="1:6" ht="28.8">
      <c r="A1259" s="8">
        <v>13</v>
      </c>
      <c r="B1259" s="8" t="s">
        <v>9149</v>
      </c>
      <c r="C1259" s="8">
        <v>0</v>
      </c>
      <c r="D1259" s="8" t="s">
        <v>9150</v>
      </c>
      <c r="E1259" s="8" t="s">
        <v>9151</v>
      </c>
      <c r="F1259" s="8" t="s">
        <v>28</v>
      </c>
    </row>
    <row r="1260" spans="1:6" ht="43.2">
      <c r="A1260" s="8">
        <v>6</v>
      </c>
      <c r="B1260" s="8" t="s">
        <v>9152</v>
      </c>
      <c r="C1260" s="8">
        <v>0</v>
      </c>
      <c r="D1260" s="8" t="s">
        <v>9153</v>
      </c>
      <c r="E1260" s="8" t="s">
        <v>6898</v>
      </c>
      <c r="F1260" s="8" t="s">
        <v>6153</v>
      </c>
    </row>
    <row r="1261" spans="1:6" ht="43.2">
      <c r="A1261" s="8">
        <v>5</v>
      </c>
      <c r="B1261" s="8" t="s">
        <v>9152</v>
      </c>
      <c r="C1261" s="8">
        <v>0</v>
      </c>
      <c r="D1261" s="8" t="s">
        <v>9154</v>
      </c>
      <c r="E1261" s="8" t="s">
        <v>9155</v>
      </c>
      <c r="F1261" s="8" t="s">
        <v>28</v>
      </c>
    </row>
    <row r="1262" spans="1:6" ht="28.8">
      <c r="A1262" s="8">
        <v>2</v>
      </c>
      <c r="B1262" s="8" t="s">
        <v>9156</v>
      </c>
      <c r="C1262" s="8">
        <v>0</v>
      </c>
      <c r="D1262" s="8" t="s">
        <v>9157</v>
      </c>
      <c r="E1262" s="8" t="s">
        <v>9158</v>
      </c>
      <c r="F1262" s="8" t="s">
        <v>28</v>
      </c>
    </row>
    <row r="1263" spans="1:6">
      <c r="A1263" s="8">
        <v>0</v>
      </c>
      <c r="B1263" s="8" t="s">
        <v>9159</v>
      </c>
      <c r="C1263" s="8">
        <v>0</v>
      </c>
      <c r="D1263" s="8" t="s">
        <v>9160</v>
      </c>
      <c r="E1263" s="8" t="s">
        <v>3973</v>
      </c>
      <c r="F1263" s="8" t="s">
        <v>28</v>
      </c>
    </row>
    <row r="1264" spans="1:6" ht="57.6">
      <c r="A1264" s="8">
        <v>8803</v>
      </c>
      <c r="B1264" s="8" t="s">
        <v>419</v>
      </c>
      <c r="C1264" s="8">
        <v>1</v>
      </c>
      <c r="D1264" s="8" t="s">
        <v>580</v>
      </c>
      <c r="E1264" s="8" t="s">
        <v>581</v>
      </c>
      <c r="F1264" s="8" t="s">
        <v>28</v>
      </c>
    </row>
    <row r="1265" spans="1:6" ht="388.8">
      <c r="A1265" s="8">
        <v>9413</v>
      </c>
      <c r="B1265" s="8" t="s">
        <v>419</v>
      </c>
      <c r="C1265" s="8">
        <v>1</v>
      </c>
      <c r="D1265" s="8" t="s">
        <v>487</v>
      </c>
      <c r="E1265" s="8" t="s">
        <v>488</v>
      </c>
      <c r="F1265" s="8" t="s">
        <v>28</v>
      </c>
    </row>
    <row r="1266" spans="1:6" ht="28.8">
      <c r="A1266" s="8">
        <v>970</v>
      </c>
      <c r="B1266" s="8" t="s">
        <v>419</v>
      </c>
      <c r="C1266" s="8">
        <v>3</v>
      </c>
      <c r="D1266" s="8" t="s">
        <v>600</v>
      </c>
      <c r="E1266" s="8" t="s">
        <v>601</v>
      </c>
      <c r="F1266" s="8" t="s">
        <v>28</v>
      </c>
    </row>
    <row r="1267" spans="1:6" ht="57.6">
      <c r="A1267" s="8">
        <v>8901</v>
      </c>
      <c r="B1267" s="8" t="s">
        <v>419</v>
      </c>
      <c r="C1267" s="8">
        <v>1</v>
      </c>
      <c r="D1267" s="8" t="s">
        <v>602</v>
      </c>
      <c r="E1267" s="8" t="s">
        <v>603</v>
      </c>
      <c r="F1267" s="8" t="s">
        <v>28</v>
      </c>
    </row>
    <row r="1268" spans="1:6" ht="100.8">
      <c r="A1268" s="8">
        <v>9405</v>
      </c>
      <c r="B1268" s="8" t="s">
        <v>419</v>
      </c>
      <c r="C1268" s="8">
        <v>3</v>
      </c>
      <c r="D1268" s="8" t="s">
        <v>538</v>
      </c>
      <c r="E1268" s="8" t="s">
        <v>539</v>
      </c>
      <c r="F1268" s="8" t="s">
        <v>28</v>
      </c>
    </row>
    <row r="1269" spans="1:6" ht="72">
      <c r="A1269" s="8">
        <v>9102</v>
      </c>
      <c r="B1269" s="8" t="s">
        <v>419</v>
      </c>
      <c r="C1269" s="8">
        <v>1</v>
      </c>
      <c r="D1269" s="8" t="s">
        <v>520</v>
      </c>
      <c r="E1269" s="8" t="s">
        <v>521</v>
      </c>
      <c r="F1269" s="8" t="s">
        <v>28</v>
      </c>
    </row>
    <row r="1270" spans="1:6" ht="28.8">
      <c r="A1270" s="8">
        <v>993</v>
      </c>
      <c r="B1270" s="8" t="s">
        <v>419</v>
      </c>
      <c r="C1270" s="8">
        <v>1</v>
      </c>
      <c r="D1270" s="8" t="s">
        <v>604</v>
      </c>
      <c r="E1270" s="8" t="s">
        <v>365</v>
      </c>
      <c r="F1270" s="8" t="s">
        <v>28</v>
      </c>
    </row>
    <row r="1271" spans="1:6" ht="57.6">
      <c r="A1271" s="8">
        <v>8761</v>
      </c>
      <c r="B1271" s="8" t="s">
        <v>419</v>
      </c>
      <c r="C1271" s="8">
        <v>1</v>
      </c>
      <c r="D1271" s="8" t="s">
        <v>585</v>
      </c>
      <c r="E1271" s="8" t="s">
        <v>586</v>
      </c>
      <c r="F1271" s="8" t="s">
        <v>28</v>
      </c>
    </row>
    <row r="1272" spans="1:6" ht="57.6">
      <c r="A1272" s="8">
        <v>8708</v>
      </c>
      <c r="B1272" s="8" t="s">
        <v>419</v>
      </c>
      <c r="C1272" s="8">
        <v>2</v>
      </c>
      <c r="D1272" s="8" t="s">
        <v>523</v>
      </c>
      <c r="E1272" s="8" t="s">
        <v>524</v>
      </c>
      <c r="F1272" s="8" t="s">
        <v>28</v>
      </c>
    </row>
    <row r="1273" spans="1:6" ht="172.8">
      <c r="A1273" s="8">
        <v>8859</v>
      </c>
      <c r="B1273" s="8" t="s">
        <v>419</v>
      </c>
      <c r="C1273" s="8">
        <v>1</v>
      </c>
      <c r="D1273" s="8" t="s">
        <v>605</v>
      </c>
      <c r="E1273" s="8" t="s">
        <v>365</v>
      </c>
      <c r="F1273" s="8" t="s">
        <v>28</v>
      </c>
    </row>
    <row r="1274" spans="1:6" ht="43.2">
      <c r="A1274" s="8">
        <v>9526</v>
      </c>
      <c r="B1274" s="8" t="s">
        <v>419</v>
      </c>
      <c r="C1274" s="8">
        <v>2</v>
      </c>
      <c r="D1274" s="8" t="s">
        <v>535</v>
      </c>
      <c r="E1274" s="8" t="s">
        <v>536</v>
      </c>
      <c r="F1274" s="8" t="s">
        <v>28</v>
      </c>
    </row>
    <row r="1275" spans="1:6" ht="115.2">
      <c r="A1275" s="8">
        <v>888</v>
      </c>
      <c r="B1275" s="8" t="s">
        <v>419</v>
      </c>
      <c r="C1275" s="8">
        <v>5</v>
      </c>
      <c r="D1275" s="8" t="s">
        <v>606</v>
      </c>
      <c r="E1275" s="8" t="s">
        <v>456</v>
      </c>
      <c r="F1275" s="8" t="s">
        <v>28</v>
      </c>
    </row>
    <row r="1276" spans="1:6">
      <c r="A1276" s="8">
        <v>1191</v>
      </c>
      <c r="B1276" s="8" t="s">
        <v>419</v>
      </c>
      <c r="C1276" s="8">
        <v>2</v>
      </c>
      <c r="D1276" s="8" t="s">
        <v>607</v>
      </c>
      <c r="E1276" s="8" t="s">
        <v>608</v>
      </c>
      <c r="F1276" s="8" t="s">
        <v>28</v>
      </c>
    </row>
    <row r="1277" spans="1:6">
      <c r="A1277" s="8">
        <v>9565</v>
      </c>
      <c r="B1277" s="8" t="s">
        <v>419</v>
      </c>
      <c r="C1277" s="8">
        <v>4</v>
      </c>
      <c r="D1277" s="8" t="s">
        <v>609</v>
      </c>
      <c r="E1277" s="8" t="s">
        <v>610</v>
      </c>
      <c r="F1277" s="8" t="s">
        <v>28</v>
      </c>
    </row>
    <row r="1278" spans="1:6">
      <c r="A1278" s="8">
        <v>1110</v>
      </c>
      <c r="B1278" s="8" t="s">
        <v>419</v>
      </c>
      <c r="C1278" s="8">
        <v>4</v>
      </c>
      <c r="D1278" s="8" t="s">
        <v>611</v>
      </c>
      <c r="E1278" s="8" t="s">
        <v>468</v>
      </c>
      <c r="F1278" s="8" t="s">
        <v>28</v>
      </c>
    </row>
    <row r="1279" spans="1:6" ht="86.4">
      <c r="A1279" s="8">
        <v>8760</v>
      </c>
      <c r="B1279" s="8" t="s">
        <v>419</v>
      </c>
      <c r="C1279" s="8">
        <v>1</v>
      </c>
      <c r="D1279" s="8" t="s">
        <v>591</v>
      </c>
      <c r="E1279" s="8" t="s">
        <v>592</v>
      </c>
      <c r="F1279" s="8" t="s">
        <v>28</v>
      </c>
    </row>
    <row r="1280" spans="1:6">
      <c r="A1280" s="8">
        <v>9275</v>
      </c>
      <c r="B1280" s="8" t="s">
        <v>419</v>
      </c>
      <c r="C1280" s="8">
        <v>3</v>
      </c>
      <c r="D1280" s="8" t="s">
        <v>612</v>
      </c>
      <c r="E1280" s="8" t="s">
        <v>613</v>
      </c>
      <c r="F1280" s="8" t="s">
        <v>28</v>
      </c>
    </row>
    <row r="1281" spans="1:6" ht="43.2">
      <c r="A1281" s="8">
        <v>9456</v>
      </c>
      <c r="B1281" s="8" t="s">
        <v>419</v>
      </c>
      <c r="C1281" s="8">
        <v>2</v>
      </c>
      <c r="D1281" s="8" t="s">
        <v>614</v>
      </c>
      <c r="E1281" s="8" t="s">
        <v>365</v>
      </c>
      <c r="F1281" s="8" t="s">
        <v>28</v>
      </c>
    </row>
    <row r="1282" spans="1:6" ht="100.8">
      <c r="A1282" s="8">
        <v>8720</v>
      </c>
      <c r="B1282" s="8" t="s">
        <v>419</v>
      </c>
      <c r="C1282" s="8">
        <v>1</v>
      </c>
      <c r="D1282" s="8" t="s">
        <v>615</v>
      </c>
      <c r="E1282" s="8" t="s">
        <v>616</v>
      </c>
      <c r="F1282" s="8" t="s">
        <v>28</v>
      </c>
    </row>
    <row r="1283" spans="1:6" ht="144">
      <c r="A1283" s="8">
        <v>8758</v>
      </c>
      <c r="B1283" s="8" t="s">
        <v>419</v>
      </c>
      <c r="C1283" s="8">
        <v>1</v>
      </c>
      <c r="D1283" s="8" t="s">
        <v>617</v>
      </c>
      <c r="E1283" s="8" t="s">
        <v>618</v>
      </c>
      <c r="F1283" s="8" t="s">
        <v>28</v>
      </c>
    </row>
    <row r="1284" spans="1:6" ht="28.8">
      <c r="A1284" s="8">
        <v>381</v>
      </c>
      <c r="B1284" s="8" t="s">
        <v>419</v>
      </c>
      <c r="C1284" s="8">
        <v>1</v>
      </c>
      <c r="D1284" s="8" t="s">
        <v>533</v>
      </c>
      <c r="E1284" s="8" t="s">
        <v>534</v>
      </c>
      <c r="F1284" s="8" t="s">
        <v>28</v>
      </c>
    </row>
    <row r="1285" spans="1:6" ht="172.8">
      <c r="A1285" s="8">
        <v>8773</v>
      </c>
      <c r="B1285" s="8" t="s">
        <v>419</v>
      </c>
      <c r="C1285" s="8">
        <v>3</v>
      </c>
      <c r="D1285" s="8" t="s">
        <v>509</v>
      </c>
      <c r="E1285" s="8" t="s">
        <v>510</v>
      </c>
      <c r="F1285" s="8" t="s">
        <v>28</v>
      </c>
    </row>
    <row r="1286" spans="1:6" ht="72">
      <c r="A1286" s="8">
        <v>2003</v>
      </c>
      <c r="B1286" s="8" t="s">
        <v>419</v>
      </c>
      <c r="C1286" s="8">
        <v>2</v>
      </c>
      <c r="D1286" s="8" t="s">
        <v>478</v>
      </c>
      <c r="E1286" s="8" t="s">
        <v>479</v>
      </c>
      <c r="F1286" s="8" t="s">
        <v>28</v>
      </c>
    </row>
    <row r="1287" spans="1:6">
      <c r="A1287" s="8">
        <v>412</v>
      </c>
      <c r="B1287" s="8" t="s">
        <v>419</v>
      </c>
      <c r="C1287" s="8">
        <v>2</v>
      </c>
      <c r="D1287" s="8" t="s">
        <v>619</v>
      </c>
      <c r="E1287" s="8" t="s">
        <v>12</v>
      </c>
      <c r="F1287" s="8" t="s">
        <v>28</v>
      </c>
    </row>
    <row r="1288" spans="1:6" ht="144">
      <c r="A1288" s="8">
        <v>2076</v>
      </c>
      <c r="B1288" s="8" t="s">
        <v>419</v>
      </c>
      <c r="C1288" s="8">
        <v>1</v>
      </c>
      <c r="D1288" s="8" t="s">
        <v>562</v>
      </c>
      <c r="E1288" s="8" t="s">
        <v>563</v>
      </c>
      <c r="F1288" s="8" t="s">
        <v>28</v>
      </c>
    </row>
    <row r="1289" spans="1:6" ht="72">
      <c r="A1289" s="8">
        <v>146</v>
      </c>
      <c r="B1289" s="8" t="s">
        <v>419</v>
      </c>
      <c r="C1289" s="8">
        <v>5</v>
      </c>
      <c r="D1289" s="8" t="s">
        <v>545</v>
      </c>
      <c r="E1289" s="8" t="s">
        <v>546</v>
      </c>
      <c r="F1289" s="8" t="s">
        <v>28</v>
      </c>
    </row>
    <row r="1290" spans="1:6" ht="86.4">
      <c r="A1290" s="8">
        <v>8825</v>
      </c>
      <c r="B1290" s="8" t="s">
        <v>419</v>
      </c>
      <c r="C1290" s="8">
        <v>1</v>
      </c>
      <c r="D1290" s="8" t="s">
        <v>620</v>
      </c>
      <c r="E1290" s="8" t="s">
        <v>621</v>
      </c>
      <c r="F1290" s="8" t="s">
        <v>28</v>
      </c>
    </row>
    <row r="1291" spans="1:6" ht="28.8">
      <c r="A1291" s="8">
        <v>8110</v>
      </c>
      <c r="B1291" s="8" t="s">
        <v>419</v>
      </c>
      <c r="C1291" s="8">
        <v>1</v>
      </c>
      <c r="D1291" s="8" t="s">
        <v>498</v>
      </c>
      <c r="E1291" s="8" t="s">
        <v>499</v>
      </c>
      <c r="F1291" s="8" t="s">
        <v>28</v>
      </c>
    </row>
    <row r="1292" spans="1:6" ht="43.2">
      <c r="A1292" s="8">
        <v>2005</v>
      </c>
      <c r="B1292" s="8" t="s">
        <v>419</v>
      </c>
      <c r="C1292" s="8">
        <v>3</v>
      </c>
      <c r="D1292" s="8" t="s">
        <v>622</v>
      </c>
      <c r="E1292" s="8" t="s">
        <v>623</v>
      </c>
      <c r="F1292" s="8" t="s">
        <v>28</v>
      </c>
    </row>
    <row r="1293" spans="1:6" ht="86.4">
      <c r="A1293" s="8">
        <v>8097</v>
      </c>
      <c r="B1293" s="8" t="s">
        <v>419</v>
      </c>
      <c r="C1293" s="8">
        <v>3</v>
      </c>
      <c r="D1293" s="8" t="s">
        <v>554</v>
      </c>
      <c r="E1293" s="8" t="s">
        <v>555</v>
      </c>
      <c r="F1293" s="8" t="s">
        <v>28</v>
      </c>
    </row>
    <row r="1294" spans="1:6">
      <c r="A1294" s="8">
        <v>385</v>
      </c>
      <c r="B1294" s="8" t="s">
        <v>419</v>
      </c>
      <c r="C1294" s="8">
        <v>5</v>
      </c>
      <c r="D1294" s="8" t="s">
        <v>624</v>
      </c>
      <c r="E1294" s="8" t="s">
        <v>625</v>
      </c>
      <c r="F1294" s="8" t="s">
        <v>28</v>
      </c>
    </row>
    <row r="1295" spans="1:6" ht="43.2">
      <c r="A1295" s="8">
        <v>191</v>
      </c>
      <c r="B1295" s="8" t="s">
        <v>419</v>
      </c>
      <c r="C1295" s="8">
        <v>1</v>
      </c>
      <c r="D1295" s="8" t="s">
        <v>473</v>
      </c>
      <c r="E1295" s="8" t="s">
        <v>474</v>
      </c>
      <c r="F1295" s="8" t="s">
        <v>28</v>
      </c>
    </row>
    <row r="1296" spans="1:6" ht="72">
      <c r="A1296" s="8">
        <v>8780</v>
      </c>
      <c r="B1296" s="8" t="s">
        <v>419</v>
      </c>
      <c r="C1296" s="8">
        <v>2</v>
      </c>
      <c r="D1296" s="8" t="s">
        <v>626</v>
      </c>
      <c r="E1296" s="8" t="s">
        <v>627</v>
      </c>
      <c r="F1296" s="8" t="s">
        <v>28</v>
      </c>
    </row>
    <row r="1297" spans="1:6" ht="28.8">
      <c r="A1297" s="8">
        <v>8450</v>
      </c>
      <c r="B1297" s="8" t="s">
        <v>419</v>
      </c>
      <c r="C1297" s="8">
        <v>4</v>
      </c>
      <c r="D1297" s="8" t="s">
        <v>525</v>
      </c>
      <c r="E1297" s="8" t="s">
        <v>526</v>
      </c>
      <c r="F1297" s="8" t="s">
        <v>28</v>
      </c>
    </row>
    <row r="1298" spans="1:6" ht="86.4">
      <c r="A1298" s="8">
        <v>2032</v>
      </c>
      <c r="B1298" s="8" t="s">
        <v>419</v>
      </c>
      <c r="C1298" s="8">
        <v>1</v>
      </c>
      <c r="D1298" s="8" t="s">
        <v>628</v>
      </c>
      <c r="E1298" s="8" t="s">
        <v>629</v>
      </c>
      <c r="F1298" s="8" t="s">
        <v>28</v>
      </c>
    </row>
    <row r="1299" spans="1:6" ht="43.2">
      <c r="A1299" s="8">
        <v>8889</v>
      </c>
      <c r="B1299" s="8" t="s">
        <v>419</v>
      </c>
      <c r="C1299" s="8">
        <v>4</v>
      </c>
      <c r="D1299" s="8" t="s">
        <v>630</v>
      </c>
      <c r="E1299" s="8" t="s">
        <v>631</v>
      </c>
      <c r="F1299" s="8" t="s">
        <v>28</v>
      </c>
    </row>
    <row r="1300" spans="1:6" ht="43.2">
      <c r="A1300" s="8">
        <v>9813</v>
      </c>
      <c r="B1300" s="8" t="s">
        <v>419</v>
      </c>
      <c r="C1300" s="8">
        <v>5</v>
      </c>
      <c r="D1300" s="8" t="s">
        <v>632</v>
      </c>
      <c r="E1300" s="8" t="s">
        <v>374</v>
      </c>
      <c r="F1300" s="8" t="s">
        <v>28</v>
      </c>
    </row>
    <row r="1301" spans="1:6" ht="100.8">
      <c r="A1301" s="8">
        <v>140</v>
      </c>
      <c r="B1301" s="8" t="s">
        <v>419</v>
      </c>
      <c r="C1301" s="8">
        <v>4</v>
      </c>
      <c r="D1301" s="8" t="s">
        <v>633</v>
      </c>
      <c r="E1301" s="8" t="s">
        <v>634</v>
      </c>
      <c r="F1301" s="8" t="s">
        <v>28</v>
      </c>
    </row>
    <row r="1302" spans="1:6" ht="57.6">
      <c r="A1302" s="8">
        <v>8449</v>
      </c>
      <c r="B1302" s="8" t="s">
        <v>419</v>
      </c>
      <c r="C1302" s="8">
        <v>5</v>
      </c>
      <c r="D1302" s="8" t="s">
        <v>572</v>
      </c>
      <c r="E1302" s="8" t="s">
        <v>573</v>
      </c>
      <c r="F1302" s="8" t="s">
        <v>28</v>
      </c>
    </row>
    <row r="1303" spans="1:6" ht="72">
      <c r="A1303" s="8">
        <v>8782</v>
      </c>
      <c r="B1303" s="8" t="s">
        <v>419</v>
      </c>
      <c r="C1303" s="8">
        <v>1</v>
      </c>
      <c r="D1303" s="8" t="s">
        <v>507</v>
      </c>
      <c r="E1303" s="8" t="s">
        <v>508</v>
      </c>
      <c r="F1303" s="8" t="s">
        <v>28</v>
      </c>
    </row>
    <row r="1304" spans="1:6" ht="28.8">
      <c r="A1304" s="8">
        <v>2020</v>
      </c>
      <c r="B1304" s="8" t="s">
        <v>419</v>
      </c>
      <c r="C1304" s="8">
        <v>2</v>
      </c>
      <c r="D1304" s="8" t="s">
        <v>635</v>
      </c>
      <c r="E1304" s="8" t="s">
        <v>636</v>
      </c>
      <c r="F1304" s="8" t="s">
        <v>28</v>
      </c>
    </row>
    <row r="1305" spans="1:6" ht="43.2">
      <c r="A1305" s="8">
        <v>8890</v>
      </c>
      <c r="B1305" s="8" t="s">
        <v>419</v>
      </c>
      <c r="C1305" s="8">
        <v>1</v>
      </c>
      <c r="D1305" s="8" t="s">
        <v>637</v>
      </c>
      <c r="E1305" s="8" t="s">
        <v>638</v>
      </c>
      <c r="F1305" s="8" t="s">
        <v>28</v>
      </c>
    </row>
    <row r="1306" spans="1:6" ht="57.6">
      <c r="A1306" s="8">
        <v>93</v>
      </c>
      <c r="B1306" s="8" t="s">
        <v>419</v>
      </c>
      <c r="C1306" s="8">
        <v>1</v>
      </c>
      <c r="D1306" s="8" t="s">
        <v>218</v>
      </c>
      <c r="E1306" s="8" t="s">
        <v>537</v>
      </c>
      <c r="F1306" s="8" t="s">
        <v>28</v>
      </c>
    </row>
    <row r="1307" spans="1:6" ht="57.6">
      <c r="A1307" s="8">
        <v>8832</v>
      </c>
      <c r="B1307" s="8" t="s">
        <v>419</v>
      </c>
      <c r="C1307" s="8">
        <v>3</v>
      </c>
      <c r="D1307" s="8" t="s">
        <v>513</v>
      </c>
      <c r="E1307" s="8" t="s">
        <v>514</v>
      </c>
      <c r="F1307" s="8" t="s">
        <v>28</v>
      </c>
    </row>
    <row r="1308" spans="1:6" ht="28.8">
      <c r="A1308" s="8">
        <v>6626</v>
      </c>
      <c r="B1308" s="8" t="s">
        <v>419</v>
      </c>
      <c r="C1308" s="8">
        <v>5</v>
      </c>
      <c r="D1308" s="8" t="s">
        <v>639</v>
      </c>
      <c r="E1308" s="8" t="s">
        <v>640</v>
      </c>
      <c r="F1308" s="8" t="s">
        <v>28</v>
      </c>
    </row>
    <row r="1309" spans="1:6" ht="57.6">
      <c r="A1309" s="8">
        <v>2006</v>
      </c>
      <c r="B1309" s="8" t="s">
        <v>419</v>
      </c>
      <c r="C1309" s="8">
        <v>2</v>
      </c>
      <c r="D1309" s="8" t="s">
        <v>641</v>
      </c>
      <c r="E1309" s="8" t="s">
        <v>642</v>
      </c>
      <c r="F1309" s="8" t="s">
        <v>28</v>
      </c>
    </row>
    <row r="1310" spans="1:6" ht="43.2">
      <c r="A1310" s="8">
        <v>9003</v>
      </c>
      <c r="B1310" s="8" t="s">
        <v>419</v>
      </c>
      <c r="C1310" s="8">
        <v>3</v>
      </c>
      <c r="D1310" s="8" t="s">
        <v>643</v>
      </c>
      <c r="E1310" s="8" t="s">
        <v>644</v>
      </c>
      <c r="F1310" s="8" t="s">
        <v>28</v>
      </c>
    </row>
    <row r="1311" spans="1:6" ht="57.6">
      <c r="A1311" s="8">
        <v>9396</v>
      </c>
      <c r="B1311" s="8" t="s">
        <v>419</v>
      </c>
      <c r="C1311" s="8">
        <v>3</v>
      </c>
      <c r="D1311" s="8" t="s">
        <v>645</v>
      </c>
      <c r="E1311" s="8" t="s">
        <v>646</v>
      </c>
      <c r="F1311" s="8" t="s">
        <v>28</v>
      </c>
    </row>
    <row r="1312" spans="1:6" ht="158.4">
      <c r="A1312" s="8">
        <v>9421</v>
      </c>
      <c r="B1312" s="8" t="s">
        <v>419</v>
      </c>
      <c r="C1312" s="8">
        <v>2</v>
      </c>
      <c r="D1312" s="8" t="s">
        <v>596</v>
      </c>
      <c r="E1312" s="8" t="s">
        <v>597</v>
      </c>
      <c r="F1312" s="8" t="s">
        <v>28</v>
      </c>
    </row>
    <row r="1313" spans="1:6" ht="28.8">
      <c r="A1313" s="8">
        <v>160</v>
      </c>
      <c r="B1313" s="8" t="s">
        <v>419</v>
      </c>
      <c r="C1313" s="8">
        <v>4</v>
      </c>
      <c r="D1313" s="8" t="s">
        <v>480</v>
      </c>
      <c r="E1313" s="8" t="s">
        <v>481</v>
      </c>
      <c r="F1313" s="8" t="s">
        <v>28</v>
      </c>
    </row>
    <row r="1314" spans="1:6" ht="43.2">
      <c r="A1314" s="8">
        <v>956</v>
      </c>
      <c r="B1314" s="8" t="s">
        <v>419</v>
      </c>
      <c r="C1314" s="8">
        <v>3</v>
      </c>
      <c r="D1314" s="8" t="s">
        <v>423</v>
      </c>
      <c r="E1314" s="8" t="s">
        <v>424</v>
      </c>
      <c r="F1314" s="8" t="s">
        <v>28</v>
      </c>
    </row>
    <row r="1315" spans="1:6">
      <c r="A1315" s="8">
        <v>8125</v>
      </c>
      <c r="B1315" s="8" t="s">
        <v>419</v>
      </c>
      <c r="C1315" s="8">
        <v>5</v>
      </c>
      <c r="D1315" s="8" t="s">
        <v>647</v>
      </c>
      <c r="E1315" s="8" t="s">
        <v>648</v>
      </c>
      <c r="F1315" s="8" t="s">
        <v>28</v>
      </c>
    </row>
    <row r="1316" spans="1:6" ht="43.2">
      <c r="A1316" s="8">
        <v>2069</v>
      </c>
      <c r="B1316" s="8" t="s">
        <v>419</v>
      </c>
      <c r="C1316" s="8">
        <v>4</v>
      </c>
      <c r="D1316" s="8" t="s">
        <v>649</v>
      </c>
      <c r="E1316" s="8" t="s">
        <v>650</v>
      </c>
      <c r="F1316" s="8" t="s">
        <v>28</v>
      </c>
    </row>
    <row r="1317" spans="1:6" ht="28.8">
      <c r="A1317" s="8">
        <v>9194</v>
      </c>
      <c r="B1317" s="8" t="s">
        <v>419</v>
      </c>
      <c r="C1317" s="8">
        <v>2</v>
      </c>
      <c r="D1317" s="8" t="s">
        <v>651</v>
      </c>
      <c r="E1317" s="8" t="s">
        <v>652</v>
      </c>
      <c r="F1317" s="8" t="s">
        <v>28</v>
      </c>
    </row>
    <row r="1318" spans="1:6">
      <c r="A1318" s="8">
        <v>8138</v>
      </c>
      <c r="B1318" s="8" t="s">
        <v>419</v>
      </c>
      <c r="C1318" s="8">
        <v>5</v>
      </c>
      <c r="D1318" s="8" t="s">
        <v>653</v>
      </c>
      <c r="E1318" s="8" t="s">
        <v>654</v>
      </c>
      <c r="F1318" s="8" t="s">
        <v>28</v>
      </c>
    </row>
    <row r="1319" spans="1:6" ht="28.8">
      <c r="A1319" s="8">
        <v>9185</v>
      </c>
      <c r="B1319" s="8" t="s">
        <v>419</v>
      </c>
      <c r="C1319" s="8">
        <v>4</v>
      </c>
      <c r="D1319" s="8" t="s">
        <v>542</v>
      </c>
      <c r="E1319" s="8" t="s">
        <v>543</v>
      </c>
      <c r="F1319" s="8" t="s">
        <v>28</v>
      </c>
    </row>
    <row r="1320" spans="1:6" ht="57.6">
      <c r="A1320" s="8">
        <v>8751</v>
      </c>
      <c r="B1320" s="8" t="s">
        <v>419</v>
      </c>
      <c r="C1320" s="8">
        <v>1</v>
      </c>
      <c r="D1320" s="8" t="s">
        <v>441</v>
      </c>
      <c r="E1320" s="8" t="s">
        <v>442</v>
      </c>
      <c r="F1320" s="8" t="s">
        <v>28</v>
      </c>
    </row>
    <row r="1321" spans="1:6" ht="43.2">
      <c r="A1321" s="8">
        <v>8893</v>
      </c>
      <c r="B1321" s="8" t="s">
        <v>419</v>
      </c>
      <c r="C1321" s="8">
        <v>1</v>
      </c>
      <c r="D1321" s="8" t="s">
        <v>655</v>
      </c>
      <c r="E1321" s="8" t="s">
        <v>656</v>
      </c>
      <c r="F1321" s="8" t="s">
        <v>28</v>
      </c>
    </row>
    <row r="1322" spans="1:6" ht="57.6">
      <c r="A1322" s="8">
        <v>2019</v>
      </c>
      <c r="B1322" s="8" t="s">
        <v>419</v>
      </c>
      <c r="C1322" s="8">
        <v>1</v>
      </c>
      <c r="D1322" s="8" t="s">
        <v>657</v>
      </c>
      <c r="E1322" s="8" t="s">
        <v>658</v>
      </c>
      <c r="F1322" s="8" t="s">
        <v>28</v>
      </c>
    </row>
    <row r="1323" spans="1:6" ht="43.2">
      <c r="A1323" s="8">
        <v>9420</v>
      </c>
      <c r="B1323" s="8" t="s">
        <v>419</v>
      </c>
      <c r="C1323" s="8">
        <v>3</v>
      </c>
      <c r="D1323" s="8" t="s">
        <v>659</v>
      </c>
      <c r="E1323" s="8" t="s">
        <v>660</v>
      </c>
      <c r="F1323" s="8" t="s">
        <v>28</v>
      </c>
    </row>
    <row r="1324" spans="1:6" ht="28.8">
      <c r="A1324" s="8">
        <v>8946</v>
      </c>
      <c r="B1324" s="8" t="s">
        <v>419</v>
      </c>
      <c r="C1324" s="8">
        <v>2</v>
      </c>
      <c r="D1324" s="8" t="s">
        <v>431</v>
      </c>
      <c r="E1324" s="8" t="s">
        <v>432</v>
      </c>
      <c r="F1324" s="8" t="s">
        <v>28</v>
      </c>
    </row>
    <row r="1325" spans="1:6" ht="100.8">
      <c r="A1325" s="8">
        <v>2016</v>
      </c>
      <c r="B1325" s="8" t="s">
        <v>419</v>
      </c>
      <c r="C1325" s="8">
        <v>1</v>
      </c>
      <c r="D1325" s="8" t="s">
        <v>560</v>
      </c>
      <c r="E1325" s="8" t="s">
        <v>561</v>
      </c>
      <c r="F1325" s="8" t="s">
        <v>28</v>
      </c>
    </row>
    <row r="1326" spans="1:6" ht="72">
      <c r="A1326" s="8">
        <v>8833</v>
      </c>
      <c r="B1326" s="8" t="s">
        <v>419</v>
      </c>
      <c r="C1326" s="8">
        <v>1</v>
      </c>
      <c r="D1326" s="8" t="s">
        <v>661</v>
      </c>
      <c r="E1326" s="8" t="s">
        <v>662</v>
      </c>
      <c r="F1326" s="8" t="s">
        <v>28</v>
      </c>
    </row>
    <row r="1327" spans="1:6" ht="100.8">
      <c r="A1327" s="8">
        <v>9809</v>
      </c>
      <c r="B1327" s="8" t="s">
        <v>419</v>
      </c>
      <c r="C1327" s="8">
        <v>1</v>
      </c>
      <c r="D1327" s="8" t="s">
        <v>593</v>
      </c>
      <c r="E1327" s="8" t="s">
        <v>594</v>
      </c>
      <c r="F1327" s="8" t="s">
        <v>28</v>
      </c>
    </row>
    <row r="1328" spans="1:6" ht="230.4">
      <c r="A1328" s="8">
        <v>8775</v>
      </c>
      <c r="B1328" s="8" t="s">
        <v>419</v>
      </c>
      <c r="C1328" s="8">
        <v>1</v>
      </c>
      <c r="D1328" s="8" t="s">
        <v>663</v>
      </c>
      <c r="E1328" s="8" t="s">
        <v>664</v>
      </c>
      <c r="F1328" s="8" t="s">
        <v>28</v>
      </c>
    </row>
    <row r="1329" spans="1:6" ht="72">
      <c r="A1329" s="8">
        <v>8521</v>
      </c>
      <c r="B1329" s="8" t="s">
        <v>419</v>
      </c>
      <c r="C1329" s="8">
        <v>1</v>
      </c>
      <c r="D1329" s="8" t="s">
        <v>429</v>
      </c>
      <c r="E1329" s="8" t="s">
        <v>430</v>
      </c>
      <c r="F1329" s="8" t="s">
        <v>28</v>
      </c>
    </row>
    <row r="1330" spans="1:6" ht="86.4">
      <c r="A1330" s="8">
        <v>2007</v>
      </c>
      <c r="B1330" s="8" t="s">
        <v>419</v>
      </c>
      <c r="C1330" s="8">
        <v>3</v>
      </c>
      <c r="D1330" s="8" t="s">
        <v>492</v>
      </c>
      <c r="E1330" s="8" t="s">
        <v>493</v>
      </c>
      <c r="F1330" s="8" t="s">
        <v>28</v>
      </c>
    </row>
    <row r="1331" spans="1:6" ht="28.8">
      <c r="A1331" s="8">
        <v>342</v>
      </c>
      <c r="B1331" s="8" t="s">
        <v>419</v>
      </c>
      <c r="C1331" s="8">
        <v>1</v>
      </c>
      <c r="D1331" s="8" t="s">
        <v>531</v>
      </c>
      <c r="E1331" s="8" t="s">
        <v>532</v>
      </c>
      <c r="F1331" s="8" t="s">
        <v>28</v>
      </c>
    </row>
    <row r="1332" spans="1:6" ht="28.8">
      <c r="A1332" s="8">
        <v>935</v>
      </c>
      <c r="B1332" s="8" t="s">
        <v>419</v>
      </c>
      <c r="C1332" s="8">
        <v>3</v>
      </c>
      <c r="D1332" s="8" t="s">
        <v>665</v>
      </c>
      <c r="E1332" s="8" t="s">
        <v>12</v>
      </c>
      <c r="F1332" s="8" t="s">
        <v>28</v>
      </c>
    </row>
    <row r="1333" spans="1:6">
      <c r="A1333" s="8">
        <v>9274</v>
      </c>
      <c r="B1333" s="8" t="s">
        <v>419</v>
      </c>
      <c r="C1333" s="8">
        <v>1</v>
      </c>
      <c r="D1333" s="8" t="s">
        <v>666</v>
      </c>
      <c r="E1333" s="8" t="s">
        <v>667</v>
      </c>
      <c r="F1333" s="8" t="s">
        <v>28</v>
      </c>
    </row>
    <row r="1334" spans="1:6">
      <c r="A1334" s="8">
        <v>9234</v>
      </c>
      <c r="B1334" s="8" t="s">
        <v>419</v>
      </c>
      <c r="C1334" s="8">
        <v>5</v>
      </c>
      <c r="D1334" s="8" t="s">
        <v>668</v>
      </c>
      <c r="E1334" s="8" t="s">
        <v>669</v>
      </c>
      <c r="F1334" s="8" t="s">
        <v>28</v>
      </c>
    </row>
    <row r="1335" spans="1:6" ht="28.8">
      <c r="A1335" s="8">
        <v>1052</v>
      </c>
      <c r="B1335" s="8" t="s">
        <v>419</v>
      </c>
      <c r="C1335" s="8">
        <v>5</v>
      </c>
      <c r="D1335" s="8" t="s">
        <v>556</v>
      </c>
      <c r="E1335" s="8" t="s">
        <v>557</v>
      </c>
      <c r="F1335" s="8" t="s">
        <v>28</v>
      </c>
    </row>
    <row r="1336" spans="1:6" ht="57.6">
      <c r="A1336" s="8">
        <v>8872</v>
      </c>
      <c r="B1336" s="8" t="s">
        <v>419</v>
      </c>
      <c r="C1336" s="8">
        <v>4</v>
      </c>
      <c r="D1336" s="8" t="s">
        <v>670</v>
      </c>
      <c r="E1336" s="8" t="s">
        <v>671</v>
      </c>
      <c r="F1336" s="8" t="s">
        <v>28</v>
      </c>
    </row>
    <row r="1337" spans="1:6" ht="86.4">
      <c r="A1337" s="8">
        <v>8671</v>
      </c>
      <c r="B1337" s="8" t="s">
        <v>419</v>
      </c>
      <c r="C1337" s="8">
        <v>2</v>
      </c>
      <c r="D1337" s="8" t="s">
        <v>672</v>
      </c>
      <c r="E1337" s="8" t="s">
        <v>673</v>
      </c>
      <c r="F1337" s="8" t="s">
        <v>28</v>
      </c>
    </row>
    <row r="1338" spans="1:6" ht="28.8">
      <c r="A1338" s="8">
        <v>1050</v>
      </c>
      <c r="B1338" s="8" t="s">
        <v>419</v>
      </c>
      <c r="C1338" s="8">
        <v>3</v>
      </c>
      <c r="D1338" s="8" t="s">
        <v>674</v>
      </c>
      <c r="E1338" s="8" t="s">
        <v>675</v>
      </c>
      <c r="F1338" s="8" t="s">
        <v>28</v>
      </c>
    </row>
    <row r="1339" spans="1:6" ht="43.2">
      <c r="A1339" s="8">
        <v>8870</v>
      </c>
      <c r="B1339" s="8" t="s">
        <v>419</v>
      </c>
      <c r="C1339" s="8">
        <v>1</v>
      </c>
      <c r="D1339" s="8" t="s">
        <v>676</v>
      </c>
      <c r="E1339" s="8" t="s">
        <v>677</v>
      </c>
      <c r="F1339" s="8" t="s">
        <v>28</v>
      </c>
    </row>
    <row r="1340" spans="1:6" ht="43.2">
      <c r="A1340" s="8">
        <v>8763</v>
      </c>
      <c r="B1340" s="8" t="s">
        <v>419</v>
      </c>
      <c r="C1340" s="8">
        <v>5</v>
      </c>
      <c r="D1340" s="8" t="s">
        <v>678</v>
      </c>
      <c r="E1340" s="8" t="s">
        <v>679</v>
      </c>
      <c r="F1340" s="8" t="s">
        <v>28</v>
      </c>
    </row>
    <row r="1341" spans="1:6" ht="28.8">
      <c r="A1341" s="8">
        <v>9349</v>
      </c>
      <c r="B1341" s="8" t="s">
        <v>419</v>
      </c>
      <c r="C1341" s="8">
        <v>2</v>
      </c>
      <c r="D1341" s="8" t="s">
        <v>680</v>
      </c>
      <c r="E1341" s="8" t="s">
        <v>681</v>
      </c>
      <c r="F1341" s="8" t="s">
        <v>28</v>
      </c>
    </row>
    <row r="1342" spans="1:6" ht="86.4">
      <c r="A1342" s="8">
        <v>8680</v>
      </c>
      <c r="B1342" s="8" t="s">
        <v>419</v>
      </c>
      <c r="C1342" s="8">
        <v>1</v>
      </c>
      <c r="D1342" s="8" t="s">
        <v>433</v>
      </c>
      <c r="E1342" s="8" t="s">
        <v>434</v>
      </c>
      <c r="F1342" s="8" t="s">
        <v>28</v>
      </c>
    </row>
    <row r="1343" spans="1:6">
      <c r="A1343" s="8">
        <v>1063</v>
      </c>
      <c r="B1343" s="8" t="s">
        <v>419</v>
      </c>
      <c r="C1343" s="8">
        <v>4</v>
      </c>
      <c r="D1343" s="8" t="s">
        <v>682</v>
      </c>
      <c r="E1343" s="8" t="s">
        <v>469</v>
      </c>
      <c r="F1343" s="8" t="s">
        <v>28</v>
      </c>
    </row>
    <row r="1344" spans="1:6">
      <c r="A1344" s="8">
        <v>9643</v>
      </c>
      <c r="B1344" s="8" t="s">
        <v>419</v>
      </c>
      <c r="C1344" s="8">
        <v>5</v>
      </c>
      <c r="D1344" s="8" t="s">
        <v>683</v>
      </c>
      <c r="E1344" s="8" t="s">
        <v>684</v>
      </c>
      <c r="F1344" s="8" t="s">
        <v>28</v>
      </c>
    </row>
    <row r="1345" spans="1:6" ht="43.2">
      <c r="A1345" s="8">
        <v>4464</v>
      </c>
      <c r="B1345" s="8" t="s">
        <v>419</v>
      </c>
      <c r="C1345" s="8">
        <v>2</v>
      </c>
      <c r="D1345" s="8" t="s">
        <v>566</v>
      </c>
      <c r="E1345" s="8" t="s">
        <v>567</v>
      </c>
      <c r="F1345" s="8" t="s">
        <v>5</v>
      </c>
    </row>
    <row r="1346" spans="1:6" ht="100.8">
      <c r="A1346" s="8">
        <v>2016</v>
      </c>
      <c r="B1346" s="8" t="s">
        <v>419</v>
      </c>
      <c r="C1346" s="8">
        <v>1</v>
      </c>
      <c r="D1346" s="8" t="s">
        <v>560</v>
      </c>
      <c r="E1346" s="8" t="s">
        <v>561</v>
      </c>
      <c r="F1346" s="8" t="s">
        <v>5</v>
      </c>
    </row>
    <row r="1347" spans="1:6" ht="43.2">
      <c r="A1347" s="8">
        <v>3608</v>
      </c>
      <c r="B1347" s="8" t="s">
        <v>419</v>
      </c>
      <c r="C1347" s="8">
        <v>2</v>
      </c>
      <c r="D1347" s="8" t="s">
        <v>457</v>
      </c>
      <c r="E1347" s="8" t="s">
        <v>458</v>
      </c>
      <c r="F1347" s="8" t="s">
        <v>5</v>
      </c>
    </row>
    <row r="1348" spans="1:6" ht="43.2">
      <c r="A1348" s="8">
        <v>6040</v>
      </c>
      <c r="B1348" s="8" t="s">
        <v>419</v>
      </c>
      <c r="C1348" s="8">
        <v>2</v>
      </c>
      <c r="D1348" s="8" t="s">
        <v>461</v>
      </c>
      <c r="E1348" s="8" t="s">
        <v>462</v>
      </c>
      <c r="F1348" s="8" t="s">
        <v>5</v>
      </c>
    </row>
    <row r="1349" spans="1:6" ht="57.6">
      <c r="A1349" s="8">
        <v>7208</v>
      </c>
      <c r="B1349" s="8" t="s">
        <v>419</v>
      </c>
      <c r="C1349" s="8">
        <v>1</v>
      </c>
      <c r="D1349" s="8" t="s">
        <v>470</v>
      </c>
      <c r="E1349" s="8" t="s">
        <v>471</v>
      </c>
      <c r="F1349" s="8" t="s">
        <v>5</v>
      </c>
    </row>
    <row r="1350" spans="1:6" ht="86.4">
      <c r="A1350" s="8">
        <v>8097</v>
      </c>
      <c r="B1350" s="8" t="s">
        <v>419</v>
      </c>
      <c r="C1350" s="8">
        <v>3</v>
      </c>
      <c r="D1350" s="8" t="s">
        <v>554</v>
      </c>
      <c r="E1350" s="8" t="s">
        <v>555</v>
      </c>
      <c r="F1350" s="8" t="s">
        <v>5</v>
      </c>
    </row>
    <row r="1351" spans="1:6" ht="57.6">
      <c r="A1351" s="8">
        <v>9377</v>
      </c>
      <c r="B1351" s="8" t="s">
        <v>419</v>
      </c>
      <c r="C1351" s="8">
        <v>5</v>
      </c>
      <c r="D1351" s="8" t="s">
        <v>483</v>
      </c>
      <c r="E1351" s="8" t="s">
        <v>484</v>
      </c>
      <c r="F1351" s="8" t="s">
        <v>28</v>
      </c>
    </row>
    <row r="1352" spans="1:6" ht="28.8">
      <c r="A1352" s="8">
        <v>233</v>
      </c>
      <c r="B1352" s="8" t="s">
        <v>419</v>
      </c>
      <c r="C1352" s="8">
        <v>5</v>
      </c>
      <c r="D1352" s="8" t="s">
        <v>685</v>
      </c>
      <c r="E1352" s="8" t="s">
        <v>686</v>
      </c>
      <c r="F1352" s="8" t="s">
        <v>28</v>
      </c>
    </row>
    <row r="1353" spans="1:6" ht="57.6">
      <c r="A1353" s="8">
        <v>904</v>
      </c>
      <c r="B1353" s="8" t="s">
        <v>419</v>
      </c>
      <c r="C1353" s="8">
        <v>1</v>
      </c>
      <c r="D1353" s="8" t="s">
        <v>687</v>
      </c>
      <c r="E1353" s="8" t="s">
        <v>405</v>
      </c>
      <c r="F1353" s="8" t="s">
        <v>28</v>
      </c>
    </row>
    <row r="1354" spans="1:6" ht="57.6">
      <c r="A1354" s="8">
        <v>6017</v>
      </c>
      <c r="B1354" s="8" t="s">
        <v>419</v>
      </c>
      <c r="C1354" s="8">
        <v>3</v>
      </c>
      <c r="D1354" s="8" t="s">
        <v>540</v>
      </c>
      <c r="E1354" s="8" t="s">
        <v>541</v>
      </c>
      <c r="F1354" s="8" t="s">
        <v>28</v>
      </c>
    </row>
    <row r="1355" spans="1:6" ht="43.2">
      <c r="A1355" s="8">
        <v>4195</v>
      </c>
      <c r="B1355" s="8" t="s">
        <v>419</v>
      </c>
      <c r="C1355" s="8">
        <v>3</v>
      </c>
      <c r="D1355" s="8" t="s">
        <v>476</v>
      </c>
      <c r="E1355" s="8" t="s">
        <v>477</v>
      </c>
      <c r="F1355" s="8" t="s">
        <v>28</v>
      </c>
    </row>
    <row r="1356" spans="1:6" ht="43.2">
      <c r="A1356" s="8">
        <v>9084</v>
      </c>
      <c r="B1356" s="8" t="s">
        <v>419</v>
      </c>
      <c r="C1356" s="8">
        <v>1</v>
      </c>
      <c r="D1356" s="8" t="s">
        <v>490</v>
      </c>
      <c r="E1356" s="8" t="s">
        <v>491</v>
      </c>
      <c r="F1356" s="8" t="s">
        <v>28</v>
      </c>
    </row>
    <row r="1357" spans="1:6" ht="273.60000000000002">
      <c r="A1357" s="8">
        <v>4205</v>
      </c>
      <c r="B1357" s="8" t="s">
        <v>419</v>
      </c>
      <c r="C1357" s="8">
        <v>1</v>
      </c>
      <c r="D1357" s="8" t="s">
        <v>558</v>
      </c>
      <c r="E1357" s="8" t="s">
        <v>559</v>
      </c>
      <c r="F1357" s="8" t="s">
        <v>28</v>
      </c>
    </row>
    <row r="1358" spans="1:6" ht="28.8">
      <c r="A1358" s="8">
        <v>6712</v>
      </c>
      <c r="B1358" s="8" t="s">
        <v>419</v>
      </c>
      <c r="C1358" s="8">
        <v>4</v>
      </c>
      <c r="D1358" s="8" t="s">
        <v>550</v>
      </c>
      <c r="E1358" s="8" t="s">
        <v>551</v>
      </c>
      <c r="F1358" s="8" t="s">
        <v>28</v>
      </c>
    </row>
    <row r="1359" spans="1:6" ht="72">
      <c r="A1359" s="8">
        <v>4215</v>
      </c>
      <c r="B1359" s="8" t="s">
        <v>419</v>
      </c>
      <c r="C1359" s="8">
        <v>1</v>
      </c>
      <c r="D1359" s="8" t="s">
        <v>688</v>
      </c>
      <c r="E1359" s="8" t="s">
        <v>689</v>
      </c>
      <c r="F1359" s="8" t="s">
        <v>28</v>
      </c>
    </row>
    <row r="1360" spans="1:6" ht="72">
      <c r="A1360" s="8">
        <v>4218</v>
      </c>
      <c r="B1360" s="8" t="s">
        <v>419</v>
      </c>
      <c r="C1360" s="8">
        <v>1</v>
      </c>
      <c r="D1360" s="8" t="s">
        <v>690</v>
      </c>
      <c r="E1360" s="8" t="s">
        <v>691</v>
      </c>
      <c r="F1360" s="8" t="s">
        <v>28</v>
      </c>
    </row>
    <row r="1361" spans="1:6" ht="86.4">
      <c r="A1361" s="8">
        <v>4227</v>
      </c>
      <c r="B1361" s="8" t="s">
        <v>419</v>
      </c>
      <c r="C1361" s="8">
        <v>1</v>
      </c>
      <c r="D1361" s="8" t="s">
        <v>692</v>
      </c>
      <c r="E1361" s="8" t="s">
        <v>693</v>
      </c>
      <c r="F1361" s="8" t="s">
        <v>28</v>
      </c>
    </row>
    <row r="1362" spans="1:6" ht="100.8">
      <c r="A1362" s="8">
        <v>4230</v>
      </c>
      <c r="B1362" s="8" t="s">
        <v>419</v>
      </c>
      <c r="C1362" s="8">
        <v>1</v>
      </c>
      <c r="D1362" s="8" t="s">
        <v>694</v>
      </c>
      <c r="E1362" s="8" t="s">
        <v>695</v>
      </c>
      <c r="F1362" s="8" t="s">
        <v>28</v>
      </c>
    </row>
    <row r="1363" spans="1:6" ht="43.2">
      <c r="A1363" s="8">
        <v>6672</v>
      </c>
      <c r="B1363" s="8" t="s">
        <v>419</v>
      </c>
      <c r="C1363" s="8">
        <v>3</v>
      </c>
      <c r="D1363" s="8" t="s">
        <v>515</v>
      </c>
      <c r="E1363" s="8" t="s">
        <v>516</v>
      </c>
      <c r="F1363" s="8" t="s">
        <v>28</v>
      </c>
    </row>
    <row r="1364" spans="1:6" ht="28.8">
      <c r="A1364" s="8">
        <v>4235</v>
      </c>
      <c r="B1364" s="8" t="s">
        <v>419</v>
      </c>
      <c r="C1364" s="8">
        <v>3</v>
      </c>
      <c r="D1364" s="8" t="s">
        <v>564</v>
      </c>
      <c r="E1364" s="8" t="s">
        <v>565</v>
      </c>
      <c r="F1364" s="8" t="s">
        <v>28</v>
      </c>
    </row>
    <row r="1365" spans="1:6" ht="72">
      <c r="A1365" s="8">
        <v>4236</v>
      </c>
      <c r="B1365" s="8" t="s">
        <v>419</v>
      </c>
      <c r="C1365" s="8">
        <v>5</v>
      </c>
      <c r="D1365" s="8" t="s">
        <v>552</v>
      </c>
      <c r="E1365" s="8" t="s">
        <v>553</v>
      </c>
      <c r="F1365" s="8" t="s">
        <v>28</v>
      </c>
    </row>
    <row r="1366" spans="1:6" ht="43.2">
      <c r="A1366" s="8">
        <v>4242</v>
      </c>
      <c r="B1366" s="8" t="s">
        <v>419</v>
      </c>
      <c r="C1366" s="8">
        <v>2</v>
      </c>
      <c r="D1366" s="8" t="s">
        <v>696</v>
      </c>
      <c r="E1366" s="8" t="s">
        <v>697</v>
      </c>
      <c r="F1366" s="8" t="s">
        <v>28</v>
      </c>
    </row>
    <row r="1367" spans="1:6" ht="86.4">
      <c r="A1367" s="8">
        <v>4249</v>
      </c>
      <c r="B1367" s="8" t="s">
        <v>419</v>
      </c>
      <c r="C1367" s="8">
        <v>1</v>
      </c>
      <c r="D1367" s="8" t="s">
        <v>698</v>
      </c>
      <c r="E1367" s="8" t="s">
        <v>681</v>
      </c>
      <c r="F1367" s="8" t="s">
        <v>28</v>
      </c>
    </row>
    <row r="1368" spans="1:6" ht="28.8">
      <c r="A1368" s="8">
        <v>6641</v>
      </c>
      <c r="B1368" s="8" t="s">
        <v>419</v>
      </c>
      <c r="C1368" s="8">
        <v>4</v>
      </c>
      <c r="D1368" s="8" t="s">
        <v>699</v>
      </c>
      <c r="E1368" s="8" t="s">
        <v>700</v>
      </c>
      <c r="F1368" s="8" t="s">
        <v>28</v>
      </c>
    </row>
    <row r="1369" spans="1:6" ht="72">
      <c r="A1369" s="8">
        <v>4260</v>
      </c>
      <c r="B1369" s="8" t="s">
        <v>419</v>
      </c>
      <c r="C1369" s="8">
        <v>1</v>
      </c>
      <c r="D1369" s="8" t="s">
        <v>495</v>
      </c>
      <c r="E1369" s="8" t="s">
        <v>496</v>
      </c>
      <c r="F1369" s="8" t="s">
        <v>28</v>
      </c>
    </row>
    <row r="1370" spans="1:6" ht="28.8">
      <c r="A1370" s="8">
        <v>4268</v>
      </c>
      <c r="B1370" s="8" t="s">
        <v>419</v>
      </c>
      <c r="C1370" s="8">
        <v>4</v>
      </c>
      <c r="D1370" s="8" t="s">
        <v>701</v>
      </c>
      <c r="E1370" s="8" t="s">
        <v>702</v>
      </c>
      <c r="F1370" s="8" t="s">
        <v>28</v>
      </c>
    </row>
    <row r="1371" spans="1:6" ht="28.8">
      <c r="A1371" s="8">
        <v>6633</v>
      </c>
      <c r="B1371" s="8" t="s">
        <v>419</v>
      </c>
      <c r="C1371" s="8">
        <v>5</v>
      </c>
      <c r="D1371" s="8" t="s">
        <v>494</v>
      </c>
      <c r="E1371" s="8" t="s">
        <v>481</v>
      </c>
      <c r="F1371" s="8" t="s">
        <v>28</v>
      </c>
    </row>
    <row r="1372" spans="1:6" ht="28.8">
      <c r="A1372" s="8">
        <v>9488</v>
      </c>
      <c r="B1372" s="8" t="s">
        <v>419</v>
      </c>
      <c r="C1372" s="8">
        <v>1</v>
      </c>
      <c r="D1372" s="8" t="s">
        <v>703</v>
      </c>
      <c r="E1372" s="8" t="s">
        <v>704</v>
      </c>
      <c r="F1372" s="8" t="s">
        <v>28</v>
      </c>
    </row>
    <row r="1373" spans="1:6" ht="57.6">
      <c r="A1373" s="8">
        <v>8674</v>
      </c>
      <c r="B1373" s="8" t="s">
        <v>419</v>
      </c>
      <c r="C1373" s="8">
        <v>4</v>
      </c>
      <c r="D1373" s="8" t="s">
        <v>529</v>
      </c>
      <c r="E1373" s="8" t="s">
        <v>530</v>
      </c>
      <c r="F1373" s="8" t="s">
        <v>28</v>
      </c>
    </row>
    <row r="1374" spans="1:6" ht="43.2">
      <c r="A1374" s="8">
        <v>2085</v>
      </c>
      <c r="B1374" s="8" t="s">
        <v>419</v>
      </c>
      <c r="C1374" s="8">
        <v>1</v>
      </c>
      <c r="D1374" s="8" t="s">
        <v>705</v>
      </c>
      <c r="E1374" s="8" t="s">
        <v>706</v>
      </c>
      <c r="F1374" s="8" t="s">
        <v>28</v>
      </c>
    </row>
    <row r="1375" spans="1:6" ht="316.8">
      <c r="A1375" s="8">
        <v>109</v>
      </c>
      <c r="B1375" s="8" t="s">
        <v>419</v>
      </c>
      <c r="C1375" s="8">
        <v>1</v>
      </c>
      <c r="D1375" s="8" t="s">
        <v>453</v>
      </c>
      <c r="E1375" s="8" t="s">
        <v>454</v>
      </c>
      <c r="F1375" s="8" t="s">
        <v>28</v>
      </c>
    </row>
    <row r="1376" spans="1:6" ht="28.8">
      <c r="A1376" s="8">
        <v>1177</v>
      </c>
      <c r="B1376" s="8" t="s">
        <v>419</v>
      </c>
      <c r="C1376" s="8">
        <v>2</v>
      </c>
      <c r="D1376" s="8" t="s">
        <v>707</v>
      </c>
      <c r="E1376" s="8" t="s">
        <v>708</v>
      </c>
      <c r="F1376" s="8" t="s">
        <v>28</v>
      </c>
    </row>
    <row r="1377" spans="1:6" ht="158.4">
      <c r="A1377" s="8">
        <v>8755</v>
      </c>
      <c r="B1377" s="8" t="s">
        <v>419</v>
      </c>
      <c r="C1377" s="8">
        <v>1</v>
      </c>
      <c r="D1377" s="8" t="s">
        <v>511</v>
      </c>
      <c r="E1377" s="8" t="s">
        <v>512</v>
      </c>
      <c r="F1377" s="8" t="s">
        <v>28</v>
      </c>
    </row>
    <row r="1378" spans="1:6" ht="72">
      <c r="A1378" s="8">
        <v>8736</v>
      </c>
      <c r="B1378" s="8" t="s">
        <v>419</v>
      </c>
      <c r="C1378" s="8">
        <v>1</v>
      </c>
      <c r="D1378" s="8" t="s">
        <v>437</v>
      </c>
      <c r="E1378" s="8" t="s">
        <v>438</v>
      </c>
      <c r="F1378" s="8" t="s">
        <v>28</v>
      </c>
    </row>
    <row r="1379" spans="1:6">
      <c r="A1379" s="8">
        <v>1154</v>
      </c>
      <c r="B1379" s="8" t="s">
        <v>419</v>
      </c>
      <c r="C1379" s="8">
        <v>5</v>
      </c>
      <c r="D1379" s="8" t="s">
        <v>709</v>
      </c>
      <c r="E1379" s="8" t="s">
        <v>374</v>
      </c>
      <c r="F1379" s="8" t="s">
        <v>28</v>
      </c>
    </row>
    <row r="1380" spans="1:6">
      <c r="A1380" s="8">
        <v>325</v>
      </c>
      <c r="B1380" s="8" t="s">
        <v>419</v>
      </c>
      <c r="C1380" s="8">
        <v>4</v>
      </c>
      <c r="D1380" s="8" t="s">
        <v>710</v>
      </c>
      <c r="E1380" s="8" t="s">
        <v>711</v>
      </c>
      <c r="F1380" s="8" t="s">
        <v>28</v>
      </c>
    </row>
    <row r="1381" spans="1:6" ht="57.6">
      <c r="A1381" s="8">
        <v>8737</v>
      </c>
      <c r="B1381" s="8" t="s">
        <v>419</v>
      </c>
      <c r="C1381" s="8">
        <v>1</v>
      </c>
      <c r="D1381" s="8" t="s">
        <v>439</v>
      </c>
      <c r="E1381" s="8" t="s">
        <v>440</v>
      </c>
      <c r="F1381" s="8" t="s">
        <v>28</v>
      </c>
    </row>
    <row r="1382" spans="1:6" ht="86.4">
      <c r="A1382" s="8">
        <v>8740</v>
      </c>
      <c r="B1382" s="8" t="s">
        <v>419</v>
      </c>
      <c r="C1382" s="8">
        <v>1</v>
      </c>
      <c r="D1382" s="8" t="s">
        <v>712</v>
      </c>
      <c r="E1382" s="8" t="s">
        <v>713</v>
      </c>
      <c r="F1382" s="8" t="s">
        <v>28</v>
      </c>
    </row>
    <row r="1383" spans="1:6" ht="28.8">
      <c r="A1383" s="8">
        <v>9028</v>
      </c>
      <c r="B1383" s="8" t="s">
        <v>419</v>
      </c>
      <c r="C1383" s="8">
        <v>2</v>
      </c>
      <c r="D1383" s="8" t="s">
        <v>518</v>
      </c>
      <c r="E1383" s="8" t="s">
        <v>519</v>
      </c>
      <c r="F1383" s="8" t="s">
        <v>28</v>
      </c>
    </row>
    <row r="1384" spans="1:6">
      <c r="A1384" s="8">
        <v>322</v>
      </c>
      <c r="B1384" s="8" t="s">
        <v>419</v>
      </c>
      <c r="C1384" s="8">
        <v>3</v>
      </c>
      <c r="D1384" s="8" t="s">
        <v>714</v>
      </c>
      <c r="E1384" s="8" t="s">
        <v>715</v>
      </c>
      <c r="F1384" s="8" t="s">
        <v>28</v>
      </c>
    </row>
    <row r="1385" spans="1:6" ht="100.8">
      <c r="A1385" s="8">
        <v>8747</v>
      </c>
      <c r="B1385" s="8" t="s">
        <v>419</v>
      </c>
      <c r="C1385" s="8">
        <v>1</v>
      </c>
      <c r="D1385" s="8" t="s">
        <v>716</v>
      </c>
      <c r="E1385" s="8" t="s">
        <v>365</v>
      </c>
      <c r="F1385" s="8" t="s">
        <v>28</v>
      </c>
    </row>
    <row r="1386" spans="1:6" ht="28.8">
      <c r="A1386" s="8">
        <v>311</v>
      </c>
      <c r="B1386" s="8" t="s">
        <v>419</v>
      </c>
      <c r="C1386" s="8">
        <v>1</v>
      </c>
      <c r="D1386" s="8" t="s">
        <v>547</v>
      </c>
      <c r="E1386" s="8" t="s">
        <v>548</v>
      </c>
      <c r="F1386" s="8" t="s">
        <v>28</v>
      </c>
    </row>
    <row r="1387" spans="1:6" ht="72">
      <c r="A1387" s="8">
        <v>9435</v>
      </c>
      <c r="B1387" s="8" t="s">
        <v>419</v>
      </c>
      <c r="C1387" s="8">
        <v>4</v>
      </c>
      <c r="D1387" s="8" t="s">
        <v>587</v>
      </c>
      <c r="E1387" s="8" t="s">
        <v>588</v>
      </c>
      <c r="F1387" s="8" t="s">
        <v>28</v>
      </c>
    </row>
    <row r="1388" spans="1:6" ht="28.8">
      <c r="A1388" s="8">
        <v>315</v>
      </c>
      <c r="B1388" s="8" t="s">
        <v>419</v>
      </c>
      <c r="C1388" s="8">
        <v>5</v>
      </c>
      <c r="D1388" s="8" t="s">
        <v>583</v>
      </c>
      <c r="E1388" s="8" t="s">
        <v>584</v>
      </c>
      <c r="F1388" s="8" t="s">
        <v>28</v>
      </c>
    </row>
    <row r="1389" spans="1:6" ht="43.2">
      <c r="A1389" s="8">
        <v>9018</v>
      </c>
      <c r="B1389" s="8" t="s">
        <v>419</v>
      </c>
      <c r="C1389" s="8">
        <v>1</v>
      </c>
      <c r="D1389" s="8" t="s">
        <v>717</v>
      </c>
      <c r="E1389" s="8" t="s">
        <v>718</v>
      </c>
      <c r="F1389" s="8" t="s">
        <v>28</v>
      </c>
    </row>
    <row r="1390" spans="1:6" ht="43.2">
      <c r="A1390" s="8">
        <v>9495</v>
      </c>
      <c r="B1390" s="8" t="s">
        <v>419</v>
      </c>
      <c r="C1390" s="8">
        <v>3</v>
      </c>
      <c r="D1390" s="8" t="s">
        <v>719</v>
      </c>
      <c r="E1390" s="8" t="s">
        <v>720</v>
      </c>
      <c r="F1390" s="8" t="s">
        <v>28</v>
      </c>
    </row>
    <row r="1391" spans="1:6" ht="100.8">
      <c r="A1391" s="8">
        <v>8884</v>
      </c>
      <c r="B1391" s="8" t="s">
        <v>419</v>
      </c>
      <c r="C1391" s="8">
        <v>1</v>
      </c>
      <c r="D1391" s="8" t="s">
        <v>578</v>
      </c>
      <c r="E1391" s="8" t="s">
        <v>579</v>
      </c>
      <c r="F1391" s="8" t="s">
        <v>28</v>
      </c>
    </row>
    <row r="1392" spans="1:6">
      <c r="A1392" s="8">
        <v>337</v>
      </c>
      <c r="B1392" s="8" t="s">
        <v>419</v>
      </c>
      <c r="C1392" s="8">
        <v>4</v>
      </c>
      <c r="D1392" s="8" t="s">
        <v>721</v>
      </c>
      <c r="E1392" s="8" t="s">
        <v>722</v>
      </c>
      <c r="F1392" s="8" t="s">
        <v>28</v>
      </c>
    </row>
    <row r="1393" spans="1:6" ht="43.2">
      <c r="A1393" s="8">
        <v>8851</v>
      </c>
      <c r="B1393" s="8" t="s">
        <v>419</v>
      </c>
      <c r="C1393" s="8">
        <v>1</v>
      </c>
      <c r="D1393" s="8" t="s">
        <v>723</v>
      </c>
      <c r="E1393" s="8" t="s">
        <v>724</v>
      </c>
      <c r="F1393" s="8" t="s">
        <v>28</v>
      </c>
    </row>
    <row r="1394" spans="1:6" ht="28.8">
      <c r="A1394" s="8">
        <v>242</v>
      </c>
      <c r="B1394" s="8" t="s">
        <v>419</v>
      </c>
      <c r="C1394" s="8">
        <v>1</v>
      </c>
      <c r="D1394" s="8" t="s">
        <v>725</v>
      </c>
      <c r="E1394" s="8" t="s">
        <v>726</v>
      </c>
      <c r="F1394" s="8" t="s">
        <v>28</v>
      </c>
    </row>
    <row r="1395" spans="1:6">
      <c r="A1395" s="8">
        <v>1124</v>
      </c>
      <c r="B1395" s="8" t="s">
        <v>419</v>
      </c>
      <c r="C1395" s="8">
        <v>4</v>
      </c>
      <c r="D1395" s="8" t="s">
        <v>727</v>
      </c>
      <c r="E1395" s="8" t="s">
        <v>728</v>
      </c>
      <c r="F1395" s="8" t="s">
        <v>28</v>
      </c>
    </row>
    <row r="1396" spans="1:6" ht="43.2">
      <c r="A1396" s="8">
        <v>8683</v>
      </c>
      <c r="B1396" s="8" t="s">
        <v>419</v>
      </c>
      <c r="C1396" s="8">
        <v>3</v>
      </c>
      <c r="D1396" s="8" t="s">
        <v>576</v>
      </c>
      <c r="E1396" s="8" t="s">
        <v>577</v>
      </c>
      <c r="F1396" s="8" t="s">
        <v>28</v>
      </c>
    </row>
    <row r="1397" spans="1:6" ht="57.6">
      <c r="A1397" s="8">
        <v>913</v>
      </c>
      <c r="B1397" s="8" t="s">
        <v>419</v>
      </c>
      <c r="C1397" s="8">
        <v>2</v>
      </c>
      <c r="D1397" s="8" t="s">
        <v>589</v>
      </c>
      <c r="E1397" s="8" t="s">
        <v>590</v>
      </c>
      <c r="F1397" s="8" t="s">
        <v>28</v>
      </c>
    </row>
    <row r="1398" spans="1:6" ht="43.2">
      <c r="A1398" s="8">
        <v>9154</v>
      </c>
      <c r="B1398" s="8" t="s">
        <v>419</v>
      </c>
      <c r="C1398" s="8">
        <v>1</v>
      </c>
      <c r="D1398" s="8" t="s">
        <v>729</v>
      </c>
      <c r="E1398" s="8" t="s">
        <v>730</v>
      </c>
      <c r="F1398" s="8" t="s">
        <v>28</v>
      </c>
    </row>
    <row r="1399" spans="1:6" ht="144">
      <c r="A1399" s="8">
        <v>8637</v>
      </c>
      <c r="B1399" s="8" t="s">
        <v>419</v>
      </c>
      <c r="C1399" s="8">
        <v>1</v>
      </c>
      <c r="D1399" s="8" t="s">
        <v>731</v>
      </c>
      <c r="E1399" s="8" t="s">
        <v>732</v>
      </c>
      <c r="F1399" s="8" t="s">
        <v>28</v>
      </c>
    </row>
    <row r="1400" spans="1:6" ht="115.2">
      <c r="A1400" s="8">
        <v>8837</v>
      </c>
      <c r="B1400" s="8" t="s">
        <v>419</v>
      </c>
      <c r="C1400" s="8">
        <v>1</v>
      </c>
      <c r="D1400" s="8" t="s">
        <v>574</v>
      </c>
      <c r="E1400" s="8" t="s">
        <v>575</v>
      </c>
      <c r="F1400" s="8" t="s">
        <v>28</v>
      </c>
    </row>
    <row r="1401" spans="1:6">
      <c r="A1401" s="8">
        <v>1133</v>
      </c>
      <c r="B1401" s="8" t="s">
        <v>419</v>
      </c>
      <c r="C1401" s="8">
        <v>1</v>
      </c>
      <c r="D1401" s="8" t="s">
        <v>733</v>
      </c>
      <c r="E1401" s="8" t="s">
        <v>734</v>
      </c>
      <c r="F1401" s="8" t="s">
        <v>28</v>
      </c>
    </row>
    <row r="1402" spans="1:6">
      <c r="A1402" s="8">
        <v>9760</v>
      </c>
      <c r="B1402" s="8" t="s">
        <v>419</v>
      </c>
      <c r="C1402" s="8">
        <v>1</v>
      </c>
      <c r="D1402" s="8" t="s">
        <v>735</v>
      </c>
      <c r="E1402" s="8" t="s">
        <v>736</v>
      </c>
      <c r="F1402" s="8" t="s">
        <v>28</v>
      </c>
    </row>
    <row r="1403" spans="1:6" ht="129.6">
      <c r="A1403" s="8">
        <v>8771</v>
      </c>
      <c r="B1403" s="8" t="s">
        <v>419</v>
      </c>
      <c r="C1403" s="8">
        <v>1</v>
      </c>
      <c r="D1403" s="8" t="s">
        <v>444</v>
      </c>
      <c r="E1403" s="8" t="s">
        <v>445</v>
      </c>
      <c r="F1403" s="8" t="s">
        <v>28</v>
      </c>
    </row>
    <row r="1404" spans="1:6" ht="57.6">
      <c r="A1404" s="8">
        <v>9392</v>
      </c>
      <c r="B1404" s="8" t="s">
        <v>419</v>
      </c>
      <c r="C1404" s="8">
        <v>2</v>
      </c>
      <c r="D1404" s="8" t="s">
        <v>485</v>
      </c>
      <c r="E1404" s="8" t="s">
        <v>486</v>
      </c>
      <c r="F1404" s="8" t="s">
        <v>28</v>
      </c>
    </row>
    <row r="1405" spans="1:6" ht="28.8">
      <c r="A1405" s="8">
        <v>9454</v>
      </c>
      <c r="B1405" s="8" t="s">
        <v>419</v>
      </c>
      <c r="C1405" s="8">
        <v>1</v>
      </c>
      <c r="D1405" s="8" t="s">
        <v>737</v>
      </c>
      <c r="E1405" s="8" t="s">
        <v>738</v>
      </c>
      <c r="F1405" s="8" t="s">
        <v>28</v>
      </c>
    </row>
    <row r="1406" spans="1:6" ht="57.6">
      <c r="A1406" s="8">
        <v>8836</v>
      </c>
      <c r="B1406" s="8" t="s">
        <v>419</v>
      </c>
      <c r="C1406" s="8">
        <v>2</v>
      </c>
      <c r="D1406" s="8" t="s">
        <v>420</v>
      </c>
      <c r="E1406" s="8" t="s">
        <v>421</v>
      </c>
      <c r="F1406" s="8" t="s">
        <v>28</v>
      </c>
    </row>
    <row r="1407" spans="1:6" ht="28.8">
      <c r="A1407" s="8">
        <v>9099</v>
      </c>
      <c r="B1407" s="8" t="s">
        <v>419</v>
      </c>
      <c r="C1407" s="8">
        <v>2</v>
      </c>
      <c r="D1407" s="8" t="s">
        <v>504</v>
      </c>
      <c r="E1407" s="8" t="s">
        <v>505</v>
      </c>
      <c r="F1407" s="8" t="s">
        <v>28</v>
      </c>
    </row>
    <row r="1408" spans="1:6" ht="86.4">
      <c r="A1408" s="8">
        <v>1989</v>
      </c>
      <c r="B1408" s="8" t="s">
        <v>419</v>
      </c>
      <c r="C1408" s="8">
        <v>5</v>
      </c>
      <c r="D1408" s="8" t="s">
        <v>527</v>
      </c>
      <c r="E1408" s="8" t="s">
        <v>528</v>
      </c>
      <c r="F1408" s="8" t="s">
        <v>28</v>
      </c>
    </row>
    <row r="1409" spans="1:6" ht="28.8">
      <c r="A1409" s="8">
        <v>1044</v>
      </c>
      <c r="B1409" s="8" t="s">
        <v>419</v>
      </c>
      <c r="C1409" s="8">
        <v>1</v>
      </c>
      <c r="D1409" s="8" t="s">
        <v>739</v>
      </c>
      <c r="E1409" s="8" t="s">
        <v>365</v>
      </c>
      <c r="F1409" s="8" t="s">
        <v>28</v>
      </c>
    </row>
    <row r="1410" spans="1:6">
      <c r="A1410" s="8">
        <v>379</v>
      </c>
      <c r="B1410" s="8" t="s">
        <v>419</v>
      </c>
      <c r="C1410" s="8">
        <v>3</v>
      </c>
      <c r="D1410" s="8" t="s">
        <v>740</v>
      </c>
      <c r="E1410" s="8" t="s">
        <v>741</v>
      </c>
      <c r="F1410" s="8" t="s">
        <v>28</v>
      </c>
    </row>
    <row r="1411" spans="1:6">
      <c r="A1411" s="8">
        <v>1335</v>
      </c>
      <c r="B1411" s="8" t="s">
        <v>419</v>
      </c>
      <c r="C1411" s="8">
        <v>1</v>
      </c>
      <c r="D1411" s="8" t="s">
        <v>742</v>
      </c>
      <c r="E1411" s="8" t="s">
        <v>743</v>
      </c>
      <c r="F1411" s="8" t="s">
        <v>28</v>
      </c>
    </row>
    <row r="1412" spans="1:6" ht="100.8">
      <c r="A1412" s="8">
        <v>122</v>
      </c>
      <c r="B1412" s="8" t="s">
        <v>419</v>
      </c>
      <c r="C1412" s="8">
        <v>1</v>
      </c>
      <c r="D1412" s="8" t="s">
        <v>448</v>
      </c>
      <c r="E1412" s="8" t="s">
        <v>449</v>
      </c>
      <c r="F1412" s="8" t="s">
        <v>28</v>
      </c>
    </row>
    <row r="1413" spans="1:6" ht="28.8">
      <c r="A1413" s="8">
        <v>9235</v>
      </c>
      <c r="B1413" s="8" t="s">
        <v>419</v>
      </c>
      <c r="C1413" s="8">
        <v>4</v>
      </c>
      <c r="D1413" s="8" t="s">
        <v>744</v>
      </c>
      <c r="E1413" s="8" t="s">
        <v>745</v>
      </c>
      <c r="F1413" s="8" t="s">
        <v>28</v>
      </c>
    </row>
    <row r="1414" spans="1:6" ht="57.6">
      <c r="A1414" s="8">
        <v>9381</v>
      </c>
      <c r="B1414" s="8" t="s">
        <v>419</v>
      </c>
      <c r="C1414" s="8">
        <v>3</v>
      </c>
      <c r="D1414" s="8" t="s">
        <v>746</v>
      </c>
      <c r="E1414" s="8" t="s">
        <v>747</v>
      </c>
      <c r="F1414" s="8" t="s">
        <v>28</v>
      </c>
    </row>
    <row r="1415" spans="1:6">
      <c r="A1415" s="8">
        <v>2344</v>
      </c>
      <c r="B1415" s="8" t="s">
        <v>748</v>
      </c>
      <c r="C1415" s="8">
        <v>2</v>
      </c>
      <c r="D1415" s="8" t="s">
        <v>749</v>
      </c>
      <c r="E1415" s="8" t="s">
        <v>389</v>
      </c>
      <c r="F1415" s="8" t="s">
        <v>7</v>
      </c>
    </row>
    <row r="1416" spans="1:6" ht="144">
      <c r="A1416" s="8">
        <v>8709</v>
      </c>
      <c r="B1416" s="8" t="s">
        <v>748</v>
      </c>
      <c r="C1416" s="8">
        <v>1</v>
      </c>
      <c r="D1416" s="8" t="s">
        <v>750</v>
      </c>
      <c r="E1416" s="8" t="s">
        <v>751</v>
      </c>
      <c r="F1416" s="8" t="s">
        <v>7</v>
      </c>
    </row>
    <row r="1417" spans="1:6" ht="43.2">
      <c r="A1417" s="8">
        <v>7938</v>
      </c>
      <c r="B1417" s="8" t="s">
        <v>748</v>
      </c>
      <c r="C1417" s="8">
        <v>4</v>
      </c>
      <c r="D1417" s="8" t="s">
        <v>752</v>
      </c>
      <c r="E1417" s="8" t="s">
        <v>753</v>
      </c>
      <c r="F1417" s="8" t="s">
        <v>7</v>
      </c>
    </row>
    <row r="1418" spans="1:6">
      <c r="A1418" s="8">
        <v>2490</v>
      </c>
      <c r="B1418" s="8" t="s">
        <v>748</v>
      </c>
      <c r="C1418" s="8">
        <v>5</v>
      </c>
      <c r="D1418" s="8" t="s">
        <v>754</v>
      </c>
      <c r="E1418" s="8" t="s">
        <v>42</v>
      </c>
      <c r="F1418" s="8" t="s">
        <v>7</v>
      </c>
    </row>
    <row r="1419" spans="1:6" ht="57.6">
      <c r="A1419" s="8">
        <v>8750</v>
      </c>
      <c r="B1419" s="8" t="s">
        <v>748</v>
      </c>
      <c r="C1419" s="8">
        <v>3</v>
      </c>
      <c r="D1419" s="8" t="s">
        <v>755</v>
      </c>
      <c r="E1419" s="8" t="s">
        <v>756</v>
      </c>
      <c r="F1419" s="8" t="s">
        <v>7</v>
      </c>
    </row>
    <row r="1420" spans="1:6" ht="28.8">
      <c r="A1420" s="8">
        <v>2312</v>
      </c>
      <c r="B1420" s="8" t="s">
        <v>748</v>
      </c>
      <c r="C1420" s="8">
        <v>1</v>
      </c>
      <c r="D1420" s="8" t="s">
        <v>757</v>
      </c>
      <c r="E1420" s="8" t="s">
        <v>758</v>
      </c>
      <c r="F1420" s="8" t="s">
        <v>7</v>
      </c>
    </row>
    <row r="1421" spans="1:6" ht="57.6">
      <c r="A1421" s="8">
        <v>5912</v>
      </c>
      <c r="B1421" s="8" t="s">
        <v>748</v>
      </c>
      <c r="C1421" s="8">
        <v>4</v>
      </c>
      <c r="D1421" s="8" t="s">
        <v>759</v>
      </c>
      <c r="E1421" s="8" t="s">
        <v>760</v>
      </c>
      <c r="F1421" s="8" t="s">
        <v>7</v>
      </c>
    </row>
    <row r="1422" spans="1:6" ht="72">
      <c r="A1422" s="8">
        <v>8756</v>
      </c>
      <c r="B1422" s="8" t="s">
        <v>748</v>
      </c>
      <c r="C1422" s="8">
        <v>1</v>
      </c>
      <c r="D1422" s="8" t="s">
        <v>761</v>
      </c>
      <c r="E1422" s="8" t="s">
        <v>762</v>
      </c>
      <c r="F1422" s="8" t="s">
        <v>7</v>
      </c>
    </row>
    <row r="1423" spans="1:6" ht="28.8">
      <c r="A1423" s="8">
        <v>2358</v>
      </c>
      <c r="B1423" s="8" t="s">
        <v>748</v>
      </c>
      <c r="C1423" s="8">
        <v>5</v>
      </c>
      <c r="D1423" s="8" t="s">
        <v>763</v>
      </c>
      <c r="E1423" s="8" t="s">
        <v>764</v>
      </c>
      <c r="F1423" s="8" t="s">
        <v>7</v>
      </c>
    </row>
    <row r="1424" spans="1:6" ht="28.8">
      <c r="A1424" s="8">
        <v>2378</v>
      </c>
      <c r="B1424" s="8" t="s">
        <v>748</v>
      </c>
      <c r="C1424" s="8">
        <v>4</v>
      </c>
      <c r="D1424" s="8" t="s">
        <v>765</v>
      </c>
      <c r="E1424" s="8" t="s">
        <v>766</v>
      </c>
      <c r="F1424" s="8" t="s">
        <v>7</v>
      </c>
    </row>
    <row r="1425" spans="1:6" ht="28.8">
      <c r="A1425" s="8">
        <v>6065</v>
      </c>
      <c r="B1425" s="8" t="s">
        <v>748</v>
      </c>
      <c r="C1425" s="8">
        <v>1</v>
      </c>
      <c r="D1425" s="8" t="s">
        <v>767</v>
      </c>
      <c r="E1425" s="8" t="s">
        <v>768</v>
      </c>
      <c r="F1425" s="8" t="s">
        <v>7</v>
      </c>
    </row>
    <row r="1426" spans="1:6" ht="43.2">
      <c r="A1426" s="8">
        <v>8498</v>
      </c>
      <c r="B1426" s="8" t="s">
        <v>748</v>
      </c>
      <c r="C1426" s="8">
        <v>1</v>
      </c>
      <c r="D1426" s="8" t="s">
        <v>769</v>
      </c>
      <c r="E1426" s="8" t="s">
        <v>770</v>
      </c>
      <c r="F1426" s="8" t="s">
        <v>7</v>
      </c>
    </row>
    <row r="1427" spans="1:6" ht="57.6">
      <c r="A1427" s="8">
        <v>8005</v>
      </c>
      <c r="B1427" s="8" t="s">
        <v>748</v>
      </c>
      <c r="C1427" s="8">
        <v>5</v>
      </c>
      <c r="D1427" s="8" t="s">
        <v>771</v>
      </c>
      <c r="E1427" s="8" t="s">
        <v>772</v>
      </c>
      <c r="F1427" s="8" t="s">
        <v>7</v>
      </c>
    </row>
    <row r="1428" spans="1:6" ht="86.4">
      <c r="A1428" s="8">
        <v>1988</v>
      </c>
      <c r="B1428" s="8" t="s">
        <v>748</v>
      </c>
      <c r="C1428" s="8">
        <v>4</v>
      </c>
      <c r="D1428" s="8" t="s">
        <v>773</v>
      </c>
      <c r="E1428" s="8" t="s">
        <v>774</v>
      </c>
      <c r="F1428" s="8" t="s">
        <v>7</v>
      </c>
    </row>
    <row r="1429" spans="1:6">
      <c r="A1429" s="8">
        <v>1107</v>
      </c>
      <c r="B1429" s="8" t="s">
        <v>748</v>
      </c>
      <c r="C1429" s="8">
        <v>3</v>
      </c>
      <c r="D1429" s="8" t="s">
        <v>775</v>
      </c>
      <c r="E1429" s="8" t="s">
        <v>377</v>
      </c>
      <c r="F1429" s="8" t="s">
        <v>7</v>
      </c>
    </row>
    <row r="1430" spans="1:6" ht="43.2">
      <c r="A1430" s="8">
        <v>3021</v>
      </c>
      <c r="B1430" s="8" t="s">
        <v>748</v>
      </c>
      <c r="C1430" s="8">
        <v>5</v>
      </c>
      <c r="D1430" s="8" t="s">
        <v>776</v>
      </c>
      <c r="E1430" s="8" t="s">
        <v>777</v>
      </c>
      <c r="F1430" s="8" t="s">
        <v>7</v>
      </c>
    </row>
    <row r="1431" spans="1:6" ht="43.2">
      <c r="A1431" s="8">
        <v>1029</v>
      </c>
      <c r="B1431" s="8" t="s">
        <v>748</v>
      </c>
      <c r="C1431" s="8">
        <v>4</v>
      </c>
      <c r="D1431" s="8" t="s">
        <v>778</v>
      </c>
      <c r="E1431" s="8" t="s">
        <v>779</v>
      </c>
      <c r="F1431" s="8" t="s">
        <v>7</v>
      </c>
    </row>
    <row r="1432" spans="1:6" ht="57.6">
      <c r="A1432" s="8">
        <v>5884</v>
      </c>
      <c r="B1432" s="8" t="s">
        <v>748</v>
      </c>
      <c r="C1432" s="8">
        <v>3</v>
      </c>
      <c r="D1432" s="8" t="s">
        <v>780</v>
      </c>
      <c r="E1432" s="8" t="s">
        <v>781</v>
      </c>
      <c r="F1432" s="8" t="s">
        <v>7</v>
      </c>
    </row>
    <row r="1433" spans="1:6" ht="100.8">
      <c r="A1433" s="8">
        <v>8904</v>
      </c>
      <c r="B1433" s="8" t="s">
        <v>748</v>
      </c>
      <c r="C1433" s="8">
        <v>1</v>
      </c>
      <c r="D1433" s="8" t="s">
        <v>782</v>
      </c>
      <c r="E1433" s="8" t="s">
        <v>783</v>
      </c>
      <c r="F1433" s="8" t="s">
        <v>7</v>
      </c>
    </row>
    <row r="1434" spans="1:6" ht="43.2">
      <c r="A1434" s="8">
        <v>8898</v>
      </c>
      <c r="B1434" s="8" t="s">
        <v>748</v>
      </c>
      <c r="C1434" s="8">
        <v>3</v>
      </c>
      <c r="D1434" s="8" t="s">
        <v>784</v>
      </c>
      <c r="E1434" s="8" t="s">
        <v>785</v>
      </c>
      <c r="F1434" s="8" t="s">
        <v>7</v>
      </c>
    </row>
    <row r="1435" spans="1:6">
      <c r="A1435" s="8">
        <v>7986</v>
      </c>
      <c r="B1435" s="8" t="s">
        <v>748</v>
      </c>
      <c r="C1435" s="8">
        <v>5</v>
      </c>
      <c r="D1435" s="8" t="s">
        <v>786</v>
      </c>
      <c r="E1435" s="8" t="s">
        <v>42</v>
      </c>
      <c r="F1435" s="8" t="s">
        <v>7</v>
      </c>
    </row>
    <row r="1436" spans="1:6" ht="28.8">
      <c r="A1436" s="8">
        <v>7297</v>
      </c>
      <c r="B1436" s="8" t="s">
        <v>748</v>
      </c>
      <c r="C1436" s="8">
        <v>5</v>
      </c>
      <c r="D1436" s="8" t="s">
        <v>787</v>
      </c>
      <c r="E1436" s="8" t="s">
        <v>391</v>
      </c>
      <c r="F1436" s="8" t="s">
        <v>7</v>
      </c>
    </row>
    <row r="1437" spans="1:6" ht="28.8">
      <c r="A1437" s="8">
        <v>7963</v>
      </c>
      <c r="B1437" s="8" t="s">
        <v>748</v>
      </c>
      <c r="C1437" s="8">
        <v>1</v>
      </c>
      <c r="D1437" s="8" t="s">
        <v>788</v>
      </c>
      <c r="E1437" s="8" t="s">
        <v>789</v>
      </c>
      <c r="F1437" s="8" t="s">
        <v>7</v>
      </c>
    </row>
    <row r="1438" spans="1:6" ht="28.8">
      <c r="A1438" s="8">
        <v>7916</v>
      </c>
      <c r="B1438" s="8" t="s">
        <v>748</v>
      </c>
      <c r="C1438" s="8">
        <v>5</v>
      </c>
      <c r="D1438" s="8" t="s">
        <v>790</v>
      </c>
      <c r="E1438" s="8" t="s">
        <v>791</v>
      </c>
      <c r="F1438" s="8" t="s">
        <v>7</v>
      </c>
    </row>
    <row r="1439" spans="1:6" ht="28.8">
      <c r="A1439" s="8">
        <v>7126</v>
      </c>
      <c r="B1439" s="8" t="s">
        <v>748</v>
      </c>
      <c r="C1439" s="8">
        <v>5</v>
      </c>
      <c r="D1439" s="8" t="s">
        <v>792</v>
      </c>
      <c r="E1439" s="8" t="s">
        <v>793</v>
      </c>
      <c r="F1439" s="8" t="s">
        <v>7</v>
      </c>
    </row>
    <row r="1440" spans="1:6">
      <c r="A1440" s="8">
        <v>9825</v>
      </c>
      <c r="B1440" s="8" t="s">
        <v>748</v>
      </c>
      <c r="C1440" s="8">
        <v>4</v>
      </c>
      <c r="D1440" s="8" t="s">
        <v>794</v>
      </c>
      <c r="E1440" s="8" t="s">
        <v>42</v>
      </c>
      <c r="F1440" s="8" t="s">
        <v>7</v>
      </c>
    </row>
    <row r="1441" spans="1:6" ht="57.6">
      <c r="A1441" s="8">
        <v>6323</v>
      </c>
      <c r="B1441" s="8" t="s">
        <v>748</v>
      </c>
      <c r="C1441" s="8">
        <v>3</v>
      </c>
      <c r="D1441" s="8" t="s">
        <v>795</v>
      </c>
      <c r="E1441" s="8" t="s">
        <v>796</v>
      </c>
      <c r="F1441" s="8" t="s">
        <v>7</v>
      </c>
    </row>
    <row r="1442" spans="1:6" ht="28.8">
      <c r="A1442" s="8">
        <v>1083</v>
      </c>
      <c r="B1442" s="8" t="s">
        <v>748</v>
      </c>
      <c r="C1442" s="8">
        <v>1</v>
      </c>
      <c r="D1442" s="8" t="s">
        <v>797</v>
      </c>
      <c r="E1442" s="8" t="s">
        <v>798</v>
      </c>
      <c r="F1442" s="8" t="s">
        <v>7</v>
      </c>
    </row>
    <row r="1443" spans="1:6">
      <c r="A1443" s="8">
        <v>3260</v>
      </c>
      <c r="B1443" s="8" t="s">
        <v>748</v>
      </c>
      <c r="C1443" s="8">
        <v>4</v>
      </c>
      <c r="D1443" s="8" t="s">
        <v>799</v>
      </c>
      <c r="E1443" s="8" t="s">
        <v>42</v>
      </c>
      <c r="F1443" s="8" t="s">
        <v>7</v>
      </c>
    </row>
    <row r="1444" spans="1:6" ht="28.8">
      <c r="A1444" s="8">
        <v>3238</v>
      </c>
      <c r="B1444" s="8" t="s">
        <v>748</v>
      </c>
      <c r="C1444" s="8">
        <v>4</v>
      </c>
      <c r="D1444" s="8" t="s">
        <v>800</v>
      </c>
      <c r="E1444" s="8" t="s">
        <v>801</v>
      </c>
      <c r="F1444" s="8" t="s">
        <v>7</v>
      </c>
    </row>
    <row r="1445" spans="1:6" ht="57.6">
      <c r="A1445" s="8">
        <v>2054</v>
      </c>
      <c r="B1445" s="8" t="s">
        <v>748</v>
      </c>
      <c r="C1445" s="8">
        <v>5</v>
      </c>
      <c r="D1445" s="8" t="s">
        <v>802</v>
      </c>
      <c r="E1445" s="8" t="s">
        <v>803</v>
      </c>
      <c r="F1445" s="8" t="s">
        <v>7</v>
      </c>
    </row>
    <row r="1446" spans="1:6" ht="129.6">
      <c r="A1446" s="8">
        <v>881</v>
      </c>
      <c r="B1446" s="8" t="s">
        <v>748</v>
      </c>
      <c r="C1446" s="8">
        <v>1</v>
      </c>
      <c r="D1446" s="8" t="s">
        <v>804</v>
      </c>
      <c r="E1446" s="8" t="s">
        <v>805</v>
      </c>
      <c r="F1446" s="8" t="s">
        <v>7</v>
      </c>
    </row>
    <row r="1447" spans="1:6" ht="115.2">
      <c r="A1447" s="8">
        <v>883</v>
      </c>
      <c r="B1447" s="8" t="s">
        <v>748</v>
      </c>
      <c r="C1447" s="8">
        <v>1</v>
      </c>
      <c r="D1447" s="8" t="s">
        <v>806</v>
      </c>
      <c r="E1447" s="8" t="s">
        <v>807</v>
      </c>
      <c r="F1447" s="8" t="s">
        <v>7</v>
      </c>
    </row>
    <row r="1448" spans="1:6" ht="57.6">
      <c r="A1448" s="8">
        <v>2111</v>
      </c>
      <c r="B1448" s="8" t="s">
        <v>748</v>
      </c>
      <c r="C1448" s="8">
        <v>5</v>
      </c>
      <c r="D1448" s="8" t="s">
        <v>808</v>
      </c>
      <c r="E1448" s="8" t="s">
        <v>809</v>
      </c>
      <c r="F1448" s="8" t="s">
        <v>7</v>
      </c>
    </row>
    <row r="1449" spans="1:6" ht="43.2">
      <c r="A1449" s="8">
        <v>3031</v>
      </c>
      <c r="B1449" s="8" t="s">
        <v>748</v>
      </c>
      <c r="C1449" s="8">
        <v>4</v>
      </c>
      <c r="D1449" s="8" t="s">
        <v>810</v>
      </c>
      <c r="E1449" s="8" t="s">
        <v>811</v>
      </c>
      <c r="F1449" s="8" t="s">
        <v>7</v>
      </c>
    </row>
    <row r="1450" spans="1:6" ht="28.8">
      <c r="A1450" s="8">
        <v>3182</v>
      </c>
      <c r="B1450" s="8" t="s">
        <v>748</v>
      </c>
      <c r="C1450" s="8">
        <v>1</v>
      </c>
      <c r="D1450" s="8" t="s">
        <v>812</v>
      </c>
      <c r="E1450" s="8" t="s">
        <v>813</v>
      </c>
      <c r="F1450" s="8" t="s">
        <v>7</v>
      </c>
    </row>
    <row r="1451" spans="1:6" ht="28.8">
      <c r="A1451" s="8">
        <v>2309</v>
      </c>
      <c r="B1451" s="8" t="s">
        <v>748</v>
      </c>
      <c r="C1451" s="8">
        <v>2</v>
      </c>
      <c r="D1451" s="8" t="s">
        <v>814</v>
      </c>
      <c r="E1451" s="8" t="s">
        <v>815</v>
      </c>
      <c r="F1451" s="8" t="s">
        <v>7</v>
      </c>
    </row>
    <row r="1452" spans="1:6" ht="28.8">
      <c r="A1452" s="8">
        <v>9041</v>
      </c>
      <c r="B1452" s="8" t="s">
        <v>748</v>
      </c>
      <c r="C1452" s="8">
        <v>1</v>
      </c>
      <c r="D1452" s="8" t="s">
        <v>816</v>
      </c>
      <c r="E1452" s="8" t="s">
        <v>377</v>
      </c>
      <c r="F1452" s="8" t="s">
        <v>7</v>
      </c>
    </row>
    <row r="1453" spans="1:6" ht="28.8">
      <c r="A1453" s="8">
        <v>7280</v>
      </c>
      <c r="B1453" s="8" t="s">
        <v>748</v>
      </c>
      <c r="C1453" s="8">
        <v>5</v>
      </c>
      <c r="D1453" s="8" t="s">
        <v>817</v>
      </c>
      <c r="E1453" s="8" t="s">
        <v>818</v>
      </c>
      <c r="F1453" s="8" t="s">
        <v>7</v>
      </c>
    </row>
    <row r="1454" spans="1:6" ht="72">
      <c r="A1454" s="8">
        <v>3023</v>
      </c>
      <c r="B1454" s="8" t="s">
        <v>748</v>
      </c>
      <c r="C1454" s="8">
        <v>3</v>
      </c>
      <c r="D1454" s="8" t="s">
        <v>819</v>
      </c>
      <c r="E1454" s="8" t="s">
        <v>820</v>
      </c>
      <c r="F1454" s="8" t="s">
        <v>7</v>
      </c>
    </row>
    <row r="1455" spans="1:6" ht="57.6">
      <c r="A1455" s="8">
        <v>5954</v>
      </c>
      <c r="B1455" s="8" t="s">
        <v>748</v>
      </c>
      <c r="C1455" s="8">
        <v>2</v>
      </c>
      <c r="D1455" s="8" t="s">
        <v>821</v>
      </c>
      <c r="E1455" s="8" t="s">
        <v>822</v>
      </c>
      <c r="F1455" s="8" t="s">
        <v>7</v>
      </c>
    </row>
    <row r="1456" spans="1:6" ht="28.8">
      <c r="A1456" s="8">
        <v>2479</v>
      </c>
      <c r="B1456" s="8" t="s">
        <v>748</v>
      </c>
      <c r="C1456" s="8">
        <v>5</v>
      </c>
      <c r="D1456" s="8" t="s">
        <v>823</v>
      </c>
      <c r="E1456" s="8" t="s">
        <v>382</v>
      </c>
      <c r="F1456" s="8" t="s">
        <v>7</v>
      </c>
    </row>
    <row r="1457" spans="1:6" ht="72">
      <c r="A1457" s="8">
        <v>8818</v>
      </c>
      <c r="B1457" s="8" t="s">
        <v>748</v>
      </c>
      <c r="C1457" s="8">
        <v>1</v>
      </c>
      <c r="D1457" s="8" t="s">
        <v>824</v>
      </c>
      <c r="E1457" s="8" t="s">
        <v>825</v>
      </c>
      <c r="F1457" s="8" t="s">
        <v>7</v>
      </c>
    </row>
    <row r="1458" spans="1:6" ht="43.2">
      <c r="A1458" s="8">
        <v>6039</v>
      </c>
      <c r="B1458" s="8" t="s">
        <v>748</v>
      </c>
      <c r="C1458" s="8">
        <v>3</v>
      </c>
      <c r="D1458" s="8" t="s">
        <v>826</v>
      </c>
      <c r="E1458" s="8" t="s">
        <v>827</v>
      </c>
      <c r="F1458" s="8" t="s">
        <v>7</v>
      </c>
    </row>
    <row r="1459" spans="1:6" ht="72">
      <c r="A1459" s="8">
        <v>8807</v>
      </c>
      <c r="B1459" s="8" t="s">
        <v>748</v>
      </c>
      <c r="C1459" s="8">
        <v>1</v>
      </c>
      <c r="D1459" s="8" t="s">
        <v>828</v>
      </c>
      <c r="E1459" s="8" t="s">
        <v>829</v>
      </c>
      <c r="F1459" s="8" t="s">
        <v>7</v>
      </c>
    </row>
    <row r="1460" spans="1:6" ht="230.4">
      <c r="A1460" s="8">
        <v>8788</v>
      </c>
      <c r="B1460" s="8" t="s">
        <v>748</v>
      </c>
      <c r="C1460" s="8">
        <v>1</v>
      </c>
      <c r="D1460" s="8" t="s">
        <v>830</v>
      </c>
      <c r="E1460" s="8" t="s">
        <v>831</v>
      </c>
      <c r="F1460" s="8" t="s">
        <v>7</v>
      </c>
    </row>
    <row r="1461" spans="1:6" ht="86.4">
      <c r="A1461" s="8">
        <v>7873</v>
      </c>
      <c r="B1461" s="8" t="s">
        <v>748</v>
      </c>
      <c r="C1461" s="8">
        <v>5</v>
      </c>
      <c r="D1461" s="8" t="s">
        <v>832</v>
      </c>
      <c r="E1461" s="8" t="s">
        <v>833</v>
      </c>
      <c r="F1461" s="8" t="s">
        <v>7</v>
      </c>
    </row>
    <row r="1462" spans="1:6" ht="43.2">
      <c r="A1462" s="8">
        <v>2305</v>
      </c>
      <c r="B1462" s="8" t="s">
        <v>748</v>
      </c>
      <c r="C1462" s="8">
        <v>1</v>
      </c>
      <c r="D1462" s="8" t="s">
        <v>834</v>
      </c>
      <c r="E1462" s="8" t="s">
        <v>835</v>
      </c>
      <c r="F1462" s="8" t="s">
        <v>7</v>
      </c>
    </row>
    <row r="1463" spans="1:6" ht="43.2">
      <c r="A1463" s="8">
        <v>3035</v>
      </c>
      <c r="B1463" s="8" t="s">
        <v>748</v>
      </c>
      <c r="C1463" s="8">
        <v>4</v>
      </c>
      <c r="D1463" s="8" t="s">
        <v>836</v>
      </c>
      <c r="E1463" s="8" t="s">
        <v>837</v>
      </c>
      <c r="F1463" s="8" t="s">
        <v>7</v>
      </c>
    </row>
    <row r="1464" spans="1:6">
      <c r="A1464" s="8">
        <v>7310</v>
      </c>
      <c r="B1464" s="8" t="s">
        <v>748</v>
      </c>
      <c r="C1464" s="8">
        <v>2</v>
      </c>
      <c r="D1464" s="8" t="s">
        <v>838</v>
      </c>
      <c r="E1464" s="8" t="s">
        <v>392</v>
      </c>
      <c r="F1464" s="8" t="s">
        <v>7</v>
      </c>
    </row>
    <row r="1465" spans="1:6" ht="28.8">
      <c r="A1465" s="8">
        <v>9252</v>
      </c>
      <c r="B1465" s="8" t="s">
        <v>748</v>
      </c>
      <c r="C1465" s="8">
        <v>3</v>
      </c>
      <c r="D1465" s="8" t="s">
        <v>839</v>
      </c>
      <c r="E1465" s="8" t="s">
        <v>840</v>
      </c>
      <c r="F1465" s="8" t="s">
        <v>7</v>
      </c>
    </row>
    <row r="1466" spans="1:6" ht="28.8">
      <c r="A1466" s="8">
        <v>2503</v>
      </c>
      <c r="B1466" s="8" t="s">
        <v>748</v>
      </c>
      <c r="C1466" s="8">
        <v>1</v>
      </c>
      <c r="D1466" s="8" t="s">
        <v>841</v>
      </c>
      <c r="E1466" s="8" t="s">
        <v>368</v>
      </c>
      <c r="F1466" s="8" t="s">
        <v>7</v>
      </c>
    </row>
    <row r="1467" spans="1:6" ht="43.2">
      <c r="A1467" s="8">
        <v>5387</v>
      </c>
      <c r="B1467" s="8" t="s">
        <v>748</v>
      </c>
      <c r="C1467" s="8">
        <v>5</v>
      </c>
      <c r="D1467" s="8" t="s">
        <v>842</v>
      </c>
      <c r="E1467" s="8" t="s">
        <v>843</v>
      </c>
      <c r="F1467" s="8" t="s">
        <v>7</v>
      </c>
    </row>
    <row r="1468" spans="1:6" ht="28.8">
      <c r="A1468" s="8">
        <v>4462</v>
      </c>
      <c r="B1468" s="8" t="s">
        <v>748</v>
      </c>
      <c r="C1468" s="8">
        <v>1</v>
      </c>
      <c r="D1468" s="8" t="s">
        <v>844</v>
      </c>
      <c r="E1468" s="8" t="s">
        <v>845</v>
      </c>
      <c r="F1468" s="8" t="s">
        <v>7</v>
      </c>
    </row>
    <row r="1469" spans="1:6">
      <c r="A1469" s="8">
        <v>9333</v>
      </c>
      <c r="B1469" s="8" t="s">
        <v>748</v>
      </c>
      <c r="C1469" s="8">
        <v>4</v>
      </c>
      <c r="D1469" s="8" t="s">
        <v>846</v>
      </c>
      <c r="E1469" s="8" t="s">
        <v>42</v>
      </c>
      <c r="F1469" s="8" t="s">
        <v>7</v>
      </c>
    </row>
    <row r="1470" spans="1:6" ht="43.2">
      <c r="A1470" s="8">
        <v>136</v>
      </c>
      <c r="B1470" s="8" t="s">
        <v>748</v>
      </c>
      <c r="C1470" s="8">
        <v>5</v>
      </c>
      <c r="D1470" s="8" t="s">
        <v>847</v>
      </c>
      <c r="E1470" s="8" t="s">
        <v>848</v>
      </c>
      <c r="F1470" s="8" t="s">
        <v>7</v>
      </c>
    </row>
    <row r="1471" spans="1:6" ht="86.4">
      <c r="A1471" s="8">
        <v>2160</v>
      </c>
      <c r="B1471" s="8" t="s">
        <v>748</v>
      </c>
      <c r="C1471" s="8">
        <v>5</v>
      </c>
      <c r="D1471" s="8" t="s">
        <v>849</v>
      </c>
      <c r="E1471" s="8" t="s">
        <v>850</v>
      </c>
      <c r="F1471" s="8" t="s">
        <v>7</v>
      </c>
    </row>
    <row r="1472" spans="1:6">
      <c r="A1472" s="8">
        <v>6649</v>
      </c>
      <c r="B1472" s="8" t="s">
        <v>748</v>
      </c>
      <c r="C1472" s="8">
        <v>3</v>
      </c>
      <c r="D1472" s="8" t="s">
        <v>851</v>
      </c>
      <c r="E1472" s="8" t="s">
        <v>42</v>
      </c>
      <c r="F1472" s="8" t="s">
        <v>7</v>
      </c>
    </row>
    <row r="1473" spans="1:6" ht="43.2">
      <c r="A1473" s="8">
        <v>162</v>
      </c>
      <c r="B1473" s="8" t="s">
        <v>748</v>
      </c>
      <c r="C1473" s="8">
        <v>5</v>
      </c>
      <c r="D1473" s="8" t="s">
        <v>852</v>
      </c>
      <c r="E1473" s="8" t="s">
        <v>853</v>
      </c>
      <c r="F1473" s="8" t="s">
        <v>7</v>
      </c>
    </row>
    <row r="1474" spans="1:6" ht="43.2">
      <c r="A1474" s="8">
        <v>176</v>
      </c>
      <c r="B1474" s="8" t="s">
        <v>748</v>
      </c>
      <c r="C1474" s="8">
        <v>4</v>
      </c>
      <c r="D1474" s="8" t="s">
        <v>854</v>
      </c>
      <c r="E1474" s="8" t="s">
        <v>855</v>
      </c>
      <c r="F1474" s="8" t="s">
        <v>7</v>
      </c>
    </row>
    <row r="1475" spans="1:6">
      <c r="A1475" s="8">
        <v>9260</v>
      </c>
      <c r="B1475" s="8" t="s">
        <v>748</v>
      </c>
      <c r="C1475" s="8">
        <v>4</v>
      </c>
      <c r="D1475" s="8" t="s">
        <v>856</v>
      </c>
      <c r="E1475" s="8" t="s">
        <v>42</v>
      </c>
      <c r="F1475" s="8" t="s">
        <v>7</v>
      </c>
    </row>
    <row r="1476" spans="1:6">
      <c r="A1476" s="8">
        <v>6653</v>
      </c>
      <c r="B1476" s="8" t="s">
        <v>748</v>
      </c>
      <c r="C1476" s="8">
        <v>5</v>
      </c>
      <c r="D1476" s="8" t="s">
        <v>857</v>
      </c>
      <c r="E1476" s="8" t="s">
        <v>42</v>
      </c>
      <c r="F1476" s="8" t="s">
        <v>7</v>
      </c>
    </row>
    <row r="1477" spans="1:6" ht="43.2">
      <c r="A1477" s="8">
        <v>2081</v>
      </c>
      <c r="B1477" s="8" t="s">
        <v>748</v>
      </c>
      <c r="C1477" s="8">
        <v>4</v>
      </c>
      <c r="D1477" s="8" t="s">
        <v>858</v>
      </c>
      <c r="E1477" s="8" t="s">
        <v>859</v>
      </c>
      <c r="F1477" s="8" t="s">
        <v>7</v>
      </c>
    </row>
    <row r="1478" spans="1:6" ht="28.8">
      <c r="A1478" s="8">
        <v>2149</v>
      </c>
      <c r="B1478" s="8" t="s">
        <v>748</v>
      </c>
      <c r="C1478" s="8">
        <v>5</v>
      </c>
      <c r="D1478" s="8" t="s">
        <v>860</v>
      </c>
      <c r="E1478" s="8" t="s">
        <v>42</v>
      </c>
      <c r="F1478" s="8" t="s">
        <v>7</v>
      </c>
    </row>
    <row r="1479" spans="1:6" ht="72">
      <c r="A1479" s="8">
        <v>4736</v>
      </c>
      <c r="B1479" s="8" t="s">
        <v>748</v>
      </c>
      <c r="C1479" s="8">
        <v>1</v>
      </c>
      <c r="D1479" s="8" t="s">
        <v>861</v>
      </c>
      <c r="E1479" s="8" t="s">
        <v>377</v>
      </c>
      <c r="F1479" s="8" t="s">
        <v>7</v>
      </c>
    </row>
    <row r="1480" spans="1:6">
      <c r="A1480" s="8">
        <v>6589</v>
      </c>
      <c r="B1480" s="8" t="s">
        <v>748</v>
      </c>
      <c r="C1480" s="8">
        <v>5</v>
      </c>
      <c r="D1480" s="8" t="s">
        <v>862</v>
      </c>
      <c r="E1480" s="8" t="s">
        <v>42</v>
      </c>
      <c r="F1480" s="8" t="s">
        <v>7</v>
      </c>
    </row>
    <row r="1481" spans="1:6" ht="28.8">
      <c r="A1481" s="8">
        <v>5354</v>
      </c>
      <c r="B1481" s="8" t="s">
        <v>748</v>
      </c>
      <c r="C1481" s="8">
        <v>5</v>
      </c>
      <c r="D1481" s="8" t="s">
        <v>863</v>
      </c>
      <c r="E1481" s="8" t="s">
        <v>489</v>
      </c>
      <c r="F1481" s="8" t="s">
        <v>7</v>
      </c>
    </row>
    <row r="1482" spans="1:6" ht="28.8">
      <c r="A1482" s="8">
        <v>6035</v>
      </c>
      <c r="B1482" s="8" t="s">
        <v>748</v>
      </c>
      <c r="C1482" s="8">
        <v>4</v>
      </c>
      <c r="D1482" s="8" t="s">
        <v>864</v>
      </c>
      <c r="E1482" s="8" t="s">
        <v>865</v>
      </c>
      <c r="F1482" s="8" t="s">
        <v>7</v>
      </c>
    </row>
    <row r="1483" spans="1:6" ht="43.2">
      <c r="A1483" s="8">
        <v>9815</v>
      </c>
      <c r="B1483" s="8" t="s">
        <v>748</v>
      </c>
      <c r="C1483" s="8">
        <v>1</v>
      </c>
      <c r="D1483" s="8" t="s">
        <v>866</v>
      </c>
      <c r="E1483" s="8" t="s">
        <v>867</v>
      </c>
      <c r="F1483" s="8" t="s">
        <v>7</v>
      </c>
    </row>
    <row r="1484" spans="1:6">
      <c r="A1484" s="8">
        <v>8101</v>
      </c>
      <c r="B1484" s="8" t="s">
        <v>748</v>
      </c>
      <c r="C1484" s="8">
        <v>3</v>
      </c>
      <c r="D1484" s="8" t="s">
        <v>868</v>
      </c>
      <c r="E1484" s="8" t="s">
        <v>377</v>
      </c>
      <c r="F1484" s="8" t="s">
        <v>7</v>
      </c>
    </row>
    <row r="1485" spans="1:6">
      <c r="A1485" s="8">
        <v>6034</v>
      </c>
      <c r="B1485" s="8" t="s">
        <v>748</v>
      </c>
      <c r="C1485" s="8">
        <v>5</v>
      </c>
      <c r="D1485" s="8" t="s">
        <v>869</v>
      </c>
      <c r="E1485" s="8" t="s">
        <v>42</v>
      </c>
      <c r="F1485" s="8" t="s">
        <v>7</v>
      </c>
    </row>
    <row r="1486" spans="1:6" ht="28.8">
      <c r="A1486" s="8">
        <v>2139</v>
      </c>
      <c r="B1486" s="8" t="s">
        <v>748</v>
      </c>
      <c r="C1486" s="8">
        <v>4</v>
      </c>
      <c r="D1486" s="8" t="s">
        <v>870</v>
      </c>
      <c r="E1486" s="8" t="s">
        <v>392</v>
      </c>
      <c r="F1486" s="8" t="s">
        <v>7</v>
      </c>
    </row>
    <row r="1487" spans="1:6" ht="43.2">
      <c r="A1487" s="8">
        <v>2091</v>
      </c>
      <c r="B1487" s="8" t="s">
        <v>748</v>
      </c>
      <c r="C1487" s="8">
        <v>5</v>
      </c>
      <c r="D1487" s="8" t="s">
        <v>871</v>
      </c>
      <c r="E1487" s="8" t="s">
        <v>872</v>
      </c>
      <c r="F1487" s="8" t="s">
        <v>7</v>
      </c>
    </row>
    <row r="1488" spans="1:6" ht="28.8">
      <c r="A1488" s="8">
        <v>2061</v>
      </c>
      <c r="B1488" s="8" t="s">
        <v>748</v>
      </c>
      <c r="C1488" s="8">
        <v>1</v>
      </c>
      <c r="D1488" s="8" t="s">
        <v>873</v>
      </c>
      <c r="E1488" s="8" t="s">
        <v>377</v>
      </c>
      <c r="F1488" s="8" t="s">
        <v>7</v>
      </c>
    </row>
    <row r="1489" spans="1:6" ht="28.8">
      <c r="A1489" s="8">
        <v>6020</v>
      </c>
      <c r="B1489" s="8" t="s">
        <v>748</v>
      </c>
      <c r="C1489" s="8">
        <v>5</v>
      </c>
      <c r="D1489" s="8" t="s">
        <v>874</v>
      </c>
      <c r="E1489" s="8" t="s">
        <v>875</v>
      </c>
      <c r="F1489" s="8" t="s">
        <v>7</v>
      </c>
    </row>
    <row r="1490" spans="1:6" ht="28.8">
      <c r="A1490" s="8">
        <v>4487</v>
      </c>
      <c r="B1490" s="8" t="s">
        <v>748</v>
      </c>
      <c r="C1490" s="8">
        <v>1</v>
      </c>
      <c r="D1490" s="8" t="s">
        <v>876</v>
      </c>
      <c r="E1490" s="8" t="s">
        <v>877</v>
      </c>
      <c r="F1490" s="8" t="s">
        <v>7</v>
      </c>
    </row>
    <row r="1491" spans="1:6">
      <c r="A1491" s="8">
        <v>4507</v>
      </c>
      <c r="B1491" s="8" t="s">
        <v>748</v>
      </c>
      <c r="C1491" s="8">
        <v>3</v>
      </c>
      <c r="D1491" s="8" t="s">
        <v>878</v>
      </c>
      <c r="E1491" s="8" t="s">
        <v>42</v>
      </c>
      <c r="F1491" s="8" t="s">
        <v>7</v>
      </c>
    </row>
    <row r="1492" spans="1:6">
      <c r="A1492" s="8">
        <v>8119</v>
      </c>
      <c r="B1492" s="8" t="s">
        <v>748</v>
      </c>
      <c r="C1492" s="8">
        <v>4</v>
      </c>
      <c r="D1492" s="8" t="s">
        <v>879</v>
      </c>
      <c r="E1492" s="8" t="s">
        <v>42</v>
      </c>
      <c r="F1492" s="8" t="s">
        <v>7</v>
      </c>
    </row>
    <row r="1493" spans="1:6">
      <c r="A1493" s="8">
        <v>7325</v>
      </c>
      <c r="B1493" s="8" t="s">
        <v>748</v>
      </c>
      <c r="C1493" s="8">
        <v>1</v>
      </c>
      <c r="D1493" s="8" t="s">
        <v>880</v>
      </c>
      <c r="E1493" s="8" t="s">
        <v>377</v>
      </c>
      <c r="F1493" s="8" t="s">
        <v>7</v>
      </c>
    </row>
    <row r="1494" spans="1:6" ht="72">
      <c r="A1494" s="8">
        <v>8853</v>
      </c>
      <c r="B1494" s="8" t="s">
        <v>748</v>
      </c>
      <c r="C1494" s="8">
        <v>3</v>
      </c>
      <c r="D1494" s="8" t="s">
        <v>881</v>
      </c>
      <c r="E1494" s="8" t="s">
        <v>882</v>
      </c>
      <c r="F1494" s="8" t="s">
        <v>7</v>
      </c>
    </row>
    <row r="1495" spans="1:6" ht="28.8">
      <c r="A1495" s="8">
        <v>2272</v>
      </c>
      <c r="B1495" s="8" t="s">
        <v>748</v>
      </c>
      <c r="C1495" s="8">
        <v>5</v>
      </c>
      <c r="D1495" s="8" t="s">
        <v>883</v>
      </c>
      <c r="E1495" s="8" t="s">
        <v>884</v>
      </c>
      <c r="F1495" s="8" t="s">
        <v>7</v>
      </c>
    </row>
    <row r="1496" spans="1:6" ht="28.8">
      <c r="A1496" s="8">
        <v>1152</v>
      </c>
      <c r="B1496" s="8" t="s">
        <v>748</v>
      </c>
      <c r="C1496" s="8">
        <v>5</v>
      </c>
      <c r="D1496" s="8" t="s">
        <v>885</v>
      </c>
      <c r="E1496" s="8" t="s">
        <v>886</v>
      </c>
      <c r="F1496" s="8" t="s">
        <v>7</v>
      </c>
    </row>
    <row r="1497" spans="1:6" ht="57.6">
      <c r="A1497" s="8">
        <v>6249</v>
      </c>
      <c r="B1497" s="8" t="s">
        <v>748</v>
      </c>
      <c r="C1497" s="8">
        <v>5</v>
      </c>
      <c r="D1497" s="8" t="s">
        <v>887</v>
      </c>
      <c r="E1497" s="8" t="s">
        <v>888</v>
      </c>
      <c r="F1497" s="8" t="s">
        <v>7</v>
      </c>
    </row>
    <row r="1498" spans="1:6" ht="158.4">
      <c r="A1498" s="8">
        <v>8435</v>
      </c>
      <c r="B1498" s="8" t="s">
        <v>748</v>
      </c>
      <c r="C1498" s="8">
        <v>3</v>
      </c>
      <c r="D1498" s="8" t="s">
        <v>889</v>
      </c>
      <c r="E1498" s="8" t="s">
        <v>890</v>
      </c>
      <c r="F1498" s="8" t="s">
        <v>7</v>
      </c>
    </row>
    <row r="1499" spans="1:6">
      <c r="A1499" s="8">
        <v>2608</v>
      </c>
      <c r="B1499" s="8" t="s">
        <v>748</v>
      </c>
      <c r="C1499" s="8">
        <v>4</v>
      </c>
      <c r="D1499" s="8" t="s">
        <v>891</v>
      </c>
      <c r="E1499" s="8" t="s">
        <v>42</v>
      </c>
      <c r="F1499" s="8" t="s">
        <v>7</v>
      </c>
    </row>
    <row r="1500" spans="1:6" ht="28.8">
      <c r="A1500" s="8">
        <v>2283</v>
      </c>
      <c r="B1500" s="8" t="s">
        <v>748</v>
      </c>
      <c r="C1500" s="8">
        <v>3</v>
      </c>
      <c r="D1500" s="8" t="s">
        <v>892</v>
      </c>
      <c r="E1500" s="8" t="s">
        <v>893</v>
      </c>
      <c r="F1500" s="8" t="s">
        <v>7</v>
      </c>
    </row>
    <row r="1501" spans="1:6">
      <c r="A1501" s="8">
        <v>2549</v>
      </c>
      <c r="B1501" s="8" t="s">
        <v>748</v>
      </c>
      <c r="C1501" s="8">
        <v>5</v>
      </c>
      <c r="D1501" s="8" t="s">
        <v>894</v>
      </c>
      <c r="E1501" s="8" t="s">
        <v>42</v>
      </c>
      <c r="F1501" s="8" t="s">
        <v>7</v>
      </c>
    </row>
    <row r="1502" spans="1:6">
      <c r="A1502" s="8">
        <v>2536</v>
      </c>
      <c r="B1502" s="8" t="s">
        <v>748</v>
      </c>
      <c r="C1502" s="8">
        <v>5</v>
      </c>
      <c r="D1502" s="8" t="s">
        <v>895</v>
      </c>
      <c r="E1502" s="8" t="s">
        <v>42</v>
      </c>
      <c r="F1502" s="8" t="s">
        <v>7</v>
      </c>
    </row>
    <row r="1503" spans="1:6">
      <c r="A1503" s="8">
        <v>3404</v>
      </c>
      <c r="B1503" s="8" t="s">
        <v>748</v>
      </c>
      <c r="C1503" s="8">
        <v>5</v>
      </c>
      <c r="D1503" s="8" t="s">
        <v>896</v>
      </c>
      <c r="E1503" s="8" t="s">
        <v>42</v>
      </c>
      <c r="F1503" s="8" t="s">
        <v>7</v>
      </c>
    </row>
    <row r="1504" spans="1:6" ht="28.8">
      <c r="A1504" s="8">
        <v>9119</v>
      </c>
      <c r="B1504" s="8" t="s">
        <v>748</v>
      </c>
      <c r="C1504" s="8">
        <v>4</v>
      </c>
      <c r="D1504" s="8" t="s">
        <v>897</v>
      </c>
      <c r="E1504" s="8" t="s">
        <v>898</v>
      </c>
      <c r="F1504" s="8" t="s">
        <v>7</v>
      </c>
    </row>
    <row r="1505" spans="1:6" ht="43.2">
      <c r="A1505" s="8">
        <v>8692</v>
      </c>
      <c r="B1505" s="8" t="s">
        <v>748</v>
      </c>
      <c r="C1505" s="8">
        <v>4</v>
      </c>
      <c r="D1505" s="8" t="s">
        <v>899</v>
      </c>
      <c r="E1505" s="8" t="s">
        <v>900</v>
      </c>
      <c r="F1505" s="8" t="s">
        <v>7</v>
      </c>
    </row>
    <row r="1506" spans="1:6">
      <c r="A1506" s="8">
        <v>9342</v>
      </c>
      <c r="B1506" s="8" t="s">
        <v>748</v>
      </c>
      <c r="C1506" s="8">
        <v>3</v>
      </c>
      <c r="D1506" s="8" t="s">
        <v>901</v>
      </c>
      <c r="E1506" s="8" t="s">
        <v>377</v>
      </c>
      <c r="F1506" s="8" t="s">
        <v>7</v>
      </c>
    </row>
    <row r="1507" spans="1:6" ht="28.8">
      <c r="A1507" s="8">
        <v>6604</v>
      </c>
      <c r="B1507" s="8" t="s">
        <v>748</v>
      </c>
      <c r="C1507" s="8">
        <v>4</v>
      </c>
      <c r="D1507" s="8" t="s">
        <v>902</v>
      </c>
      <c r="E1507" s="8" t="s">
        <v>903</v>
      </c>
      <c r="F1507" s="8" t="s">
        <v>7</v>
      </c>
    </row>
    <row r="1508" spans="1:6">
      <c r="A1508" s="8">
        <v>4613</v>
      </c>
      <c r="B1508" s="8" t="s">
        <v>748</v>
      </c>
      <c r="C1508" s="8">
        <v>3</v>
      </c>
      <c r="D1508" s="8" t="s">
        <v>904</v>
      </c>
      <c r="E1508" s="8" t="s">
        <v>377</v>
      </c>
      <c r="F1508" s="8" t="s">
        <v>7</v>
      </c>
    </row>
    <row r="1509" spans="1:6">
      <c r="A1509" s="8">
        <v>8079</v>
      </c>
      <c r="B1509" s="8" t="s">
        <v>748</v>
      </c>
      <c r="C1509" s="8">
        <v>4</v>
      </c>
      <c r="D1509" s="8" t="s">
        <v>905</v>
      </c>
      <c r="E1509" s="8" t="s">
        <v>42</v>
      </c>
      <c r="F1509" s="8" t="s">
        <v>7</v>
      </c>
    </row>
    <row r="1510" spans="1:6">
      <c r="A1510" s="8">
        <v>4561</v>
      </c>
      <c r="B1510" s="8" t="s">
        <v>748</v>
      </c>
      <c r="C1510" s="8">
        <v>5</v>
      </c>
      <c r="D1510" s="8" t="s">
        <v>906</v>
      </c>
      <c r="E1510" s="8" t="s">
        <v>907</v>
      </c>
      <c r="F1510" s="8" t="s">
        <v>7</v>
      </c>
    </row>
    <row r="1511" spans="1:6" ht="57.6">
      <c r="A1511" s="8">
        <v>9411</v>
      </c>
      <c r="B1511" s="8" t="s">
        <v>748</v>
      </c>
      <c r="C1511" s="8">
        <v>3</v>
      </c>
      <c r="D1511" s="8" t="s">
        <v>908</v>
      </c>
      <c r="E1511" s="8" t="s">
        <v>909</v>
      </c>
      <c r="F1511" s="8" t="s">
        <v>7</v>
      </c>
    </row>
    <row r="1512" spans="1:6" ht="57.6">
      <c r="A1512" s="8">
        <v>9409</v>
      </c>
      <c r="B1512" s="8" t="s">
        <v>748</v>
      </c>
      <c r="C1512" s="8">
        <v>3</v>
      </c>
      <c r="D1512" s="8" t="s">
        <v>910</v>
      </c>
      <c r="E1512" s="8" t="s">
        <v>911</v>
      </c>
      <c r="F1512" s="8" t="s">
        <v>7</v>
      </c>
    </row>
    <row r="1513" spans="1:6" ht="43.2">
      <c r="A1513" s="8">
        <v>6400</v>
      </c>
      <c r="B1513" s="8" t="s">
        <v>748</v>
      </c>
      <c r="C1513" s="8">
        <v>5</v>
      </c>
      <c r="D1513" s="8" t="s">
        <v>912</v>
      </c>
      <c r="E1513" s="8" t="s">
        <v>913</v>
      </c>
      <c r="F1513" s="8" t="s">
        <v>7</v>
      </c>
    </row>
    <row r="1514" spans="1:6" ht="43.2">
      <c r="A1514" s="8">
        <v>2155</v>
      </c>
      <c r="B1514" s="8" t="s">
        <v>748</v>
      </c>
      <c r="C1514" s="8">
        <v>2</v>
      </c>
      <c r="D1514" s="8" t="s">
        <v>914</v>
      </c>
      <c r="E1514" s="8" t="s">
        <v>915</v>
      </c>
      <c r="F1514" s="8" t="s">
        <v>7</v>
      </c>
    </row>
    <row r="1515" spans="1:6" ht="72">
      <c r="A1515" s="8">
        <v>9378</v>
      </c>
      <c r="B1515" s="8" t="s">
        <v>748</v>
      </c>
      <c r="C1515" s="8">
        <v>1</v>
      </c>
      <c r="D1515" s="8" t="s">
        <v>916</v>
      </c>
      <c r="E1515" s="8" t="s">
        <v>917</v>
      </c>
      <c r="F1515" s="8" t="s">
        <v>7</v>
      </c>
    </row>
    <row r="1516" spans="1:6" ht="43.2">
      <c r="A1516" s="8">
        <v>2813</v>
      </c>
      <c r="B1516" s="8" t="s">
        <v>748</v>
      </c>
      <c r="C1516" s="8">
        <v>5</v>
      </c>
      <c r="D1516" s="8" t="s">
        <v>918</v>
      </c>
      <c r="E1516" s="8" t="s">
        <v>919</v>
      </c>
      <c r="F1516" s="8" t="s">
        <v>7</v>
      </c>
    </row>
    <row r="1517" spans="1:6">
      <c r="A1517" s="8">
        <v>3296</v>
      </c>
      <c r="B1517" s="8" t="s">
        <v>748</v>
      </c>
      <c r="C1517" s="8">
        <v>5</v>
      </c>
      <c r="D1517" s="8" t="s">
        <v>920</v>
      </c>
      <c r="E1517" s="8" t="s">
        <v>42</v>
      </c>
      <c r="F1517" s="8" t="s">
        <v>7</v>
      </c>
    </row>
    <row r="1518" spans="1:6" ht="57.6">
      <c r="A1518" s="8">
        <v>5912</v>
      </c>
      <c r="B1518" s="8" t="s">
        <v>748</v>
      </c>
      <c r="C1518" s="8">
        <v>4</v>
      </c>
      <c r="D1518" s="8" t="s">
        <v>759</v>
      </c>
      <c r="E1518" s="8" t="s">
        <v>760</v>
      </c>
      <c r="F1518" s="8" t="s">
        <v>14</v>
      </c>
    </row>
    <row r="1519" spans="1:6" ht="43.2">
      <c r="A1519" s="8">
        <v>7087</v>
      </c>
      <c r="B1519" s="8" t="s">
        <v>748</v>
      </c>
      <c r="C1519" s="8">
        <v>3</v>
      </c>
      <c r="D1519" s="8" t="s">
        <v>921</v>
      </c>
      <c r="E1519" s="8" t="s">
        <v>922</v>
      </c>
      <c r="F1519" s="8" t="s">
        <v>7</v>
      </c>
    </row>
    <row r="1520" spans="1:6" ht="28.8">
      <c r="A1520" s="8">
        <v>5538</v>
      </c>
      <c r="B1520" s="8" t="s">
        <v>748</v>
      </c>
      <c r="C1520" s="8">
        <v>5</v>
      </c>
      <c r="D1520" s="8" t="s">
        <v>923</v>
      </c>
      <c r="E1520" s="8" t="s">
        <v>924</v>
      </c>
      <c r="F1520" s="8" t="s">
        <v>14</v>
      </c>
    </row>
    <row r="1521" spans="1:6" ht="57.6">
      <c r="A1521" s="8">
        <v>5938</v>
      </c>
      <c r="B1521" s="8" t="s">
        <v>748</v>
      </c>
      <c r="C1521" s="8">
        <v>5</v>
      </c>
      <c r="D1521" s="8" t="s">
        <v>925</v>
      </c>
      <c r="E1521" s="8" t="s">
        <v>375</v>
      </c>
      <c r="F1521" s="8" t="s">
        <v>14</v>
      </c>
    </row>
    <row r="1522" spans="1:6" ht="115.2">
      <c r="A1522" s="8">
        <v>9804</v>
      </c>
      <c r="B1522" s="8" t="s">
        <v>748</v>
      </c>
      <c r="C1522" s="8">
        <v>4</v>
      </c>
      <c r="D1522" s="8" t="s">
        <v>926</v>
      </c>
      <c r="E1522" s="8" t="s">
        <v>927</v>
      </c>
      <c r="F1522" s="8" t="s">
        <v>14</v>
      </c>
    </row>
    <row r="1523" spans="1:6" ht="28.8">
      <c r="A1523" s="8">
        <v>5407</v>
      </c>
      <c r="B1523" s="8" t="s">
        <v>748</v>
      </c>
      <c r="C1523" s="8">
        <v>3</v>
      </c>
      <c r="D1523" s="8" t="s">
        <v>928</v>
      </c>
      <c r="E1523" s="8" t="s">
        <v>929</v>
      </c>
      <c r="F1523" s="8" t="s">
        <v>14</v>
      </c>
    </row>
    <row r="1524" spans="1:6" ht="115.2">
      <c r="A1524" s="8">
        <v>5947</v>
      </c>
      <c r="B1524" s="8" t="s">
        <v>748</v>
      </c>
      <c r="C1524" s="8">
        <v>2</v>
      </c>
      <c r="D1524" s="8" t="s">
        <v>930</v>
      </c>
      <c r="E1524" s="8" t="s">
        <v>931</v>
      </c>
      <c r="F1524" s="8" t="s">
        <v>14</v>
      </c>
    </row>
    <row r="1525" spans="1:6" ht="28.8">
      <c r="A1525" s="8">
        <v>5396</v>
      </c>
      <c r="B1525" s="8" t="s">
        <v>748</v>
      </c>
      <c r="C1525" s="8">
        <v>3</v>
      </c>
      <c r="D1525" s="8" t="s">
        <v>932</v>
      </c>
      <c r="E1525" s="8" t="s">
        <v>17</v>
      </c>
      <c r="F1525" s="8" t="s">
        <v>14</v>
      </c>
    </row>
    <row r="1526" spans="1:6" ht="57.6">
      <c r="A1526" s="8">
        <v>9819</v>
      </c>
      <c r="B1526" s="8" t="s">
        <v>748</v>
      </c>
      <c r="C1526" s="8">
        <v>2</v>
      </c>
      <c r="D1526" s="8" t="s">
        <v>933</v>
      </c>
      <c r="E1526" s="8" t="s">
        <v>17</v>
      </c>
      <c r="F1526" s="8" t="s">
        <v>14</v>
      </c>
    </row>
    <row r="1527" spans="1:6" ht="57.6">
      <c r="A1527" s="8">
        <v>5953</v>
      </c>
      <c r="B1527" s="8" t="s">
        <v>748</v>
      </c>
      <c r="C1527" s="8">
        <v>2</v>
      </c>
      <c r="D1527" s="8" t="s">
        <v>934</v>
      </c>
      <c r="E1527" s="8" t="s">
        <v>935</v>
      </c>
      <c r="F1527" s="8" t="s">
        <v>14</v>
      </c>
    </row>
    <row r="1528" spans="1:6" ht="57.6">
      <c r="A1528" s="8">
        <v>5954</v>
      </c>
      <c r="B1528" s="8" t="s">
        <v>748</v>
      </c>
      <c r="C1528" s="8">
        <v>2</v>
      </c>
      <c r="D1528" s="8" t="s">
        <v>821</v>
      </c>
      <c r="E1528" s="8" t="s">
        <v>822</v>
      </c>
      <c r="F1528" s="8" t="s">
        <v>14</v>
      </c>
    </row>
    <row r="1529" spans="1:6" ht="57.6">
      <c r="A1529" s="8">
        <v>9539</v>
      </c>
      <c r="B1529" s="8" t="s">
        <v>748</v>
      </c>
      <c r="C1529" s="8">
        <v>3</v>
      </c>
      <c r="D1529" s="8" t="s">
        <v>936</v>
      </c>
      <c r="E1529" s="8" t="s">
        <v>937</v>
      </c>
      <c r="F1529" s="8" t="s">
        <v>14</v>
      </c>
    </row>
    <row r="1530" spans="1:6" ht="72">
      <c r="A1530" s="8">
        <v>5932</v>
      </c>
      <c r="B1530" s="8" t="s">
        <v>748</v>
      </c>
      <c r="C1530" s="8">
        <v>4</v>
      </c>
      <c r="D1530" s="8" t="s">
        <v>938</v>
      </c>
      <c r="E1530" s="8" t="s">
        <v>939</v>
      </c>
      <c r="F1530" s="8" t="s">
        <v>14</v>
      </c>
    </row>
    <row r="1531" spans="1:6" ht="72">
      <c r="A1531" s="8">
        <v>5348</v>
      </c>
      <c r="B1531" s="8" t="s">
        <v>748</v>
      </c>
      <c r="C1531" s="8">
        <v>4</v>
      </c>
      <c r="D1531" s="8" t="s">
        <v>940</v>
      </c>
      <c r="E1531" s="8" t="s">
        <v>941</v>
      </c>
      <c r="F1531" s="8" t="s">
        <v>14</v>
      </c>
    </row>
    <row r="1532" spans="1:6" ht="28.8">
      <c r="A1532" s="8">
        <v>9082</v>
      </c>
      <c r="B1532" s="8" t="s">
        <v>748</v>
      </c>
      <c r="C1532" s="8">
        <v>1</v>
      </c>
      <c r="D1532" s="8" t="s">
        <v>942</v>
      </c>
      <c r="E1532" s="8" t="s">
        <v>20</v>
      </c>
      <c r="F1532" s="8" t="s">
        <v>14</v>
      </c>
    </row>
    <row r="1533" spans="1:6" ht="28.8">
      <c r="A1533" s="8">
        <v>5094</v>
      </c>
      <c r="B1533" s="8" t="s">
        <v>748</v>
      </c>
      <c r="C1533" s="8">
        <v>1</v>
      </c>
      <c r="D1533" s="8" t="s">
        <v>943</v>
      </c>
      <c r="E1533" s="8" t="s">
        <v>502</v>
      </c>
      <c r="F1533" s="8" t="s">
        <v>14</v>
      </c>
    </row>
    <row r="1534" spans="1:6" ht="43.2">
      <c r="A1534" s="8">
        <v>4767</v>
      </c>
      <c r="B1534" s="8" t="s">
        <v>748</v>
      </c>
      <c r="C1534" s="8">
        <v>2</v>
      </c>
      <c r="D1534" s="8" t="s">
        <v>944</v>
      </c>
      <c r="E1534" s="8" t="s">
        <v>945</v>
      </c>
      <c r="F1534" s="8" t="s">
        <v>14</v>
      </c>
    </row>
    <row r="1535" spans="1:6" ht="288">
      <c r="A1535" s="8">
        <v>8841</v>
      </c>
      <c r="B1535" s="8" t="s">
        <v>748</v>
      </c>
      <c r="C1535" s="8">
        <v>1</v>
      </c>
      <c r="D1535" s="8" t="s">
        <v>946</v>
      </c>
      <c r="E1535" s="8" t="s">
        <v>947</v>
      </c>
      <c r="F1535" s="8" t="s">
        <v>28</v>
      </c>
    </row>
    <row r="1536" spans="1:6">
      <c r="A1536" s="8">
        <v>1142</v>
      </c>
      <c r="B1536" s="8" t="s">
        <v>748</v>
      </c>
      <c r="C1536" s="8">
        <v>1</v>
      </c>
      <c r="D1536" s="8" t="s">
        <v>948</v>
      </c>
      <c r="E1536" s="8" t="s">
        <v>949</v>
      </c>
      <c r="F1536" s="8" t="s">
        <v>28</v>
      </c>
    </row>
    <row r="1537" spans="1:6" ht="57.6">
      <c r="A1537" s="8">
        <v>5939</v>
      </c>
      <c r="B1537" s="8" t="s">
        <v>748</v>
      </c>
      <c r="C1537" s="8">
        <v>5</v>
      </c>
      <c r="D1537" s="8" t="s">
        <v>950</v>
      </c>
      <c r="E1537" s="8" t="s">
        <v>951</v>
      </c>
      <c r="F1537" s="8" t="s">
        <v>28</v>
      </c>
    </row>
    <row r="1538" spans="1:6">
      <c r="A1538" s="8">
        <v>9469</v>
      </c>
      <c r="B1538" s="8" t="s">
        <v>748</v>
      </c>
      <c r="C1538" s="8">
        <v>1</v>
      </c>
      <c r="D1538" s="8" t="s">
        <v>952</v>
      </c>
      <c r="E1538" s="8" t="s">
        <v>427</v>
      </c>
      <c r="F1538" s="8" t="s">
        <v>28</v>
      </c>
    </row>
    <row r="1539" spans="1:6" ht="57.6">
      <c r="A1539" s="8">
        <v>5912</v>
      </c>
      <c r="B1539" s="8" t="s">
        <v>748</v>
      </c>
      <c r="C1539" s="8">
        <v>4</v>
      </c>
      <c r="D1539" s="8" t="s">
        <v>759</v>
      </c>
      <c r="E1539" s="8" t="s">
        <v>760</v>
      </c>
      <c r="F1539" s="8" t="s">
        <v>35</v>
      </c>
    </row>
    <row r="1540" spans="1:6" ht="72">
      <c r="A1540" s="8">
        <v>5932</v>
      </c>
      <c r="B1540" s="8" t="s">
        <v>748</v>
      </c>
      <c r="C1540" s="8">
        <v>4</v>
      </c>
      <c r="D1540" s="8" t="s">
        <v>938</v>
      </c>
      <c r="E1540" s="8" t="s">
        <v>939</v>
      </c>
      <c r="F1540" s="8" t="s">
        <v>35</v>
      </c>
    </row>
    <row r="1541" spans="1:6" ht="43.2">
      <c r="A1541" s="8">
        <v>1023</v>
      </c>
      <c r="B1541" s="8" t="s">
        <v>748</v>
      </c>
      <c r="C1541" s="8">
        <v>4</v>
      </c>
      <c r="D1541" s="8" t="s">
        <v>953</v>
      </c>
      <c r="E1541" s="8" t="s">
        <v>954</v>
      </c>
      <c r="F1541" s="8" t="s">
        <v>35</v>
      </c>
    </row>
    <row r="1542" spans="1:6">
      <c r="A1542" s="8">
        <v>9296</v>
      </c>
      <c r="B1542" s="8" t="s">
        <v>748</v>
      </c>
      <c r="C1542" s="8">
        <v>3</v>
      </c>
      <c r="D1542" s="8" t="s">
        <v>955</v>
      </c>
      <c r="E1542" s="8" t="s">
        <v>956</v>
      </c>
      <c r="F1542" s="8" t="s">
        <v>14</v>
      </c>
    </row>
    <row r="1543" spans="1:6" ht="57.6">
      <c r="A1543" s="8">
        <v>2043</v>
      </c>
      <c r="B1543" s="8" t="s">
        <v>748</v>
      </c>
      <c r="C1543" s="8">
        <v>2</v>
      </c>
      <c r="D1543" s="8" t="s">
        <v>957</v>
      </c>
      <c r="E1543" s="8" t="s">
        <v>958</v>
      </c>
      <c r="F1543" s="8" t="s">
        <v>35</v>
      </c>
    </row>
    <row r="1544" spans="1:6" ht="144">
      <c r="A1544" s="8">
        <v>5819</v>
      </c>
      <c r="B1544" s="8" t="s">
        <v>748</v>
      </c>
      <c r="C1544" s="8">
        <v>1</v>
      </c>
      <c r="D1544" s="8" t="s">
        <v>959</v>
      </c>
      <c r="E1544" s="8" t="s">
        <v>960</v>
      </c>
      <c r="F1544" s="8" t="s">
        <v>14</v>
      </c>
    </row>
    <row r="1545" spans="1:6" ht="28.8">
      <c r="A1545" s="8">
        <v>9509</v>
      </c>
      <c r="B1545" s="8" t="s">
        <v>748</v>
      </c>
      <c r="C1545" s="8">
        <v>3</v>
      </c>
      <c r="D1545" s="8" t="s">
        <v>961</v>
      </c>
      <c r="E1545" s="8" t="s">
        <v>962</v>
      </c>
      <c r="F1545" s="8" t="s">
        <v>7</v>
      </c>
    </row>
    <row r="1546" spans="1:6" ht="28.8">
      <c r="A1546" s="8">
        <v>6457</v>
      </c>
      <c r="B1546" s="8" t="s">
        <v>748</v>
      </c>
      <c r="C1546" s="8">
        <v>4</v>
      </c>
      <c r="D1546" s="8" t="s">
        <v>963</v>
      </c>
      <c r="E1546" s="8" t="s">
        <v>964</v>
      </c>
      <c r="F1546" s="8" t="s">
        <v>14</v>
      </c>
    </row>
    <row r="1547" spans="1:6" ht="43.2">
      <c r="A1547" s="8">
        <v>257</v>
      </c>
      <c r="B1547" s="8" t="s">
        <v>748</v>
      </c>
      <c r="C1547" s="8">
        <v>5</v>
      </c>
      <c r="D1547" s="8" t="s">
        <v>965</v>
      </c>
      <c r="E1547" s="8" t="s">
        <v>966</v>
      </c>
      <c r="F1547" s="8" t="s">
        <v>14</v>
      </c>
    </row>
    <row r="1548" spans="1:6" ht="57.6">
      <c r="A1548" s="8">
        <v>1047</v>
      </c>
      <c r="B1548" s="8" t="s">
        <v>748</v>
      </c>
      <c r="C1548" s="8">
        <v>3</v>
      </c>
      <c r="D1548" s="8" t="s">
        <v>967</v>
      </c>
      <c r="E1548" s="8" t="s">
        <v>968</v>
      </c>
      <c r="F1548" s="8" t="s">
        <v>14</v>
      </c>
    </row>
    <row r="1549" spans="1:6" ht="43.2">
      <c r="A1549" s="8">
        <v>9083</v>
      </c>
      <c r="B1549" s="8" t="s">
        <v>748</v>
      </c>
      <c r="C1549" s="8">
        <v>5</v>
      </c>
      <c r="D1549" s="8" t="s">
        <v>969</v>
      </c>
      <c r="E1549" s="8" t="s">
        <v>970</v>
      </c>
      <c r="F1549" s="8" t="s">
        <v>14</v>
      </c>
    </row>
    <row r="1550" spans="1:6" ht="43.2">
      <c r="A1550" s="8">
        <v>5335</v>
      </c>
      <c r="B1550" s="8" t="s">
        <v>748</v>
      </c>
      <c r="C1550" s="8">
        <v>1</v>
      </c>
      <c r="D1550" s="8" t="s">
        <v>971</v>
      </c>
      <c r="E1550" s="8" t="s">
        <v>972</v>
      </c>
      <c r="F1550" s="8" t="s">
        <v>14</v>
      </c>
    </row>
    <row r="1551" spans="1:6" ht="28.8">
      <c r="A1551" s="8">
        <v>9441</v>
      </c>
      <c r="B1551" s="8" t="s">
        <v>748</v>
      </c>
      <c r="C1551" s="8">
        <v>5</v>
      </c>
      <c r="D1551" s="8" t="s">
        <v>973</v>
      </c>
      <c r="E1551" s="8" t="s">
        <v>416</v>
      </c>
      <c r="F1551" s="8" t="s">
        <v>14</v>
      </c>
    </row>
    <row r="1552" spans="1:6" ht="28.8">
      <c r="A1552" s="8">
        <v>5331</v>
      </c>
      <c r="B1552" s="8" t="s">
        <v>748</v>
      </c>
      <c r="C1552" s="8">
        <v>5</v>
      </c>
      <c r="D1552" s="8" t="s">
        <v>974</v>
      </c>
      <c r="E1552" s="8" t="s">
        <v>416</v>
      </c>
      <c r="F1552" s="8" t="s">
        <v>14</v>
      </c>
    </row>
    <row r="1553" spans="1:6" ht="28.8">
      <c r="A1553" s="8">
        <v>5996</v>
      </c>
      <c r="B1553" s="8" t="s">
        <v>748</v>
      </c>
      <c r="C1553" s="8">
        <v>2</v>
      </c>
      <c r="D1553" s="8" t="s">
        <v>975</v>
      </c>
      <c r="E1553" s="8" t="s">
        <v>976</v>
      </c>
      <c r="F1553" s="8" t="s">
        <v>14</v>
      </c>
    </row>
    <row r="1554" spans="1:6" ht="28.8">
      <c r="A1554" s="8">
        <v>6001</v>
      </c>
      <c r="B1554" s="8" t="s">
        <v>748</v>
      </c>
      <c r="C1554" s="8">
        <v>4</v>
      </c>
      <c r="D1554" s="8" t="s">
        <v>977</v>
      </c>
      <c r="E1554" s="8" t="s">
        <v>402</v>
      </c>
      <c r="F1554" s="8" t="s">
        <v>14</v>
      </c>
    </row>
    <row r="1555" spans="1:6" ht="72">
      <c r="A1555" s="8">
        <v>9415</v>
      </c>
      <c r="B1555" s="8" t="s">
        <v>748</v>
      </c>
      <c r="C1555" s="8">
        <v>1</v>
      </c>
      <c r="D1555" s="8" t="s">
        <v>978</v>
      </c>
      <c r="E1555" s="8" t="s">
        <v>979</v>
      </c>
      <c r="F1555" s="8" t="s">
        <v>14</v>
      </c>
    </row>
    <row r="1556" spans="1:6" ht="28.8">
      <c r="A1556" s="8">
        <v>9818</v>
      </c>
      <c r="B1556" s="8" t="s">
        <v>748</v>
      </c>
      <c r="C1556" s="8">
        <v>2</v>
      </c>
      <c r="D1556" s="8" t="s">
        <v>980</v>
      </c>
      <c r="E1556" s="8" t="s">
        <v>981</v>
      </c>
      <c r="F1556" s="8" t="s">
        <v>14</v>
      </c>
    </row>
    <row r="1557" spans="1:6" ht="28.8">
      <c r="A1557" s="8">
        <v>5341</v>
      </c>
      <c r="B1557" s="8" t="s">
        <v>748</v>
      </c>
      <c r="C1557" s="8">
        <v>3</v>
      </c>
      <c r="D1557" s="8" t="s">
        <v>982</v>
      </c>
      <c r="E1557" s="8" t="s">
        <v>983</v>
      </c>
      <c r="F1557" s="8" t="s">
        <v>14</v>
      </c>
    </row>
    <row r="1558" spans="1:6" ht="57.6">
      <c r="A1558" s="8">
        <v>9411</v>
      </c>
      <c r="B1558" s="8" t="s">
        <v>748</v>
      </c>
      <c r="C1558" s="8">
        <v>3</v>
      </c>
      <c r="D1558" s="8" t="s">
        <v>908</v>
      </c>
      <c r="E1558" s="8" t="s">
        <v>909</v>
      </c>
      <c r="F1558" s="8" t="s">
        <v>14</v>
      </c>
    </row>
    <row r="1559" spans="1:6" ht="57.6">
      <c r="A1559" s="8">
        <v>9409</v>
      </c>
      <c r="B1559" s="8" t="s">
        <v>748</v>
      </c>
      <c r="C1559" s="8">
        <v>3</v>
      </c>
      <c r="D1559" s="8" t="s">
        <v>910</v>
      </c>
      <c r="E1559" s="8" t="s">
        <v>911</v>
      </c>
      <c r="F1559" s="8" t="s">
        <v>14</v>
      </c>
    </row>
    <row r="1560" spans="1:6" ht="57.6">
      <c r="A1560" s="8">
        <v>9399</v>
      </c>
      <c r="B1560" s="8" t="s">
        <v>748</v>
      </c>
      <c r="C1560" s="8">
        <v>3</v>
      </c>
      <c r="D1560" s="8" t="s">
        <v>984</v>
      </c>
      <c r="E1560" s="8" t="s">
        <v>985</v>
      </c>
      <c r="F1560" s="8" t="s">
        <v>14</v>
      </c>
    </row>
    <row r="1561" spans="1:6" ht="43.2">
      <c r="A1561" s="8">
        <v>6042</v>
      </c>
      <c r="B1561" s="8" t="s">
        <v>748</v>
      </c>
      <c r="C1561" s="8">
        <v>1</v>
      </c>
      <c r="D1561" s="8" t="s">
        <v>986</v>
      </c>
      <c r="E1561" s="8" t="s">
        <v>987</v>
      </c>
      <c r="F1561" s="8" t="s">
        <v>14</v>
      </c>
    </row>
    <row r="1562" spans="1:6" ht="57.6">
      <c r="A1562" s="8">
        <v>9379</v>
      </c>
      <c r="B1562" s="8" t="s">
        <v>748</v>
      </c>
      <c r="C1562" s="8">
        <v>2</v>
      </c>
      <c r="D1562" s="8" t="s">
        <v>988</v>
      </c>
      <c r="E1562" s="8" t="s">
        <v>989</v>
      </c>
      <c r="F1562" s="8" t="s">
        <v>14</v>
      </c>
    </row>
    <row r="1563" spans="1:6" ht="28.8">
      <c r="A1563" s="8">
        <v>6078</v>
      </c>
      <c r="B1563" s="8" t="s">
        <v>748</v>
      </c>
      <c r="C1563" s="8">
        <v>3</v>
      </c>
      <c r="D1563" s="8" t="s">
        <v>990</v>
      </c>
      <c r="E1563" s="8" t="s">
        <v>991</v>
      </c>
      <c r="F1563" s="8" t="s">
        <v>14</v>
      </c>
    </row>
    <row r="1564" spans="1:6" ht="43.2">
      <c r="A1564" s="8">
        <v>5317</v>
      </c>
      <c r="B1564" s="8" t="s">
        <v>748</v>
      </c>
      <c r="C1564" s="8">
        <v>4</v>
      </c>
      <c r="D1564" s="8" t="s">
        <v>992</v>
      </c>
      <c r="E1564" s="8" t="s">
        <v>993</v>
      </c>
      <c r="F1564" s="8" t="s">
        <v>14</v>
      </c>
    </row>
    <row r="1565" spans="1:6" ht="43.2">
      <c r="A1565" s="8">
        <v>9468</v>
      </c>
      <c r="B1565" s="8" t="s">
        <v>748</v>
      </c>
      <c r="C1565" s="8">
        <v>5</v>
      </c>
      <c r="D1565" s="8" t="s">
        <v>994</v>
      </c>
      <c r="E1565" s="8" t="s">
        <v>995</v>
      </c>
      <c r="F1565" s="8" t="s">
        <v>14</v>
      </c>
    </row>
    <row r="1566" spans="1:6" ht="43.2">
      <c r="A1566" s="8">
        <v>9504</v>
      </c>
      <c r="B1566" s="8" t="s">
        <v>748</v>
      </c>
      <c r="C1566" s="8">
        <v>4</v>
      </c>
      <c r="D1566" s="8" t="s">
        <v>996</v>
      </c>
      <c r="E1566" s="8" t="s">
        <v>997</v>
      </c>
      <c r="F1566" s="8" t="s">
        <v>14</v>
      </c>
    </row>
    <row r="1567" spans="1:6" ht="28.8">
      <c r="A1567" s="8">
        <v>5345</v>
      </c>
      <c r="B1567" s="8" t="s">
        <v>748</v>
      </c>
      <c r="C1567" s="8">
        <v>4</v>
      </c>
      <c r="D1567" s="8" t="s">
        <v>998</v>
      </c>
      <c r="E1567" s="8" t="s">
        <v>416</v>
      </c>
      <c r="F1567" s="8" t="s">
        <v>14</v>
      </c>
    </row>
    <row r="1568" spans="1:6" ht="28.8">
      <c r="A1568" s="8">
        <v>9412</v>
      </c>
      <c r="B1568" s="8" t="s">
        <v>748</v>
      </c>
      <c r="C1568" s="8">
        <v>3</v>
      </c>
      <c r="D1568" s="8" t="s">
        <v>999</v>
      </c>
      <c r="E1568" s="8" t="s">
        <v>1000</v>
      </c>
      <c r="F1568" s="8" t="s">
        <v>14</v>
      </c>
    </row>
    <row r="1569" spans="1:6" ht="72">
      <c r="A1569" s="8">
        <v>2078</v>
      </c>
      <c r="B1569" s="8" t="s">
        <v>748</v>
      </c>
      <c r="C1569" s="8">
        <v>5</v>
      </c>
      <c r="D1569" s="8" t="s">
        <v>1001</v>
      </c>
      <c r="E1569" s="8" t="s">
        <v>1002</v>
      </c>
      <c r="F1569" s="8" t="s">
        <v>35</v>
      </c>
    </row>
    <row r="1570" spans="1:6" ht="43.2">
      <c r="A1570" s="8">
        <v>2109</v>
      </c>
      <c r="B1570" s="8" t="s">
        <v>748</v>
      </c>
      <c r="C1570" s="8">
        <v>4</v>
      </c>
      <c r="D1570" s="8" t="s">
        <v>1003</v>
      </c>
      <c r="E1570" s="8" t="s">
        <v>1004</v>
      </c>
      <c r="F1570" s="8" t="s">
        <v>35</v>
      </c>
    </row>
    <row r="1571" spans="1:6" ht="43.2">
      <c r="A1571" s="8">
        <v>6679</v>
      </c>
      <c r="B1571" s="8" t="s">
        <v>748</v>
      </c>
      <c r="C1571" s="8">
        <v>4</v>
      </c>
      <c r="D1571" s="8" t="s">
        <v>1005</v>
      </c>
      <c r="E1571" s="8" t="s">
        <v>1006</v>
      </c>
      <c r="F1571" s="8" t="s">
        <v>35</v>
      </c>
    </row>
    <row r="1572" spans="1:6" ht="28.8">
      <c r="A1572" s="8">
        <v>7793</v>
      </c>
      <c r="B1572" s="8" t="s">
        <v>748</v>
      </c>
      <c r="C1572" s="8">
        <v>2</v>
      </c>
      <c r="D1572" s="8" t="s">
        <v>1007</v>
      </c>
      <c r="E1572" s="8" t="s">
        <v>411</v>
      </c>
      <c r="F1572" s="8" t="s">
        <v>7</v>
      </c>
    </row>
    <row r="1573" spans="1:6" ht="43.2">
      <c r="A1573" s="8">
        <v>3094</v>
      </c>
      <c r="B1573" s="8" t="s">
        <v>748</v>
      </c>
      <c r="C1573" s="8">
        <v>3</v>
      </c>
      <c r="D1573" s="8" t="s">
        <v>1008</v>
      </c>
      <c r="E1573" s="8" t="s">
        <v>1009</v>
      </c>
      <c r="F1573" s="8" t="s">
        <v>7</v>
      </c>
    </row>
    <row r="1574" spans="1:6" ht="72">
      <c r="A1574" s="8">
        <v>982</v>
      </c>
      <c r="B1574" s="8" t="s">
        <v>748</v>
      </c>
      <c r="C1574" s="8">
        <v>2</v>
      </c>
      <c r="D1574" s="8" t="s">
        <v>1010</v>
      </c>
      <c r="E1574" s="8" t="s">
        <v>1011</v>
      </c>
      <c r="F1574" s="8" t="s">
        <v>7</v>
      </c>
    </row>
    <row r="1575" spans="1:6" ht="187.2">
      <c r="A1575" s="8">
        <v>2042</v>
      </c>
      <c r="B1575" s="8" t="s">
        <v>748</v>
      </c>
      <c r="C1575" s="8">
        <v>3</v>
      </c>
      <c r="D1575" s="8" t="s">
        <v>1012</v>
      </c>
      <c r="E1575" s="8" t="s">
        <v>1013</v>
      </c>
      <c r="F1575" s="8" t="s">
        <v>7</v>
      </c>
    </row>
    <row r="1576" spans="1:6" ht="57.6">
      <c r="A1576" s="8">
        <v>8971</v>
      </c>
      <c r="B1576" s="8" t="s">
        <v>748</v>
      </c>
      <c r="C1576" s="8">
        <v>4</v>
      </c>
      <c r="D1576" s="8" t="s">
        <v>1014</v>
      </c>
      <c r="E1576" s="8" t="s">
        <v>1015</v>
      </c>
      <c r="F1576" s="8" t="s">
        <v>7</v>
      </c>
    </row>
    <row r="1577" spans="1:6" ht="115.2">
      <c r="A1577" s="8">
        <v>3088</v>
      </c>
      <c r="B1577" s="8" t="s">
        <v>748</v>
      </c>
      <c r="C1577" s="8">
        <v>5</v>
      </c>
      <c r="D1577" s="8" t="s">
        <v>1016</v>
      </c>
      <c r="E1577" s="8" t="s">
        <v>1017</v>
      </c>
      <c r="F1577" s="8" t="s">
        <v>7</v>
      </c>
    </row>
    <row r="1578" spans="1:6" ht="28.8">
      <c r="A1578" s="8">
        <v>7223</v>
      </c>
      <c r="B1578" s="8" t="s">
        <v>748</v>
      </c>
      <c r="C1578" s="8">
        <v>4</v>
      </c>
      <c r="D1578" s="8" t="s">
        <v>1018</v>
      </c>
      <c r="E1578" s="8" t="s">
        <v>489</v>
      </c>
      <c r="F1578" s="8" t="s">
        <v>7</v>
      </c>
    </row>
    <row r="1579" spans="1:6" ht="43.2">
      <c r="A1579" s="8">
        <v>997</v>
      </c>
      <c r="B1579" s="8" t="s">
        <v>748</v>
      </c>
      <c r="C1579" s="8">
        <v>1</v>
      </c>
      <c r="D1579" s="8" t="s">
        <v>1019</v>
      </c>
      <c r="E1579" s="8" t="s">
        <v>377</v>
      </c>
      <c r="F1579" s="8" t="s">
        <v>7</v>
      </c>
    </row>
    <row r="1580" spans="1:6" ht="28.8">
      <c r="A1580" s="8">
        <v>8940</v>
      </c>
      <c r="B1580" s="8" t="s">
        <v>748</v>
      </c>
      <c r="C1580" s="8">
        <v>1</v>
      </c>
      <c r="D1580" s="8" t="s">
        <v>1020</v>
      </c>
      <c r="E1580" s="8" t="s">
        <v>549</v>
      </c>
      <c r="F1580" s="8" t="s">
        <v>7</v>
      </c>
    </row>
    <row r="1581" spans="1:6" ht="57.6">
      <c r="A1581" s="8">
        <v>6277</v>
      </c>
      <c r="B1581" s="8" t="s">
        <v>748</v>
      </c>
      <c r="C1581" s="8">
        <v>4</v>
      </c>
      <c r="D1581" s="8" t="s">
        <v>1021</v>
      </c>
      <c r="E1581" s="8" t="s">
        <v>1022</v>
      </c>
      <c r="F1581" s="8" t="s">
        <v>7</v>
      </c>
    </row>
    <row r="1582" spans="1:6" ht="43.2">
      <c r="A1582" s="8">
        <v>1993</v>
      </c>
      <c r="B1582" s="8" t="s">
        <v>748</v>
      </c>
      <c r="C1582" s="8">
        <v>2</v>
      </c>
      <c r="D1582" s="8" t="s">
        <v>1023</v>
      </c>
      <c r="E1582" s="8" t="s">
        <v>392</v>
      </c>
      <c r="F1582" s="8" t="s">
        <v>7</v>
      </c>
    </row>
    <row r="1583" spans="1:6" ht="57.6">
      <c r="A1583" s="8">
        <v>8938</v>
      </c>
      <c r="B1583" s="8" t="s">
        <v>748</v>
      </c>
      <c r="C1583" s="8">
        <v>1</v>
      </c>
      <c r="D1583" s="8" t="s">
        <v>1024</v>
      </c>
      <c r="E1583" s="8" t="s">
        <v>1025</v>
      </c>
      <c r="F1583" s="8" t="s">
        <v>7</v>
      </c>
    </row>
    <row r="1584" spans="1:6" ht="72">
      <c r="A1584" s="8">
        <v>5932</v>
      </c>
      <c r="B1584" s="8" t="s">
        <v>748</v>
      </c>
      <c r="C1584" s="8">
        <v>4</v>
      </c>
      <c r="D1584" s="8" t="s">
        <v>938</v>
      </c>
      <c r="E1584" s="8" t="s">
        <v>939</v>
      </c>
      <c r="F1584" s="8" t="s">
        <v>7</v>
      </c>
    </row>
    <row r="1585" spans="1:6" ht="57.6">
      <c r="A1585" s="8">
        <v>900</v>
      </c>
      <c r="B1585" s="8" t="s">
        <v>748</v>
      </c>
      <c r="C1585" s="8">
        <v>1</v>
      </c>
      <c r="D1585" s="8" t="s">
        <v>1026</v>
      </c>
      <c r="E1585" s="8" t="s">
        <v>1027</v>
      </c>
      <c r="F1585" s="8" t="s">
        <v>7</v>
      </c>
    </row>
    <row r="1586" spans="1:6" ht="43.2">
      <c r="A1586" s="8">
        <v>9036</v>
      </c>
      <c r="B1586" s="8" t="s">
        <v>748</v>
      </c>
      <c r="C1586" s="8">
        <v>4</v>
      </c>
      <c r="D1586" s="8" t="s">
        <v>1028</v>
      </c>
      <c r="E1586" s="8" t="s">
        <v>1029</v>
      </c>
      <c r="F1586" s="8" t="s">
        <v>7</v>
      </c>
    </row>
    <row r="1587" spans="1:6" ht="43.2">
      <c r="A1587" s="8">
        <v>3169</v>
      </c>
      <c r="B1587" s="8" t="s">
        <v>748</v>
      </c>
      <c r="C1587" s="8">
        <v>5</v>
      </c>
      <c r="D1587" s="8" t="s">
        <v>1030</v>
      </c>
      <c r="E1587" s="8" t="s">
        <v>1031</v>
      </c>
      <c r="F1587" s="8" t="s">
        <v>7</v>
      </c>
    </row>
    <row r="1588" spans="1:6" ht="28.8">
      <c r="A1588" s="8">
        <v>3369</v>
      </c>
      <c r="B1588" s="8" t="s">
        <v>748</v>
      </c>
      <c r="C1588" s="8">
        <v>4</v>
      </c>
      <c r="D1588" s="8" t="s">
        <v>1032</v>
      </c>
      <c r="E1588" s="8" t="s">
        <v>1033</v>
      </c>
      <c r="F1588" s="8" t="s">
        <v>7</v>
      </c>
    </row>
    <row r="1589" spans="1:6" ht="57.6">
      <c r="A1589" s="8">
        <v>7059</v>
      </c>
      <c r="B1589" s="8" t="s">
        <v>748</v>
      </c>
      <c r="C1589" s="8">
        <v>3</v>
      </c>
      <c r="D1589" s="8" t="s">
        <v>1034</v>
      </c>
      <c r="E1589" s="8" t="s">
        <v>1035</v>
      </c>
      <c r="F1589" s="8" t="s">
        <v>7</v>
      </c>
    </row>
    <row r="1590" spans="1:6" ht="43.2">
      <c r="A1590" s="8">
        <v>7062</v>
      </c>
      <c r="B1590" s="8" t="s">
        <v>748</v>
      </c>
      <c r="C1590" s="8">
        <v>1</v>
      </c>
      <c r="D1590" s="8" t="s">
        <v>1036</v>
      </c>
      <c r="E1590" s="8" t="s">
        <v>544</v>
      </c>
      <c r="F1590" s="8" t="s">
        <v>7</v>
      </c>
    </row>
    <row r="1591" spans="1:6" ht="57.6">
      <c r="A1591" s="8">
        <v>7077</v>
      </c>
      <c r="B1591" s="8" t="s">
        <v>748</v>
      </c>
      <c r="C1591" s="8">
        <v>3</v>
      </c>
      <c r="D1591" s="8" t="s">
        <v>1037</v>
      </c>
      <c r="E1591" s="8" t="s">
        <v>1038</v>
      </c>
      <c r="F1591" s="8" t="s">
        <v>7</v>
      </c>
    </row>
    <row r="1592" spans="1:6">
      <c r="A1592" s="8">
        <v>3318</v>
      </c>
      <c r="B1592" s="8" t="s">
        <v>748</v>
      </c>
      <c r="C1592" s="8">
        <v>5</v>
      </c>
      <c r="D1592" s="8" t="s">
        <v>1039</v>
      </c>
      <c r="E1592" s="8" t="s">
        <v>42</v>
      </c>
      <c r="F1592" s="8" t="s">
        <v>7</v>
      </c>
    </row>
    <row r="1593" spans="1:6">
      <c r="A1593" s="8">
        <v>3316</v>
      </c>
      <c r="B1593" s="8" t="s">
        <v>748</v>
      </c>
      <c r="C1593" s="8">
        <v>5</v>
      </c>
      <c r="D1593" s="8" t="s">
        <v>1040</v>
      </c>
      <c r="E1593" s="8" t="s">
        <v>42</v>
      </c>
      <c r="F1593" s="8" t="s">
        <v>7</v>
      </c>
    </row>
    <row r="1594" spans="1:6" ht="28.8">
      <c r="A1594" s="8">
        <v>1012</v>
      </c>
      <c r="B1594" s="8" t="s">
        <v>748</v>
      </c>
      <c r="C1594" s="8">
        <v>1</v>
      </c>
      <c r="D1594" s="8" t="s">
        <v>1041</v>
      </c>
      <c r="E1594" s="8" t="s">
        <v>1042</v>
      </c>
      <c r="F1594" s="8" t="s">
        <v>7</v>
      </c>
    </row>
    <row r="1595" spans="1:6" ht="187.2">
      <c r="A1595" s="8">
        <v>1994</v>
      </c>
      <c r="B1595" s="8" t="s">
        <v>748</v>
      </c>
      <c r="C1595" s="8">
        <v>1</v>
      </c>
      <c r="D1595" s="8" t="s">
        <v>1043</v>
      </c>
      <c r="E1595" s="8" t="s">
        <v>1044</v>
      </c>
      <c r="F1595" s="8" t="s">
        <v>7</v>
      </c>
    </row>
    <row r="1596" spans="1:6" ht="28.8">
      <c r="A1596" s="8">
        <v>7192</v>
      </c>
      <c r="B1596" s="8" t="s">
        <v>748</v>
      </c>
      <c r="C1596" s="8">
        <v>2</v>
      </c>
      <c r="D1596" s="8" t="s">
        <v>1045</v>
      </c>
      <c r="E1596" s="8" t="s">
        <v>1046</v>
      </c>
      <c r="F1596" s="8" t="s">
        <v>7</v>
      </c>
    </row>
    <row r="1597" spans="1:6" ht="43.2">
      <c r="A1597" s="8">
        <v>3148</v>
      </c>
      <c r="B1597" s="8" t="s">
        <v>748</v>
      </c>
      <c r="C1597" s="8">
        <v>4</v>
      </c>
      <c r="D1597" s="8" t="s">
        <v>1047</v>
      </c>
      <c r="E1597" s="8" t="s">
        <v>1048</v>
      </c>
      <c r="F1597" s="8" t="s">
        <v>7</v>
      </c>
    </row>
    <row r="1598" spans="1:6" ht="28.8">
      <c r="A1598" s="8">
        <v>6568</v>
      </c>
      <c r="B1598" s="8" t="s">
        <v>748</v>
      </c>
      <c r="C1598" s="8">
        <v>3</v>
      </c>
      <c r="D1598" s="8" t="s">
        <v>1049</v>
      </c>
      <c r="E1598" s="8" t="s">
        <v>1050</v>
      </c>
      <c r="F1598" s="8" t="s">
        <v>35</v>
      </c>
    </row>
    <row r="1599" spans="1:6" ht="201.6">
      <c r="A1599" s="8">
        <v>22</v>
      </c>
      <c r="B1599" s="8" t="s">
        <v>748</v>
      </c>
      <c r="C1599" s="8">
        <v>1</v>
      </c>
      <c r="D1599" s="8" t="s">
        <v>219</v>
      </c>
      <c r="E1599" s="8" t="s">
        <v>409</v>
      </c>
      <c r="F1599" s="8" t="s">
        <v>35</v>
      </c>
    </row>
    <row r="1600" spans="1:6" ht="57.6">
      <c r="A1600" s="8">
        <v>3069</v>
      </c>
      <c r="B1600" s="8" t="s">
        <v>748</v>
      </c>
      <c r="C1600" s="8">
        <v>4</v>
      </c>
      <c r="D1600" s="8" t="s">
        <v>1051</v>
      </c>
      <c r="E1600" s="8" t="s">
        <v>1052</v>
      </c>
      <c r="F1600" s="8" t="s">
        <v>35</v>
      </c>
    </row>
    <row r="1601" spans="1:6" ht="57.6">
      <c r="A1601" s="8">
        <v>4351</v>
      </c>
      <c r="B1601" s="8" t="s">
        <v>748</v>
      </c>
      <c r="C1601" s="8">
        <v>3</v>
      </c>
      <c r="D1601" s="8" t="s">
        <v>1053</v>
      </c>
      <c r="E1601" s="8" t="s">
        <v>1054</v>
      </c>
      <c r="F1601" s="8" t="s">
        <v>35</v>
      </c>
    </row>
    <row r="1602" spans="1:6" ht="57.6">
      <c r="A1602" s="8">
        <v>5954</v>
      </c>
      <c r="B1602" s="8" t="s">
        <v>748</v>
      </c>
      <c r="C1602" s="8">
        <v>2</v>
      </c>
      <c r="D1602" s="8" t="s">
        <v>821</v>
      </c>
      <c r="E1602" s="8" t="s">
        <v>822</v>
      </c>
      <c r="F1602" s="8" t="s">
        <v>35</v>
      </c>
    </row>
    <row r="1603" spans="1:6" ht="43.2">
      <c r="A1603" s="8">
        <v>9440</v>
      </c>
      <c r="B1603" s="8" t="s">
        <v>748</v>
      </c>
      <c r="C1603" s="8">
        <v>4</v>
      </c>
      <c r="D1603" s="8" t="s">
        <v>1055</v>
      </c>
      <c r="E1603" s="8" t="s">
        <v>1056</v>
      </c>
      <c r="F1603" s="8" t="s">
        <v>35</v>
      </c>
    </row>
    <row r="1604" spans="1:6" ht="57.6">
      <c r="A1604" s="8">
        <v>3087</v>
      </c>
      <c r="B1604" s="8" t="s">
        <v>748</v>
      </c>
      <c r="C1604" s="8">
        <v>2</v>
      </c>
      <c r="D1604" s="8" t="s">
        <v>1057</v>
      </c>
      <c r="E1604" s="8" t="s">
        <v>409</v>
      </c>
      <c r="F1604" s="8" t="s">
        <v>35</v>
      </c>
    </row>
    <row r="1605" spans="1:6" ht="28.8">
      <c r="A1605" s="8">
        <v>4484</v>
      </c>
      <c r="B1605" s="8" t="s">
        <v>748</v>
      </c>
      <c r="C1605" s="8">
        <v>4</v>
      </c>
      <c r="D1605" s="8" t="s">
        <v>1058</v>
      </c>
      <c r="E1605" s="8" t="s">
        <v>397</v>
      </c>
      <c r="F1605" s="8" t="s">
        <v>35</v>
      </c>
    </row>
    <row r="1606" spans="1:6" ht="43.2">
      <c r="A1606" s="8">
        <v>6370</v>
      </c>
      <c r="B1606" s="8" t="s">
        <v>748</v>
      </c>
      <c r="C1606" s="8">
        <v>1</v>
      </c>
      <c r="D1606" s="8" t="s">
        <v>1059</v>
      </c>
      <c r="E1606" s="8" t="s">
        <v>1060</v>
      </c>
      <c r="F1606" s="8" t="s">
        <v>35</v>
      </c>
    </row>
    <row r="1607" spans="1:6" ht="43.2">
      <c r="A1607" s="8">
        <v>2305</v>
      </c>
      <c r="B1607" s="8" t="s">
        <v>748</v>
      </c>
      <c r="C1607" s="8">
        <v>1</v>
      </c>
      <c r="D1607" s="8" t="s">
        <v>834</v>
      </c>
      <c r="E1607" s="8" t="s">
        <v>835</v>
      </c>
      <c r="F1607" s="8" t="s">
        <v>28</v>
      </c>
    </row>
    <row r="1608" spans="1:6" ht="86.4">
      <c r="A1608" s="8">
        <v>1984</v>
      </c>
      <c r="B1608" s="8" t="s">
        <v>748</v>
      </c>
      <c r="C1608" s="8">
        <v>4</v>
      </c>
      <c r="D1608" s="8" t="s">
        <v>1061</v>
      </c>
      <c r="E1608" s="8" t="s">
        <v>1062</v>
      </c>
      <c r="F1608" s="8" t="s">
        <v>28</v>
      </c>
    </row>
    <row r="1609" spans="1:6" ht="28.8">
      <c r="A1609" s="8">
        <v>2309</v>
      </c>
      <c r="B1609" s="8" t="s">
        <v>748</v>
      </c>
      <c r="C1609" s="8">
        <v>2</v>
      </c>
      <c r="D1609" s="8" t="s">
        <v>814</v>
      </c>
      <c r="E1609" s="8" t="s">
        <v>815</v>
      </c>
      <c r="F1609" s="8" t="s">
        <v>28</v>
      </c>
    </row>
    <row r="1610" spans="1:6" ht="28.8">
      <c r="A1610" s="8">
        <v>129</v>
      </c>
      <c r="B1610" s="8" t="s">
        <v>748</v>
      </c>
      <c r="C1610" s="8">
        <v>5</v>
      </c>
      <c r="D1610" s="8" t="s">
        <v>1063</v>
      </c>
      <c r="E1610" s="8" t="s">
        <v>1064</v>
      </c>
      <c r="F1610" s="8" t="s">
        <v>14</v>
      </c>
    </row>
    <row r="1611" spans="1:6" ht="43.2">
      <c r="A1611" s="8">
        <v>6244</v>
      </c>
      <c r="B1611" s="8" t="s">
        <v>748</v>
      </c>
      <c r="C1611" s="8">
        <v>2</v>
      </c>
      <c r="D1611" s="8" t="s">
        <v>1065</v>
      </c>
      <c r="E1611" s="8" t="s">
        <v>1066</v>
      </c>
      <c r="F1611" s="8" t="s">
        <v>14</v>
      </c>
    </row>
    <row r="1612" spans="1:6" ht="72">
      <c r="A1612" s="8">
        <v>4265</v>
      </c>
      <c r="B1612" s="8" t="s">
        <v>748</v>
      </c>
      <c r="C1612" s="8">
        <v>1</v>
      </c>
      <c r="D1612" s="8" t="s">
        <v>1067</v>
      </c>
      <c r="E1612" s="8" t="s">
        <v>1068</v>
      </c>
      <c r="F1612" s="8" t="s">
        <v>14</v>
      </c>
    </row>
    <row r="1613" spans="1:6" ht="158.4">
      <c r="A1613" s="8">
        <v>6260</v>
      </c>
      <c r="B1613" s="8" t="s">
        <v>748</v>
      </c>
      <c r="C1613" s="8">
        <v>2</v>
      </c>
      <c r="D1613" s="8" t="s">
        <v>1069</v>
      </c>
      <c r="E1613" s="8" t="s">
        <v>1070</v>
      </c>
      <c r="F1613" s="8" t="s">
        <v>14</v>
      </c>
    </row>
    <row r="1614" spans="1:6" ht="57.6">
      <c r="A1614" s="8">
        <v>4257</v>
      </c>
      <c r="B1614" s="8" t="s">
        <v>748</v>
      </c>
      <c r="C1614" s="8">
        <v>1</v>
      </c>
      <c r="D1614" s="8" t="s">
        <v>1071</v>
      </c>
      <c r="E1614" s="8" t="s">
        <v>1072</v>
      </c>
      <c r="F1614" s="8" t="s">
        <v>14</v>
      </c>
    </row>
    <row r="1615" spans="1:6" ht="28.8">
      <c r="A1615" s="8">
        <v>9114</v>
      </c>
      <c r="B1615" s="8" t="s">
        <v>748</v>
      </c>
      <c r="C1615" s="8">
        <v>5</v>
      </c>
      <c r="D1615" s="8" t="s">
        <v>1073</v>
      </c>
      <c r="E1615" s="8" t="s">
        <v>1074</v>
      </c>
      <c r="F1615" s="8" t="s">
        <v>14</v>
      </c>
    </row>
    <row r="1616" spans="1:6" ht="28.8">
      <c r="A1616" s="8">
        <v>4283</v>
      </c>
      <c r="B1616" s="8" t="s">
        <v>748</v>
      </c>
      <c r="C1616" s="8">
        <v>5</v>
      </c>
      <c r="D1616" s="8" t="s">
        <v>1075</v>
      </c>
      <c r="E1616" s="8" t="s">
        <v>408</v>
      </c>
      <c r="F1616" s="8" t="s">
        <v>14</v>
      </c>
    </row>
    <row r="1617" spans="1:6" ht="72">
      <c r="A1617" s="8">
        <v>4266</v>
      </c>
      <c r="B1617" s="8" t="s">
        <v>748</v>
      </c>
      <c r="C1617" s="8">
        <v>3</v>
      </c>
      <c r="D1617" s="8" t="s">
        <v>1076</v>
      </c>
      <c r="E1617" s="8" t="s">
        <v>1077</v>
      </c>
      <c r="F1617" s="8" t="s">
        <v>34</v>
      </c>
    </row>
    <row r="1618" spans="1:6" ht="43.2">
      <c r="A1618" s="8">
        <v>3117</v>
      </c>
      <c r="B1618" s="8" t="s">
        <v>748</v>
      </c>
      <c r="C1618" s="8">
        <v>1</v>
      </c>
      <c r="D1618" s="8" t="s">
        <v>1078</v>
      </c>
      <c r="E1618" s="8" t="s">
        <v>1079</v>
      </c>
      <c r="F1618" s="8" t="s">
        <v>34</v>
      </c>
    </row>
    <row r="1619" spans="1:6" ht="43.2">
      <c r="A1619" s="8">
        <v>3144</v>
      </c>
      <c r="B1619" s="8" t="s">
        <v>748</v>
      </c>
      <c r="C1619" s="8">
        <v>5</v>
      </c>
      <c r="D1619" s="8" t="s">
        <v>1080</v>
      </c>
      <c r="E1619" s="8" t="s">
        <v>1081</v>
      </c>
      <c r="F1619" s="8" t="s">
        <v>7</v>
      </c>
    </row>
    <row r="1620" spans="1:6" ht="28.8">
      <c r="A1620" s="8">
        <v>9011</v>
      </c>
      <c r="B1620" s="8" t="s">
        <v>748</v>
      </c>
      <c r="C1620" s="8">
        <v>3</v>
      </c>
      <c r="D1620" s="8" t="s">
        <v>1082</v>
      </c>
      <c r="E1620" s="8" t="s">
        <v>1083</v>
      </c>
      <c r="F1620" s="8" t="s">
        <v>7</v>
      </c>
    </row>
    <row r="1621" spans="1:6">
      <c r="A1621" s="8">
        <v>3300</v>
      </c>
      <c r="B1621" s="8" t="s">
        <v>748</v>
      </c>
      <c r="C1621" s="8">
        <v>5</v>
      </c>
      <c r="D1621" s="8" t="s">
        <v>1084</v>
      </c>
      <c r="E1621" s="8" t="s">
        <v>42</v>
      </c>
      <c r="F1621" s="8" t="s">
        <v>7</v>
      </c>
    </row>
    <row r="1622" spans="1:6" ht="43.2">
      <c r="A1622" s="8">
        <v>6502</v>
      </c>
      <c r="B1622" s="8" t="s">
        <v>748</v>
      </c>
      <c r="C1622" s="8">
        <v>5</v>
      </c>
      <c r="D1622" s="8" t="s">
        <v>1085</v>
      </c>
      <c r="E1622" s="8" t="s">
        <v>1086</v>
      </c>
      <c r="F1622" s="8" t="s">
        <v>7</v>
      </c>
    </row>
    <row r="1623" spans="1:6" ht="43.2">
      <c r="A1623" s="8">
        <v>2217</v>
      </c>
      <c r="B1623" s="8" t="s">
        <v>748</v>
      </c>
      <c r="C1623" s="8">
        <v>3</v>
      </c>
      <c r="D1623" s="8" t="s">
        <v>1087</v>
      </c>
      <c r="E1623" s="8" t="s">
        <v>1088</v>
      </c>
      <c r="F1623" s="8" t="s">
        <v>28</v>
      </c>
    </row>
    <row r="1624" spans="1:6" ht="28.8">
      <c r="A1624" s="8">
        <v>5364</v>
      </c>
      <c r="B1624" s="8" t="s">
        <v>748</v>
      </c>
      <c r="C1624" s="8">
        <v>1</v>
      </c>
      <c r="D1624" s="8" t="s">
        <v>1089</v>
      </c>
      <c r="E1624" s="8" t="s">
        <v>1090</v>
      </c>
      <c r="F1624" s="8" t="s">
        <v>7</v>
      </c>
    </row>
    <row r="1625" spans="1:6" ht="100.8">
      <c r="A1625" s="8">
        <v>8904</v>
      </c>
      <c r="B1625" s="8" t="s">
        <v>748</v>
      </c>
      <c r="C1625" s="8">
        <v>1</v>
      </c>
      <c r="D1625" s="8" t="s">
        <v>782</v>
      </c>
      <c r="E1625" s="8" t="s">
        <v>783</v>
      </c>
      <c r="F1625" s="8" t="s">
        <v>28</v>
      </c>
    </row>
    <row r="1626" spans="1:6">
      <c r="A1626" s="8">
        <v>3627</v>
      </c>
      <c r="B1626" s="8" t="s">
        <v>748</v>
      </c>
      <c r="C1626" s="8">
        <v>2</v>
      </c>
      <c r="D1626" s="8" t="s">
        <v>1091</v>
      </c>
      <c r="E1626" s="8" t="s">
        <v>1092</v>
      </c>
      <c r="F1626" s="8" t="s">
        <v>28</v>
      </c>
    </row>
    <row r="1627" spans="1:6" ht="72">
      <c r="A1627" s="8">
        <v>7051</v>
      </c>
      <c r="B1627" s="8" t="s">
        <v>748</v>
      </c>
      <c r="C1627" s="8">
        <v>1</v>
      </c>
      <c r="D1627" s="8" t="s">
        <v>1093</v>
      </c>
      <c r="E1627" s="8" t="s">
        <v>1094</v>
      </c>
      <c r="F1627" s="8" t="s">
        <v>28</v>
      </c>
    </row>
    <row r="1628" spans="1:6" ht="28.8">
      <c r="A1628" s="8">
        <v>6077</v>
      </c>
      <c r="B1628" s="8" t="s">
        <v>748</v>
      </c>
      <c r="C1628" s="8">
        <v>3</v>
      </c>
      <c r="D1628" s="8" t="s">
        <v>1095</v>
      </c>
      <c r="E1628" s="8" t="s">
        <v>1096</v>
      </c>
      <c r="F1628" s="8" t="s">
        <v>28</v>
      </c>
    </row>
    <row r="1629" spans="1:6" ht="28.8">
      <c r="A1629" s="8">
        <v>8912</v>
      </c>
      <c r="B1629" s="8" t="s">
        <v>748</v>
      </c>
      <c r="C1629" s="8">
        <v>4</v>
      </c>
      <c r="D1629" s="8" t="s">
        <v>1097</v>
      </c>
      <c r="E1629" s="8" t="s">
        <v>1098</v>
      </c>
      <c r="F1629" s="8" t="s">
        <v>28</v>
      </c>
    </row>
    <row r="1630" spans="1:6" ht="43.2">
      <c r="A1630" s="8">
        <v>8913</v>
      </c>
      <c r="B1630" s="8" t="s">
        <v>748</v>
      </c>
      <c r="C1630" s="8">
        <v>4</v>
      </c>
      <c r="D1630" s="8" t="s">
        <v>1099</v>
      </c>
      <c r="E1630" s="8" t="s">
        <v>1100</v>
      </c>
      <c r="F1630" s="8" t="s">
        <v>28</v>
      </c>
    </row>
    <row r="1631" spans="1:6" ht="28.8">
      <c r="A1631" s="8">
        <v>3638</v>
      </c>
      <c r="B1631" s="8" t="s">
        <v>748</v>
      </c>
      <c r="C1631" s="8">
        <v>4</v>
      </c>
      <c r="D1631" s="8" t="s">
        <v>1101</v>
      </c>
      <c r="E1631" s="8" t="s">
        <v>1102</v>
      </c>
      <c r="F1631" s="8" t="s">
        <v>28</v>
      </c>
    </row>
    <row r="1632" spans="1:6" ht="72">
      <c r="A1632" s="8">
        <v>7053</v>
      </c>
      <c r="B1632" s="8" t="s">
        <v>748</v>
      </c>
      <c r="C1632" s="8">
        <v>3</v>
      </c>
      <c r="D1632" s="8" t="s">
        <v>1103</v>
      </c>
      <c r="E1632" s="8" t="s">
        <v>1104</v>
      </c>
      <c r="F1632" s="8" t="s">
        <v>28</v>
      </c>
    </row>
    <row r="1633" spans="1:6" ht="72">
      <c r="A1633" s="8">
        <v>7065</v>
      </c>
      <c r="B1633" s="8" t="s">
        <v>748</v>
      </c>
      <c r="C1633" s="8">
        <v>2</v>
      </c>
      <c r="D1633" s="8" t="s">
        <v>1105</v>
      </c>
      <c r="E1633" s="8" t="s">
        <v>1106</v>
      </c>
      <c r="F1633" s="8" t="s">
        <v>28</v>
      </c>
    </row>
    <row r="1634" spans="1:6" ht="43.2">
      <c r="A1634" s="8">
        <v>7066</v>
      </c>
      <c r="B1634" s="8" t="s">
        <v>748</v>
      </c>
      <c r="C1634" s="8">
        <v>4</v>
      </c>
      <c r="D1634" s="8" t="s">
        <v>1107</v>
      </c>
      <c r="E1634" s="8" t="s">
        <v>1108</v>
      </c>
      <c r="F1634" s="8" t="s">
        <v>28</v>
      </c>
    </row>
    <row r="1635" spans="1:6" ht="72">
      <c r="A1635" s="8">
        <v>982</v>
      </c>
      <c r="B1635" s="8" t="s">
        <v>748</v>
      </c>
      <c r="C1635" s="8">
        <v>2</v>
      </c>
      <c r="D1635" s="8" t="s">
        <v>1010</v>
      </c>
      <c r="E1635" s="8" t="s">
        <v>1011</v>
      </c>
      <c r="F1635" s="8" t="s">
        <v>28</v>
      </c>
    </row>
    <row r="1636" spans="1:6" ht="43.2">
      <c r="A1636" s="8">
        <v>8898</v>
      </c>
      <c r="B1636" s="8" t="s">
        <v>748</v>
      </c>
      <c r="C1636" s="8">
        <v>3</v>
      </c>
      <c r="D1636" s="8" t="s">
        <v>784</v>
      </c>
      <c r="E1636" s="8" t="s">
        <v>785</v>
      </c>
      <c r="F1636" s="8" t="s">
        <v>28</v>
      </c>
    </row>
    <row r="1637" spans="1:6" ht="28.8">
      <c r="A1637" s="8">
        <v>1013</v>
      </c>
      <c r="B1637" s="8" t="s">
        <v>748</v>
      </c>
      <c r="C1637" s="8">
        <v>5</v>
      </c>
      <c r="D1637" s="8" t="s">
        <v>1109</v>
      </c>
      <c r="E1637" s="8" t="s">
        <v>415</v>
      </c>
      <c r="F1637" s="8" t="s">
        <v>28</v>
      </c>
    </row>
    <row r="1638" spans="1:6" ht="28.8">
      <c r="A1638" s="8">
        <v>1012</v>
      </c>
      <c r="B1638" s="8" t="s">
        <v>748</v>
      </c>
      <c r="C1638" s="8">
        <v>1</v>
      </c>
      <c r="D1638" s="8" t="s">
        <v>1041</v>
      </c>
      <c r="E1638" s="8" t="s">
        <v>1042</v>
      </c>
      <c r="F1638" s="8" t="s">
        <v>28</v>
      </c>
    </row>
    <row r="1639" spans="1:6">
      <c r="A1639" s="8">
        <v>3449</v>
      </c>
      <c r="B1639" s="8" t="s">
        <v>748</v>
      </c>
      <c r="C1639" s="8">
        <v>3</v>
      </c>
      <c r="D1639" s="8" t="s">
        <v>1110</v>
      </c>
      <c r="E1639" s="8" t="s">
        <v>406</v>
      </c>
      <c r="F1639" s="8" t="s">
        <v>28</v>
      </c>
    </row>
    <row r="1640" spans="1:6">
      <c r="A1640" s="8">
        <v>3532</v>
      </c>
      <c r="B1640" s="8" t="s">
        <v>748</v>
      </c>
      <c r="C1640" s="8">
        <v>3</v>
      </c>
      <c r="D1640" s="8" t="s">
        <v>1111</v>
      </c>
      <c r="E1640" s="8" t="s">
        <v>1112</v>
      </c>
      <c r="F1640" s="8" t="s">
        <v>28</v>
      </c>
    </row>
    <row r="1641" spans="1:6">
      <c r="A1641" s="8">
        <v>3557</v>
      </c>
      <c r="B1641" s="8" t="s">
        <v>748</v>
      </c>
      <c r="C1641" s="8">
        <v>4</v>
      </c>
      <c r="D1641" s="8" t="s">
        <v>1113</v>
      </c>
      <c r="E1641" s="8" t="s">
        <v>1114</v>
      </c>
      <c r="F1641" s="8" t="s">
        <v>28</v>
      </c>
    </row>
    <row r="1642" spans="1:6" ht="28.8">
      <c r="A1642" s="8">
        <v>1008</v>
      </c>
      <c r="B1642" s="8" t="s">
        <v>748</v>
      </c>
      <c r="C1642" s="8">
        <v>1</v>
      </c>
      <c r="D1642" s="8" t="s">
        <v>1115</v>
      </c>
      <c r="E1642" s="8" t="s">
        <v>1116</v>
      </c>
      <c r="F1642" s="8" t="s">
        <v>28</v>
      </c>
    </row>
    <row r="1643" spans="1:6" ht="43.2">
      <c r="A1643" s="8">
        <v>7087</v>
      </c>
      <c r="B1643" s="8" t="s">
        <v>748</v>
      </c>
      <c r="C1643" s="8">
        <v>3</v>
      </c>
      <c r="D1643" s="8" t="s">
        <v>921</v>
      </c>
      <c r="E1643" s="8" t="s">
        <v>922</v>
      </c>
      <c r="F1643" s="8" t="s">
        <v>28</v>
      </c>
    </row>
    <row r="1644" spans="1:6" ht="28.8">
      <c r="A1644" s="8">
        <v>1006</v>
      </c>
      <c r="B1644" s="8" t="s">
        <v>748</v>
      </c>
      <c r="C1644" s="8">
        <v>3</v>
      </c>
      <c r="D1644" s="8" t="s">
        <v>1117</v>
      </c>
      <c r="E1644" s="8" t="s">
        <v>1118</v>
      </c>
      <c r="F1644" s="8" t="s">
        <v>28</v>
      </c>
    </row>
    <row r="1645" spans="1:6" ht="57.6">
      <c r="A1645" s="8">
        <v>7077</v>
      </c>
      <c r="B1645" s="8" t="s">
        <v>748</v>
      </c>
      <c r="C1645" s="8">
        <v>3</v>
      </c>
      <c r="D1645" s="8" t="s">
        <v>1037</v>
      </c>
      <c r="E1645" s="8" t="s">
        <v>1038</v>
      </c>
      <c r="F1645" s="8" t="s">
        <v>28</v>
      </c>
    </row>
    <row r="1646" spans="1:6" ht="43.2">
      <c r="A1646" s="8">
        <v>1002</v>
      </c>
      <c r="B1646" s="8" t="s">
        <v>748</v>
      </c>
      <c r="C1646" s="8">
        <v>1</v>
      </c>
      <c r="D1646" s="8" t="s">
        <v>1119</v>
      </c>
      <c r="E1646" s="8" t="s">
        <v>1120</v>
      </c>
      <c r="F1646" s="8" t="s">
        <v>28</v>
      </c>
    </row>
    <row r="1647" spans="1:6" ht="43.2">
      <c r="A1647" s="8">
        <v>5917</v>
      </c>
      <c r="B1647" s="8" t="s">
        <v>748</v>
      </c>
      <c r="C1647" s="8">
        <v>5</v>
      </c>
      <c r="D1647" s="8" t="s">
        <v>1121</v>
      </c>
      <c r="E1647" s="8" t="s">
        <v>1122</v>
      </c>
      <c r="F1647" s="8" t="s">
        <v>28</v>
      </c>
    </row>
    <row r="1648" spans="1:6">
      <c r="A1648" s="8">
        <v>9453</v>
      </c>
      <c r="B1648" s="8" t="s">
        <v>748</v>
      </c>
      <c r="C1648" s="8">
        <v>4</v>
      </c>
      <c r="D1648" s="8" t="s">
        <v>1123</v>
      </c>
      <c r="E1648" s="8" t="s">
        <v>415</v>
      </c>
      <c r="F1648" s="8" t="s">
        <v>28</v>
      </c>
    </row>
    <row r="1649" spans="1:6" ht="43.2">
      <c r="A1649" s="8">
        <v>3611</v>
      </c>
      <c r="B1649" s="8" t="s">
        <v>748</v>
      </c>
      <c r="C1649" s="8">
        <v>5</v>
      </c>
      <c r="D1649" s="8" t="s">
        <v>1124</v>
      </c>
      <c r="E1649" s="8" t="s">
        <v>1125</v>
      </c>
      <c r="F1649" s="8" t="s">
        <v>28</v>
      </c>
    </row>
    <row r="1650" spans="1:6" ht="86.4">
      <c r="A1650" s="8">
        <v>5911</v>
      </c>
      <c r="B1650" s="8" t="s">
        <v>748</v>
      </c>
      <c r="C1650" s="8">
        <v>1</v>
      </c>
      <c r="D1650" s="8" t="s">
        <v>1126</v>
      </c>
      <c r="E1650" s="8" t="s">
        <v>1127</v>
      </c>
      <c r="F1650" s="8" t="s">
        <v>28</v>
      </c>
    </row>
    <row r="1651" spans="1:6" ht="43.2">
      <c r="A1651" s="8">
        <v>8862</v>
      </c>
      <c r="B1651" s="8" t="s">
        <v>748</v>
      </c>
      <c r="C1651" s="8">
        <v>1</v>
      </c>
      <c r="D1651" s="8" t="s">
        <v>1128</v>
      </c>
      <c r="E1651" s="8" t="s">
        <v>1129</v>
      </c>
      <c r="F1651" s="8" t="s">
        <v>28</v>
      </c>
    </row>
    <row r="1652" spans="1:6" ht="28.8">
      <c r="A1652" s="8">
        <v>7151</v>
      </c>
      <c r="B1652" s="8" t="s">
        <v>748</v>
      </c>
      <c r="C1652" s="8">
        <v>2</v>
      </c>
      <c r="D1652" s="8" t="s">
        <v>1130</v>
      </c>
      <c r="E1652" s="8" t="s">
        <v>1131</v>
      </c>
      <c r="F1652" s="8" t="s">
        <v>28</v>
      </c>
    </row>
    <row r="1653" spans="1:6" ht="28.8">
      <c r="A1653" s="8">
        <v>1116</v>
      </c>
      <c r="B1653" s="8" t="s">
        <v>748</v>
      </c>
      <c r="C1653" s="8">
        <v>2</v>
      </c>
      <c r="D1653" s="8" t="s">
        <v>1132</v>
      </c>
      <c r="E1653" s="8" t="s">
        <v>1133</v>
      </c>
      <c r="F1653" s="8" t="s">
        <v>28</v>
      </c>
    </row>
    <row r="1654" spans="1:6" ht="43.2">
      <c r="A1654" s="8">
        <v>7143</v>
      </c>
      <c r="B1654" s="8" t="s">
        <v>748</v>
      </c>
      <c r="C1654" s="8">
        <v>5</v>
      </c>
      <c r="D1654" s="8" t="s">
        <v>1134</v>
      </c>
      <c r="E1654" s="8" t="s">
        <v>1135</v>
      </c>
      <c r="F1654" s="8" t="s">
        <v>28</v>
      </c>
    </row>
    <row r="1655" spans="1:6" ht="72">
      <c r="A1655" s="8">
        <v>5932</v>
      </c>
      <c r="B1655" s="8" t="s">
        <v>748</v>
      </c>
      <c r="C1655" s="8">
        <v>4</v>
      </c>
      <c r="D1655" s="8" t="s">
        <v>938</v>
      </c>
      <c r="E1655" s="8" t="s">
        <v>939</v>
      </c>
      <c r="F1655" s="8" t="s">
        <v>28</v>
      </c>
    </row>
    <row r="1656" spans="1:6" ht="43.2">
      <c r="A1656" s="8">
        <v>3169</v>
      </c>
      <c r="B1656" s="8" t="s">
        <v>748</v>
      </c>
      <c r="C1656" s="8">
        <v>5</v>
      </c>
      <c r="D1656" s="8" t="s">
        <v>1030</v>
      </c>
      <c r="E1656" s="8" t="s">
        <v>1031</v>
      </c>
      <c r="F1656" s="8" t="s">
        <v>28</v>
      </c>
    </row>
    <row r="1657" spans="1:6" ht="57.6">
      <c r="A1657" s="8">
        <v>3033</v>
      </c>
      <c r="B1657" s="8" t="s">
        <v>748</v>
      </c>
      <c r="C1657" s="8">
        <v>1</v>
      </c>
      <c r="D1657" s="8" t="s">
        <v>1136</v>
      </c>
      <c r="E1657" s="8" t="s">
        <v>1137</v>
      </c>
      <c r="F1657" s="8" t="s">
        <v>28</v>
      </c>
    </row>
    <row r="1658" spans="1:6">
      <c r="A1658" s="8">
        <v>1104</v>
      </c>
      <c r="B1658" s="8" t="s">
        <v>748</v>
      </c>
      <c r="C1658" s="8">
        <v>5</v>
      </c>
      <c r="D1658" s="8" t="s">
        <v>1138</v>
      </c>
      <c r="E1658" s="8" t="s">
        <v>359</v>
      </c>
      <c r="F1658" s="8" t="s">
        <v>28</v>
      </c>
    </row>
    <row r="1659" spans="1:6" ht="43.2">
      <c r="A1659" s="8">
        <v>8858</v>
      </c>
      <c r="B1659" s="8" t="s">
        <v>748</v>
      </c>
      <c r="C1659" s="8">
        <v>1</v>
      </c>
      <c r="D1659" s="8" t="s">
        <v>1139</v>
      </c>
      <c r="E1659" s="8" t="s">
        <v>1140</v>
      </c>
      <c r="F1659" s="8" t="s">
        <v>28</v>
      </c>
    </row>
    <row r="1660" spans="1:6" ht="28.8">
      <c r="A1660" s="8">
        <v>3182</v>
      </c>
      <c r="B1660" s="8" t="s">
        <v>748</v>
      </c>
      <c r="C1660" s="8">
        <v>1</v>
      </c>
      <c r="D1660" s="8" t="s">
        <v>812</v>
      </c>
      <c r="E1660" s="8" t="s">
        <v>813</v>
      </c>
      <c r="F1660" s="8" t="s">
        <v>28</v>
      </c>
    </row>
    <row r="1661" spans="1:6" ht="28.8">
      <c r="A1661" s="8">
        <v>3184</v>
      </c>
      <c r="B1661" s="8" t="s">
        <v>748</v>
      </c>
      <c r="C1661" s="8">
        <v>3</v>
      </c>
      <c r="D1661" s="8" t="s">
        <v>1141</v>
      </c>
      <c r="E1661" s="8" t="s">
        <v>1142</v>
      </c>
      <c r="F1661" s="8" t="s">
        <v>28</v>
      </c>
    </row>
    <row r="1662" spans="1:6" ht="28.8">
      <c r="A1662" s="8">
        <v>1083</v>
      </c>
      <c r="B1662" s="8" t="s">
        <v>748</v>
      </c>
      <c r="C1662" s="8">
        <v>1</v>
      </c>
      <c r="D1662" s="8" t="s">
        <v>797</v>
      </c>
      <c r="E1662" s="8" t="s">
        <v>798</v>
      </c>
      <c r="F1662" s="8" t="s">
        <v>28</v>
      </c>
    </row>
    <row r="1663" spans="1:6" ht="28.8">
      <c r="A1663" s="8">
        <v>7126</v>
      </c>
      <c r="B1663" s="8" t="s">
        <v>748</v>
      </c>
      <c r="C1663" s="8">
        <v>5</v>
      </c>
      <c r="D1663" s="8" t="s">
        <v>792</v>
      </c>
      <c r="E1663" s="8" t="s">
        <v>793</v>
      </c>
      <c r="F1663" s="8" t="s">
        <v>28</v>
      </c>
    </row>
    <row r="1664" spans="1:6" ht="28.8">
      <c r="A1664" s="8">
        <v>3196</v>
      </c>
      <c r="B1664" s="8" t="s">
        <v>748</v>
      </c>
      <c r="C1664" s="8">
        <v>4</v>
      </c>
      <c r="D1664" s="8" t="s">
        <v>1143</v>
      </c>
      <c r="E1664" s="8" t="s">
        <v>1144</v>
      </c>
      <c r="F1664" s="8" t="s">
        <v>28</v>
      </c>
    </row>
    <row r="1665" spans="1:6" ht="72">
      <c r="A1665" s="8">
        <v>8861</v>
      </c>
      <c r="B1665" s="8" t="s">
        <v>748</v>
      </c>
      <c r="C1665" s="8">
        <v>1</v>
      </c>
      <c r="D1665" s="8" t="s">
        <v>1145</v>
      </c>
      <c r="E1665" s="8" t="s">
        <v>1146</v>
      </c>
      <c r="F1665" s="8" t="s">
        <v>28</v>
      </c>
    </row>
    <row r="1666" spans="1:6" ht="43.2">
      <c r="A1666" s="8">
        <v>3210</v>
      </c>
      <c r="B1666" s="8" t="s">
        <v>748</v>
      </c>
      <c r="C1666" s="8">
        <v>2</v>
      </c>
      <c r="D1666" s="8" t="s">
        <v>1147</v>
      </c>
      <c r="E1666" s="8" t="s">
        <v>1148</v>
      </c>
      <c r="F1666" s="8" t="s">
        <v>28</v>
      </c>
    </row>
    <row r="1667" spans="1:6" ht="43.2">
      <c r="A1667" s="8">
        <v>3362</v>
      </c>
      <c r="B1667" s="8" t="s">
        <v>748</v>
      </c>
      <c r="C1667" s="8">
        <v>3</v>
      </c>
      <c r="D1667" s="8" t="s">
        <v>1149</v>
      </c>
      <c r="E1667" s="8" t="s">
        <v>1150</v>
      </c>
      <c r="F1667" s="8" t="s">
        <v>28</v>
      </c>
    </row>
    <row r="1668" spans="1:6" ht="43.2">
      <c r="A1668" s="8">
        <v>3148</v>
      </c>
      <c r="B1668" s="8" t="s">
        <v>748</v>
      </c>
      <c r="C1668" s="8">
        <v>4</v>
      </c>
      <c r="D1668" s="8" t="s">
        <v>1047</v>
      </c>
      <c r="E1668" s="8" t="s">
        <v>1048</v>
      </c>
      <c r="F1668" s="8" t="s">
        <v>28</v>
      </c>
    </row>
    <row r="1669" spans="1:6" ht="28.8">
      <c r="A1669" s="8">
        <v>3369</v>
      </c>
      <c r="B1669" s="8" t="s">
        <v>748</v>
      </c>
      <c r="C1669" s="8">
        <v>4</v>
      </c>
      <c r="D1669" s="8" t="s">
        <v>1032</v>
      </c>
      <c r="E1669" s="8" t="s">
        <v>1033</v>
      </c>
      <c r="F1669" s="8" t="s">
        <v>28</v>
      </c>
    </row>
    <row r="1670" spans="1:6" ht="28.8">
      <c r="A1670" s="8">
        <v>1015</v>
      </c>
      <c r="B1670" s="8" t="s">
        <v>748</v>
      </c>
      <c r="C1670" s="8">
        <v>4</v>
      </c>
      <c r="D1670" s="8" t="s">
        <v>1151</v>
      </c>
      <c r="E1670" s="8" t="s">
        <v>1152</v>
      </c>
      <c r="F1670" s="8" t="s">
        <v>28</v>
      </c>
    </row>
    <row r="1671" spans="1:6" ht="43.2">
      <c r="A1671" s="8">
        <v>3598</v>
      </c>
      <c r="B1671" s="8" t="s">
        <v>748</v>
      </c>
      <c r="C1671" s="8">
        <v>5</v>
      </c>
      <c r="D1671" s="8" t="s">
        <v>1153</v>
      </c>
      <c r="E1671" s="8" t="s">
        <v>1154</v>
      </c>
      <c r="F1671" s="8" t="s">
        <v>28</v>
      </c>
    </row>
    <row r="1672" spans="1:6" ht="72">
      <c r="A1672" s="8">
        <v>3599</v>
      </c>
      <c r="B1672" s="8" t="s">
        <v>748</v>
      </c>
      <c r="C1672" s="8">
        <v>5</v>
      </c>
      <c r="D1672" s="8" t="s">
        <v>1155</v>
      </c>
      <c r="E1672" s="8" t="s">
        <v>1156</v>
      </c>
      <c r="F1672" s="8" t="s">
        <v>28</v>
      </c>
    </row>
    <row r="1673" spans="1:6" ht="57.6">
      <c r="A1673" s="8">
        <v>7059</v>
      </c>
      <c r="B1673" s="8" t="s">
        <v>748</v>
      </c>
      <c r="C1673" s="8">
        <v>3</v>
      </c>
      <c r="D1673" s="8" t="s">
        <v>1034</v>
      </c>
      <c r="E1673" s="8" t="s">
        <v>1035</v>
      </c>
      <c r="F1673" s="8" t="s">
        <v>28</v>
      </c>
    </row>
    <row r="1674" spans="1:6" ht="28.8">
      <c r="A1674" s="8">
        <v>8897</v>
      </c>
      <c r="B1674" s="8" t="s">
        <v>748</v>
      </c>
      <c r="C1674" s="8">
        <v>4</v>
      </c>
      <c r="D1674" s="8" t="s">
        <v>1157</v>
      </c>
      <c r="E1674" s="8" t="s">
        <v>1158</v>
      </c>
      <c r="F1674" s="8" t="s">
        <v>28</v>
      </c>
    </row>
    <row r="1675" spans="1:6" ht="28.8">
      <c r="A1675" s="8">
        <v>3218</v>
      </c>
      <c r="B1675" s="8" t="s">
        <v>748</v>
      </c>
      <c r="C1675" s="8">
        <v>1</v>
      </c>
      <c r="D1675" s="8" t="s">
        <v>1159</v>
      </c>
      <c r="E1675" s="8" t="s">
        <v>1160</v>
      </c>
      <c r="F1675" s="8" t="s">
        <v>28</v>
      </c>
    </row>
    <row r="1676" spans="1:6" ht="43.2">
      <c r="A1676" s="8">
        <v>7072</v>
      </c>
      <c r="B1676" s="8" t="s">
        <v>748</v>
      </c>
      <c r="C1676" s="8">
        <v>4</v>
      </c>
      <c r="D1676" s="8" t="s">
        <v>1161</v>
      </c>
      <c r="E1676" s="8" t="s">
        <v>1162</v>
      </c>
      <c r="F1676" s="8" t="s">
        <v>28</v>
      </c>
    </row>
    <row r="1677" spans="1:6" ht="28.8">
      <c r="A1677" s="8">
        <v>3589</v>
      </c>
      <c r="B1677" s="8" t="s">
        <v>748</v>
      </c>
      <c r="C1677" s="8">
        <v>3</v>
      </c>
      <c r="D1677" s="8" t="s">
        <v>1163</v>
      </c>
      <c r="E1677" s="8" t="s">
        <v>1164</v>
      </c>
      <c r="F1677" s="8" t="s">
        <v>28</v>
      </c>
    </row>
    <row r="1678" spans="1:6" ht="28.8">
      <c r="A1678" s="8">
        <v>7278</v>
      </c>
      <c r="B1678" s="8" t="s">
        <v>748</v>
      </c>
      <c r="C1678" s="8">
        <v>5</v>
      </c>
      <c r="D1678" s="8" t="s">
        <v>1165</v>
      </c>
      <c r="E1678" s="8" t="s">
        <v>1166</v>
      </c>
      <c r="F1678" s="8" t="s">
        <v>28</v>
      </c>
    </row>
    <row r="1679" spans="1:6" ht="43.2">
      <c r="A1679" s="8">
        <v>8797</v>
      </c>
      <c r="B1679" s="8" t="s">
        <v>748</v>
      </c>
      <c r="C1679" s="8">
        <v>1</v>
      </c>
      <c r="D1679" s="8" t="s">
        <v>1167</v>
      </c>
      <c r="E1679" s="8" t="s">
        <v>455</v>
      </c>
      <c r="F1679" s="8" t="s">
        <v>28</v>
      </c>
    </row>
    <row r="1680" spans="1:6" ht="86.4">
      <c r="A1680" s="8">
        <v>3047</v>
      </c>
      <c r="B1680" s="8" t="s">
        <v>748</v>
      </c>
      <c r="C1680" s="8">
        <v>3</v>
      </c>
      <c r="D1680" s="8" t="s">
        <v>1168</v>
      </c>
      <c r="E1680" s="8" t="s">
        <v>1169</v>
      </c>
      <c r="F1680" s="8" t="s">
        <v>28</v>
      </c>
    </row>
    <row r="1681" spans="1:6" ht="28.8">
      <c r="A1681" s="8">
        <v>9489</v>
      </c>
      <c r="B1681" s="8" t="s">
        <v>748</v>
      </c>
      <c r="C1681" s="8">
        <v>1</v>
      </c>
      <c r="D1681" s="8" t="s">
        <v>1170</v>
      </c>
      <c r="E1681" s="8" t="s">
        <v>1171</v>
      </c>
      <c r="F1681" s="8" t="s">
        <v>28</v>
      </c>
    </row>
    <row r="1682" spans="1:6" ht="115.2">
      <c r="A1682" s="8">
        <v>3051</v>
      </c>
      <c r="B1682" s="8" t="s">
        <v>748</v>
      </c>
      <c r="C1682" s="8">
        <v>3</v>
      </c>
      <c r="D1682" s="8" t="s">
        <v>1172</v>
      </c>
      <c r="E1682" s="8" t="s">
        <v>1173</v>
      </c>
      <c r="F1682" s="8" t="s">
        <v>28</v>
      </c>
    </row>
    <row r="1683" spans="1:6" ht="129.6">
      <c r="A1683" s="8">
        <v>3054</v>
      </c>
      <c r="B1683" s="8" t="s">
        <v>748</v>
      </c>
      <c r="C1683" s="8">
        <v>5</v>
      </c>
      <c r="D1683" s="8" t="s">
        <v>1174</v>
      </c>
      <c r="E1683" s="8" t="s">
        <v>1175</v>
      </c>
      <c r="F1683" s="8" t="s">
        <v>28</v>
      </c>
    </row>
    <row r="1684" spans="1:6" ht="28.8">
      <c r="A1684" s="8">
        <v>6049</v>
      </c>
      <c r="B1684" s="8" t="s">
        <v>748</v>
      </c>
      <c r="C1684" s="8">
        <v>3</v>
      </c>
      <c r="D1684" s="8" t="s">
        <v>1176</v>
      </c>
      <c r="E1684" s="8" t="s">
        <v>568</v>
      </c>
      <c r="F1684" s="8" t="s">
        <v>28</v>
      </c>
    </row>
    <row r="1685" spans="1:6">
      <c r="A1685" s="8">
        <v>7264</v>
      </c>
      <c r="B1685" s="8" t="s">
        <v>748</v>
      </c>
      <c r="C1685" s="8">
        <v>5</v>
      </c>
      <c r="D1685" s="8" t="s">
        <v>1177</v>
      </c>
      <c r="E1685" s="8" t="s">
        <v>374</v>
      </c>
      <c r="F1685" s="8" t="s">
        <v>28</v>
      </c>
    </row>
    <row r="1686" spans="1:6" ht="129.6">
      <c r="A1686" s="8">
        <v>3058</v>
      </c>
      <c r="B1686" s="8" t="s">
        <v>748</v>
      </c>
      <c r="C1686" s="8">
        <v>1</v>
      </c>
      <c r="D1686" s="8" t="s">
        <v>1178</v>
      </c>
      <c r="E1686" s="8" t="s">
        <v>1179</v>
      </c>
      <c r="F1686" s="8" t="s">
        <v>28</v>
      </c>
    </row>
    <row r="1687" spans="1:6" ht="43.2">
      <c r="A1687" s="8">
        <v>3062</v>
      </c>
      <c r="B1687" s="8" t="s">
        <v>748</v>
      </c>
      <c r="C1687" s="8">
        <v>1</v>
      </c>
      <c r="D1687" s="8" t="s">
        <v>1180</v>
      </c>
      <c r="E1687" s="8" t="s">
        <v>1181</v>
      </c>
      <c r="F1687" s="8" t="s">
        <v>28</v>
      </c>
    </row>
    <row r="1688" spans="1:6" ht="28.8">
      <c r="A1688" s="8">
        <v>7280</v>
      </c>
      <c r="B1688" s="8" t="s">
        <v>748</v>
      </c>
      <c r="C1688" s="8">
        <v>5</v>
      </c>
      <c r="D1688" s="8" t="s">
        <v>817</v>
      </c>
      <c r="E1688" s="8" t="s">
        <v>818</v>
      </c>
      <c r="F1688" s="8" t="s">
        <v>28</v>
      </c>
    </row>
    <row r="1689" spans="1:6">
      <c r="A1689" s="8">
        <v>1279</v>
      </c>
      <c r="B1689" s="8" t="s">
        <v>748</v>
      </c>
      <c r="C1689" s="8">
        <v>5</v>
      </c>
      <c r="D1689" s="8" t="s">
        <v>1182</v>
      </c>
      <c r="E1689" s="8" t="s">
        <v>1183</v>
      </c>
      <c r="F1689" s="8" t="s">
        <v>28</v>
      </c>
    </row>
    <row r="1690" spans="1:6" ht="43.2">
      <c r="A1690" s="8">
        <v>3094</v>
      </c>
      <c r="B1690" s="8" t="s">
        <v>748</v>
      </c>
      <c r="C1690" s="8">
        <v>3</v>
      </c>
      <c r="D1690" s="8" t="s">
        <v>1008</v>
      </c>
      <c r="E1690" s="8" t="s">
        <v>1009</v>
      </c>
      <c r="F1690" s="8" t="s">
        <v>28</v>
      </c>
    </row>
    <row r="1691" spans="1:6" ht="57.6">
      <c r="A1691" s="8">
        <v>3141</v>
      </c>
      <c r="B1691" s="8" t="s">
        <v>748</v>
      </c>
      <c r="C1691" s="8">
        <v>3</v>
      </c>
      <c r="D1691" s="8" t="s">
        <v>1184</v>
      </c>
      <c r="E1691" s="8" t="s">
        <v>1185</v>
      </c>
      <c r="F1691" s="8" t="s">
        <v>28</v>
      </c>
    </row>
    <row r="1692" spans="1:6" ht="28.8">
      <c r="A1692" s="8">
        <v>9460</v>
      </c>
      <c r="B1692" s="8" t="s">
        <v>748</v>
      </c>
      <c r="C1692" s="8">
        <v>2</v>
      </c>
      <c r="D1692" s="8" t="s">
        <v>1186</v>
      </c>
      <c r="E1692" s="8" t="s">
        <v>1187</v>
      </c>
      <c r="F1692" s="8" t="s">
        <v>28</v>
      </c>
    </row>
    <row r="1693" spans="1:6" ht="57.6">
      <c r="A1693" s="8">
        <v>3126</v>
      </c>
      <c r="B1693" s="8" t="s">
        <v>748</v>
      </c>
      <c r="C1693" s="8">
        <v>5</v>
      </c>
      <c r="D1693" s="8" t="s">
        <v>1188</v>
      </c>
      <c r="E1693" s="8" t="s">
        <v>1189</v>
      </c>
      <c r="F1693" s="8" t="s">
        <v>28</v>
      </c>
    </row>
    <row r="1694" spans="1:6" ht="28.8">
      <c r="A1694" s="8">
        <v>7163</v>
      </c>
      <c r="B1694" s="8" t="s">
        <v>748</v>
      </c>
      <c r="C1694" s="8">
        <v>1</v>
      </c>
      <c r="D1694" s="8" t="s">
        <v>1190</v>
      </c>
      <c r="E1694" s="8" t="s">
        <v>1191</v>
      </c>
      <c r="F1694" s="8" t="s">
        <v>28</v>
      </c>
    </row>
    <row r="1695" spans="1:6" ht="28.8">
      <c r="A1695" s="8">
        <v>3133</v>
      </c>
      <c r="B1695" s="8" t="s">
        <v>748</v>
      </c>
      <c r="C1695" s="8">
        <v>3</v>
      </c>
      <c r="D1695" s="8" t="s">
        <v>1192</v>
      </c>
      <c r="E1695" s="8" t="s">
        <v>374</v>
      </c>
      <c r="F1695" s="8" t="s">
        <v>28</v>
      </c>
    </row>
    <row r="1696" spans="1:6" ht="43.2">
      <c r="A1696" s="8">
        <v>3121</v>
      </c>
      <c r="B1696" s="8" t="s">
        <v>748</v>
      </c>
      <c r="C1696" s="8">
        <v>1</v>
      </c>
      <c r="D1696" s="8" t="s">
        <v>1193</v>
      </c>
      <c r="E1696" s="8" t="s">
        <v>1194</v>
      </c>
      <c r="F1696" s="8" t="s">
        <v>28</v>
      </c>
    </row>
    <row r="1697" spans="1:6" ht="72">
      <c r="A1697" s="8">
        <v>8853</v>
      </c>
      <c r="B1697" s="8" t="s">
        <v>748</v>
      </c>
      <c r="C1697" s="8">
        <v>3</v>
      </c>
      <c r="D1697" s="8" t="s">
        <v>881</v>
      </c>
      <c r="E1697" s="8" t="s">
        <v>882</v>
      </c>
      <c r="F1697" s="8" t="s">
        <v>28</v>
      </c>
    </row>
    <row r="1698" spans="1:6" ht="43.2">
      <c r="A1698" s="8">
        <v>3129</v>
      </c>
      <c r="B1698" s="8" t="s">
        <v>748</v>
      </c>
      <c r="C1698" s="8">
        <v>4</v>
      </c>
      <c r="D1698" s="8" t="s">
        <v>1195</v>
      </c>
      <c r="E1698" s="8" t="s">
        <v>1196</v>
      </c>
      <c r="F1698" s="8" t="s">
        <v>28</v>
      </c>
    </row>
    <row r="1699" spans="1:6" ht="43.2">
      <c r="A1699" s="8">
        <v>7178</v>
      </c>
      <c r="B1699" s="8" t="s">
        <v>748</v>
      </c>
      <c r="C1699" s="8">
        <v>2</v>
      </c>
      <c r="D1699" s="8" t="s">
        <v>1197</v>
      </c>
      <c r="E1699" s="8" t="s">
        <v>1198</v>
      </c>
      <c r="F1699" s="8" t="s">
        <v>28</v>
      </c>
    </row>
    <row r="1700" spans="1:6" ht="28.8">
      <c r="A1700" s="8">
        <v>3111</v>
      </c>
      <c r="B1700" s="8" t="s">
        <v>748</v>
      </c>
      <c r="C1700" s="8">
        <v>5</v>
      </c>
      <c r="D1700" s="8" t="s">
        <v>1199</v>
      </c>
      <c r="E1700" s="8" t="s">
        <v>1200</v>
      </c>
      <c r="F1700" s="8" t="s">
        <v>28</v>
      </c>
    </row>
    <row r="1701" spans="1:6" ht="115.2">
      <c r="A1701" s="8">
        <v>5947</v>
      </c>
      <c r="B1701" s="8" t="s">
        <v>748</v>
      </c>
      <c r="C1701" s="8">
        <v>2</v>
      </c>
      <c r="D1701" s="8" t="s">
        <v>930</v>
      </c>
      <c r="E1701" s="8" t="s">
        <v>931</v>
      </c>
      <c r="F1701" s="8" t="s">
        <v>28</v>
      </c>
    </row>
    <row r="1702" spans="1:6" ht="43.2">
      <c r="A1702" s="8">
        <v>8796</v>
      </c>
      <c r="B1702" s="8" t="s">
        <v>748</v>
      </c>
      <c r="C1702" s="8">
        <v>4</v>
      </c>
      <c r="D1702" s="8" t="s">
        <v>1201</v>
      </c>
      <c r="E1702" s="8" t="s">
        <v>1202</v>
      </c>
      <c r="F1702" s="8" t="s">
        <v>28</v>
      </c>
    </row>
    <row r="1703" spans="1:6" ht="57.6">
      <c r="A1703" s="8">
        <v>8792</v>
      </c>
      <c r="B1703" s="8" t="s">
        <v>748</v>
      </c>
      <c r="C1703" s="8">
        <v>2</v>
      </c>
      <c r="D1703" s="8" t="s">
        <v>1203</v>
      </c>
      <c r="E1703" s="8" t="s">
        <v>1204</v>
      </c>
      <c r="F1703" s="8" t="s">
        <v>28</v>
      </c>
    </row>
    <row r="1704" spans="1:6" ht="43.2">
      <c r="A1704" s="8">
        <v>1023</v>
      </c>
      <c r="B1704" s="8" t="s">
        <v>748</v>
      </c>
      <c r="C1704" s="8">
        <v>4</v>
      </c>
      <c r="D1704" s="8" t="s">
        <v>953</v>
      </c>
      <c r="E1704" s="8" t="s">
        <v>954</v>
      </c>
      <c r="F1704" s="8" t="s">
        <v>28</v>
      </c>
    </row>
    <row r="1705" spans="1:6" ht="57.6">
      <c r="A1705" s="8">
        <v>8856</v>
      </c>
      <c r="B1705" s="8" t="s">
        <v>748</v>
      </c>
      <c r="C1705" s="8">
        <v>3</v>
      </c>
      <c r="D1705" s="8" t="s">
        <v>1205</v>
      </c>
      <c r="E1705" s="8" t="s">
        <v>1206</v>
      </c>
      <c r="F1705" s="8" t="s">
        <v>28</v>
      </c>
    </row>
    <row r="1706" spans="1:6" ht="43.2">
      <c r="A1706" s="8">
        <v>7130</v>
      </c>
      <c r="B1706" s="8" t="s">
        <v>748</v>
      </c>
      <c r="C1706" s="8">
        <v>4</v>
      </c>
      <c r="D1706" s="8" t="s">
        <v>1207</v>
      </c>
      <c r="E1706" s="8" t="s">
        <v>1208</v>
      </c>
      <c r="F1706" s="8" t="s">
        <v>28</v>
      </c>
    </row>
    <row r="1707" spans="1:6" ht="43.2">
      <c r="A1707" s="8">
        <v>3144</v>
      </c>
      <c r="B1707" s="8" t="s">
        <v>748</v>
      </c>
      <c r="C1707" s="8">
        <v>5</v>
      </c>
      <c r="D1707" s="8" t="s">
        <v>1080</v>
      </c>
      <c r="E1707" s="8" t="s">
        <v>1081</v>
      </c>
      <c r="F1707" s="8" t="s">
        <v>28</v>
      </c>
    </row>
    <row r="1708" spans="1:6" ht="57.6">
      <c r="A1708" s="8">
        <v>3069</v>
      </c>
      <c r="B1708" s="8" t="s">
        <v>748</v>
      </c>
      <c r="C1708" s="8">
        <v>4</v>
      </c>
      <c r="D1708" s="8" t="s">
        <v>1051</v>
      </c>
      <c r="E1708" s="8" t="s">
        <v>1052</v>
      </c>
      <c r="F1708" s="8" t="s">
        <v>28</v>
      </c>
    </row>
    <row r="1709" spans="1:6" ht="43.2">
      <c r="A1709" s="8">
        <v>8811</v>
      </c>
      <c r="B1709" s="8" t="s">
        <v>748</v>
      </c>
      <c r="C1709" s="8">
        <v>5</v>
      </c>
      <c r="D1709" s="8" t="s">
        <v>1209</v>
      </c>
      <c r="E1709" s="8" t="s">
        <v>1210</v>
      </c>
      <c r="F1709" s="8" t="s">
        <v>28</v>
      </c>
    </row>
    <row r="1710" spans="1:6" ht="43.2">
      <c r="A1710" s="8">
        <v>7228</v>
      </c>
      <c r="B1710" s="8" t="s">
        <v>748</v>
      </c>
      <c r="C1710" s="8">
        <v>3</v>
      </c>
      <c r="D1710" s="8" t="s">
        <v>1211</v>
      </c>
      <c r="E1710" s="8" t="s">
        <v>1212</v>
      </c>
      <c r="F1710" s="8" t="s">
        <v>28</v>
      </c>
    </row>
    <row r="1711" spans="1:6" ht="72">
      <c r="A1711" s="8">
        <v>8818</v>
      </c>
      <c r="B1711" s="8" t="s">
        <v>748</v>
      </c>
      <c r="C1711" s="8">
        <v>1</v>
      </c>
      <c r="D1711" s="8" t="s">
        <v>824</v>
      </c>
      <c r="E1711" s="8" t="s">
        <v>825</v>
      </c>
      <c r="F1711" s="8" t="s">
        <v>28</v>
      </c>
    </row>
    <row r="1712" spans="1:6" ht="28.8">
      <c r="A1712" s="8">
        <v>3080</v>
      </c>
      <c r="B1712" s="8" t="s">
        <v>748</v>
      </c>
      <c r="C1712" s="8">
        <v>4</v>
      </c>
      <c r="D1712" s="8" t="s">
        <v>1213</v>
      </c>
      <c r="E1712" s="8" t="s">
        <v>1214</v>
      </c>
      <c r="F1712" s="8" t="s">
        <v>28</v>
      </c>
    </row>
    <row r="1713" spans="1:6" ht="43.2">
      <c r="A1713" s="8">
        <v>5941</v>
      </c>
      <c r="B1713" s="8" t="s">
        <v>748</v>
      </c>
      <c r="C1713" s="8">
        <v>2</v>
      </c>
      <c r="D1713" s="8" t="s">
        <v>1215</v>
      </c>
      <c r="E1713" s="8" t="s">
        <v>1216</v>
      </c>
      <c r="F1713" s="8" t="s">
        <v>28</v>
      </c>
    </row>
    <row r="1714" spans="1:6" ht="57.6">
      <c r="A1714" s="8">
        <v>3068</v>
      </c>
      <c r="B1714" s="8" t="s">
        <v>748</v>
      </c>
      <c r="C1714" s="8">
        <v>3</v>
      </c>
      <c r="D1714" s="8" t="s">
        <v>1217</v>
      </c>
      <c r="E1714" s="8" t="s">
        <v>1218</v>
      </c>
      <c r="F1714" s="8" t="s">
        <v>28</v>
      </c>
    </row>
    <row r="1715" spans="1:6" ht="57.6">
      <c r="A1715" s="8">
        <v>8821</v>
      </c>
      <c r="B1715" s="8" t="s">
        <v>748</v>
      </c>
      <c r="C1715" s="8">
        <v>4</v>
      </c>
      <c r="D1715" s="8" t="s">
        <v>1219</v>
      </c>
      <c r="E1715" s="8" t="s">
        <v>1220</v>
      </c>
      <c r="F1715" s="8" t="s">
        <v>28</v>
      </c>
    </row>
    <row r="1716" spans="1:6">
      <c r="A1716" s="8">
        <v>1122</v>
      </c>
      <c r="B1716" s="8" t="s">
        <v>748</v>
      </c>
      <c r="C1716" s="8">
        <v>5</v>
      </c>
      <c r="D1716" s="8" t="s">
        <v>1221</v>
      </c>
      <c r="E1716" s="8" t="s">
        <v>426</v>
      </c>
      <c r="F1716" s="8" t="s">
        <v>28</v>
      </c>
    </row>
    <row r="1717" spans="1:6" ht="28.8">
      <c r="A1717" s="8">
        <v>7210</v>
      </c>
      <c r="B1717" s="8" t="s">
        <v>748</v>
      </c>
      <c r="C1717" s="8">
        <v>2</v>
      </c>
      <c r="D1717" s="8" t="s">
        <v>1222</v>
      </c>
      <c r="E1717" s="8" t="s">
        <v>1223</v>
      </c>
      <c r="F1717" s="8" t="s">
        <v>28</v>
      </c>
    </row>
    <row r="1718" spans="1:6" ht="57.6">
      <c r="A1718" s="8">
        <v>3101</v>
      </c>
      <c r="B1718" s="8" t="s">
        <v>748</v>
      </c>
      <c r="C1718" s="8">
        <v>5</v>
      </c>
      <c r="D1718" s="8" t="s">
        <v>1224</v>
      </c>
      <c r="E1718" s="8" t="s">
        <v>1225</v>
      </c>
      <c r="F1718" s="8" t="s">
        <v>28</v>
      </c>
    </row>
    <row r="1719" spans="1:6" ht="72">
      <c r="A1719" s="8">
        <v>7204</v>
      </c>
      <c r="B1719" s="8" t="s">
        <v>748</v>
      </c>
      <c r="C1719" s="8">
        <v>1</v>
      </c>
      <c r="D1719" s="8" t="s">
        <v>1226</v>
      </c>
      <c r="E1719" s="8" t="s">
        <v>1227</v>
      </c>
      <c r="F1719" s="8" t="s">
        <v>28</v>
      </c>
    </row>
    <row r="1720" spans="1:6" ht="129.6">
      <c r="A1720" s="8">
        <v>3105</v>
      </c>
      <c r="B1720" s="8" t="s">
        <v>748</v>
      </c>
      <c r="C1720" s="8">
        <v>5</v>
      </c>
      <c r="D1720" s="8" t="s">
        <v>1228</v>
      </c>
      <c r="E1720" s="8" t="s">
        <v>1229</v>
      </c>
      <c r="F1720" s="8" t="s">
        <v>28</v>
      </c>
    </row>
    <row r="1721" spans="1:6">
      <c r="A1721" s="8">
        <v>7201</v>
      </c>
      <c r="B1721" s="8" t="s">
        <v>748</v>
      </c>
      <c r="C1721" s="8">
        <v>5</v>
      </c>
      <c r="D1721" s="8" t="s">
        <v>1230</v>
      </c>
      <c r="E1721" s="8" t="s">
        <v>720</v>
      </c>
      <c r="F1721" s="8" t="s">
        <v>28</v>
      </c>
    </row>
    <row r="1722" spans="1:6" ht="115.2">
      <c r="A1722" s="8">
        <v>3088</v>
      </c>
      <c r="B1722" s="8" t="s">
        <v>748</v>
      </c>
      <c r="C1722" s="8">
        <v>5</v>
      </c>
      <c r="D1722" s="8" t="s">
        <v>1016</v>
      </c>
      <c r="E1722" s="8" t="s">
        <v>1017</v>
      </c>
      <c r="F1722" s="8" t="s">
        <v>28</v>
      </c>
    </row>
    <row r="1723" spans="1:6" ht="72">
      <c r="A1723" s="8">
        <v>8809</v>
      </c>
      <c r="B1723" s="8" t="s">
        <v>748</v>
      </c>
      <c r="C1723" s="8">
        <v>2</v>
      </c>
      <c r="D1723" s="8" t="s">
        <v>1231</v>
      </c>
      <c r="E1723" s="8" t="s">
        <v>1232</v>
      </c>
      <c r="F1723" s="8" t="s">
        <v>28</v>
      </c>
    </row>
    <row r="1724" spans="1:6" ht="72">
      <c r="A1724" s="8">
        <v>8807</v>
      </c>
      <c r="B1724" s="8" t="s">
        <v>748</v>
      </c>
      <c r="C1724" s="8">
        <v>1</v>
      </c>
      <c r="D1724" s="8" t="s">
        <v>828</v>
      </c>
      <c r="E1724" s="8" t="s">
        <v>829</v>
      </c>
      <c r="F1724" s="8" t="s">
        <v>28</v>
      </c>
    </row>
    <row r="1725" spans="1:6" ht="57.6">
      <c r="A1725" s="8">
        <v>3063</v>
      </c>
      <c r="B1725" s="8" t="s">
        <v>748</v>
      </c>
      <c r="C1725" s="8">
        <v>5</v>
      </c>
      <c r="D1725" s="8" t="s">
        <v>1233</v>
      </c>
      <c r="E1725" s="8" t="s">
        <v>1234</v>
      </c>
      <c r="F1725" s="8" t="s">
        <v>28</v>
      </c>
    </row>
    <row r="1726" spans="1:6" ht="43.2">
      <c r="A1726" s="8">
        <v>3035</v>
      </c>
      <c r="B1726" s="8" t="s">
        <v>748</v>
      </c>
      <c r="C1726" s="8">
        <v>4</v>
      </c>
      <c r="D1726" s="8" t="s">
        <v>836</v>
      </c>
      <c r="E1726" s="8" t="s">
        <v>837</v>
      </c>
      <c r="F1726" s="8" t="s">
        <v>28</v>
      </c>
    </row>
    <row r="1727" spans="1:6" ht="28.8">
      <c r="A1727" s="8">
        <v>150</v>
      </c>
      <c r="B1727" s="8" t="s">
        <v>748</v>
      </c>
      <c r="C1727" s="8">
        <v>5</v>
      </c>
      <c r="D1727" s="8" t="s">
        <v>1235</v>
      </c>
      <c r="E1727" s="8" t="s">
        <v>1236</v>
      </c>
      <c r="F1727" s="8" t="s">
        <v>28</v>
      </c>
    </row>
    <row r="1728" spans="1:6" ht="43.2">
      <c r="A1728" s="8">
        <v>9504</v>
      </c>
      <c r="B1728" s="8" t="s">
        <v>748</v>
      </c>
      <c r="C1728" s="8">
        <v>4</v>
      </c>
      <c r="D1728" s="8" t="s">
        <v>996</v>
      </c>
      <c r="E1728" s="8" t="s">
        <v>997</v>
      </c>
      <c r="F1728" s="8" t="s">
        <v>7</v>
      </c>
    </row>
    <row r="1729" spans="1:6" ht="28.8">
      <c r="A1729" s="8">
        <v>6063</v>
      </c>
      <c r="B1729" s="8" t="s">
        <v>748</v>
      </c>
      <c r="C1729" s="8">
        <v>5</v>
      </c>
      <c r="D1729" s="8" t="s">
        <v>1237</v>
      </c>
      <c r="E1729" s="8" t="s">
        <v>1238</v>
      </c>
      <c r="F1729" s="8" t="s">
        <v>28</v>
      </c>
    </row>
    <row r="1730" spans="1:6">
      <c r="A1730" s="8">
        <v>3330</v>
      </c>
      <c r="B1730" s="8" t="s">
        <v>748</v>
      </c>
      <c r="C1730" s="8">
        <v>5</v>
      </c>
      <c r="D1730" s="8" t="s">
        <v>1239</v>
      </c>
      <c r="E1730" s="8" t="s">
        <v>354</v>
      </c>
      <c r="F1730" s="8" t="s">
        <v>28</v>
      </c>
    </row>
    <row r="1731" spans="1:6" ht="28.8">
      <c r="A1731" s="8">
        <v>380</v>
      </c>
      <c r="B1731" s="8" t="s">
        <v>748</v>
      </c>
      <c r="C1731" s="8">
        <v>5</v>
      </c>
      <c r="D1731" s="8" t="s">
        <v>1240</v>
      </c>
      <c r="E1731" s="8" t="s">
        <v>1241</v>
      </c>
      <c r="F1731" s="8" t="s">
        <v>7</v>
      </c>
    </row>
    <row r="1732" spans="1:6" ht="43.2">
      <c r="A1732" s="8">
        <v>6359</v>
      </c>
      <c r="B1732" s="8" t="s">
        <v>748</v>
      </c>
      <c r="C1732" s="8">
        <v>4</v>
      </c>
      <c r="D1732" s="8" t="s">
        <v>1242</v>
      </c>
      <c r="E1732" s="8" t="s">
        <v>1243</v>
      </c>
      <c r="F1732" s="8" t="s">
        <v>7</v>
      </c>
    </row>
    <row r="1733" spans="1:6" ht="28.8">
      <c r="A1733" s="8">
        <v>558</v>
      </c>
      <c r="B1733" s="8" t="s">
        <v>748</v>
      </c>
      <c r="C1733" s="8">
        <v>5</v>
      </c>
      <c r="D1733" s="8" t="s">
        <v>1244</v>
      </c>
      <c r="E1733" s="8" t="s">
        <v>387</v>
      </c>
      <c r="F1733" s="8" t="s">
        <v>7</v>
      </c>
    </row>
    <row r="1734" spans="1:6" ht="28.8">
      <c r="A1734" s="8">
        <v>3655</v>
      </c>
      <c r="B1734" s="8" t="s">
        <v>748</v>
      </c>
      <c r="C1734" s="8">
        <v>5</v>
      </c>
      <c r="D1734" s="8" t="s">
        <v>1245</v>
      </c>
      <c r="E1734" s="8" t="s">
        <v>1246</v>
      </c>
      <c r="F1734" s="8" t="s">
        <v>7</v>
      </c>
    </row>
    <row r="1735" spans="1:6" ht="57.6">
      <c r="A1735" s="8">
        <v>9157</v>
      </c>
      <c r="B1735" s="8" t="s">
        <v>748</v>
      </c>
      <c r="C1735" s="8">
        <v>5</v>
      </c>
      <c r="D1735" s="8" t="s">
        <v>1247</v>
      </c>
      <c r="E1735" s="8" t="s">
        <v>1248</v>
      </c>
      <c r="F1735" s="8" t="s">
        <v>7</v>
      </c>
    </row>
    <row r="1736" spans="1:6" ht="28.8">
      <c r="A1736" s="8">
        <v>2230</v>
      </c>
      <c r="B1736" s="8" t="s">
        <v>748</v>
      </c>
      <c r="C1736" s="8">
        <v>4</v>
      </c>
      <c r="D1736" s="8" t="s">
        <v>1249</v>
      </c>
      <c r="E1736" s="8" t="s">
        <v>1250</v>
      </c>
      <c r="F1736" s="8" t="s">
        <v>7</v>
      </c>
    </row>
    <row r="1737" spans="1:6" ht="43.2">
      <c r="A1737" s="8">
        <v>3643</v>
      </c>
      <c r="B1737" s="8" t="s">
        <v>748</v>
      </c>
      <c r="C1737" s="8">
        <v>3</v>
      </c>
      <c r="D1737" s="8" t="s">
        <v>1251</v>
      </c>
      <c r="E1737" s="8" t="s">
        <v>1252</v>
      </c>
      <c r="F1737" s="8" t="s">
        <v>7</v>
      </c>
    </row>
    <row r="1738" spans="1:6" ht="72">
      <c r="A1738" s="8">
        <v>7033</v>
      </c>
      <c r="B1738" s="8" t="s">
        <v>748</v>
      </c>
      <c r="C1738" s="8">
        <v>1</v>
      </c>
      <c r="D1738" s="8" t="s">
        <v>1253</v>
      </c>
      <c r="E1738" s="8" t="s">
        <v>1254</v>
      </c>
      <c r="F1738" s="8" t="s">
        <v>7</v>
      </c>
    </row>
    <row r="1739" spans="1:6" ht="28.8">
      <c r="A1739" s="8">
        <v>6333</v>
      </c>
      <c r="B1739" s="8" t="s">
        <v>748</v>
      </c>
      <c r="C1739" s="8">
        <v>3</v>
      </c>
      <c r="D1739" s="8" t="s">
        <v>1255</v>
      </c>
      <c r="E1739" s="8" t="s">
        <v>24</v>
      </c>
      <c r="F1739" s="8" t="s">
        <v>7</v>
      </c>
    </row>
    <row r="1740" spans="1:6" ht="86.4">
      <c r="A1740" s="8">
        <v>7042</v>
      </c>
      <c r="B1740" s="8" t="s">
        <v>748</v>
      </c>
      <c r="C1740" s="8">
        <v>2</v>
      </c>
      <c r="D1740" s="8" t="s">
        <v>1256</v>
      </c>
      <c r="E1740" s="8" t="s">
        <v>1257</v>
      </c>
      <c r="F1740" s="8" t="s">
        <v>7</v>
      </c>
    </row>
    <row r="1741" spans="1:6" ht="158.4">
      <c r="A1741" s="8">
        <v>4124</v>
      </c>
      <c r="B1741" s="8" t="s">
        <v>748</v>
      </c>
      <c r="C1741" s="8">
        <v>3</v>
      </c>
      <c r="D1741" s="8" t="s">
        <v>1258</v>
      </c>
      <c r="E1741" s="8" t="s">
        <v>1259</v>
      </c>
      <c r="F1741" s="8" t="s">
        <v>7</v>
      </c>
    </row>
    <row r="1742" spans="1:6">
      <c r="A1742" s="8">
        <v>9151</v>
      </c>
      <c r="B1742" s="8" t="s">
        <v>748</v>
      </c>
      <c r="C1742" s="8">
        <v>5</v>
      </c>
      <c r="D1742" s="8" t="s">
        <v>1260</v>
      </c>
      <c r="E1742" s="8" t="s">
        <v>1261</v>
      </c>
      <c r="F1742" s="8" t="s">
        <v>7</v>
      </c>
    </row>
    <row r="1743" spans="1:6" ht="28.8">
      <c r="A1743" s="8">
        <v>2067</v>
      </c>
      <c r="B1743" s="8" t="s">
        <v>748</v>
      </c>
      <c r="C1743" s="8">
        <v>5</v>
      </c>
      <c r="D1743" s="8" t="s">
        <v>1262</v>
      </c>
      <c r="E1743" s="8" t="s">
        <v>24</v>
      </c>
      <c r="F1743" s="8" t="s">
        <v>7</v>
      </c>
    </row>
    <row r="1744" spans="1:6" ht="57.6">
      <c r="A1744" s="8">
        <v>5397</v>
      </c>
      <c r="B1744" s="8" t="s">
        <v>748</v>
      </c>
      <c r="C1744" s="8">
        <v>3</v>
      </c>
      <c r="D1744" s="8" t="s">
        <v>1263</v>
      </c>
      <c r="E1744" s="8" t="s">
        <v>1264</v>
      </c>
      <c r="F1744" s="8" t="s">
        <v>7</v>
      </c>
    </row>
    <row r="1745" spans="1:6">
      <c r="A1745" s="8">
        <v>289</v>
      </c>
      <c r="B1745" s="8" t="s">
        <v>748</v>
      </c>
      <c r="C1745" s="8">
        <v>5</v>
      </c>
      <c r="D1745" s="8" t="s">
        <v>1265</v>
      </c>
      <c r="E1745" s="8" t="s">
        <v>42</v>
      </c>
      <c r="F1745" s="8" t="s">
        <v>7</v>
      </c>
    </row>
    <row r="1746" spans="1:6" ht="28.8">
      <c r="A1746" s="8">
        <v>211</v>
      </c>
      <c r="B1746" s="8" t="s">
        <v>748</v>
      </c>
      <c r="C1746" s="8">
        <v>3</v>
      </c>
      <c r="D1746" s="8" t="s">
        <v>1266</v>
      </c>
      <c r="E1746" s="8" t="s">
        <v>1267</v>
      </c>
      <c r="F1746" s="8" t="s">
        <v>7</v>
      </c>
    </row>
    <row r="1747" spans="1:6" ht="28.8">
      <c r="A1747" s="8">
        <v>2077</v>
      </c>
      <c r="B1747" s="8" t="s">
        <v>748</v>
      </c>
      <c r="C1747" s="8">
        <v>5</v>
      </c>
      <c r="D1747" s="8" t="s">
        <v>1268</v>
      </c>
      <c r="E1747" s="8" t="s">
        <v>1269</v>
      </c>
      <c r="F1747" s="8" t="s">
        <v>7</v>
      </c>
    </row>
    <row r="1748" spans="1:6" ht="43.2">
      <c r="A1748" s="8">
        <v>4340</v>
      </c>
      <c r="B1748" s="8" t="s">
        <v>748</v>
      </c>
      <c r="C1748" s="8">
        <v>4</v>
      </c>
      <c r="D1748" s="8" t="s">
        <v>1270</v>
      </c>
      <c r="E1748" s="8" t="s">
        <v>1271</v>
      </c>
      <c r="F1748" s="8" t="s">
        <v>7</v>
      </c>
    </row>
    <row r="1749" spans="1:6" ht="28.8">
      <c r="A1749" s="8">
        <v>240</v>
      </c>
      <c r="B1749" s="8" t="s">
        <v>748</v>
      </c>
      <c r="C1749" s="8">
        <v>1</v>
      </c>
      <c r="D1749" s="8" t="s">
        <v>1272</v>
      </c>
      <c r="E1749" s="8" t="s">
        <v>544</v>
      </c>
      <c r="F1749" s="8" t="s">
        <v>7</v>
      </c>
    </row>
    <row r="1750" spans="1:6">
      <c r="A1750" s="8">
        <v>6678</v>
      </c>
      <c r="B1750" s="8" t="s">
        <v>748</v>
      </c>
      <c r="C1750" s="8">
        <v>4</v>
      </c>
      <c r="D1750" s="8" t="s">
        <v>1273</v>
      </c>
      <c r="E1750" s="8" t="s">
        <v>42</v>
      </c>
      <c r="F1750" s="8" t="s">
        <v>7</v>
      </c>
    </row>
    <row r="1751" spans="1:6" ht="43.2">
      <c r="A1751" s="8">
        <v>257</v>
      </c>
      <c r="B1751" s="8" t="s">
        <v>748</v>
      </c>
      <c r="C1751" s="8">
        <v>5</v>
      </c>
      <c r="D1751" s="8" t="s">
        <v>965</v>
      </c>
      <c r="E1751" s="8" t="s">
        <v>966</v>
      </c>
      <c r="F1751" s="8" t="s">
        <v>7</v>
      </c>
    </row>
    <row r="1752" spans="1:6" ht="28.8">
      <c r="A1752" s="8">
        <v>261</v>
      </c>
      <c r="B1752" s="8" t="s">
        <v>748</v>
      </c>
      <c r="C1752" s="8">
        <v>1</v>
      </c>
      <c r="D1752" s="8" t="s">
        <v>1274</v>
      </c>
      <c r="E1752" s="8" t="s">
        <v>497</v>
      </c>
      <c r="F1752" s="8" t="s">
        <v>7</v>
      </c>
    </row>
    <row r="1753" spans="1:6" ht="72">
      <c r="A1753" s="8">
        <v>205</v>
      </c>
      <c r="B1753" s="8" t="s">
        <v>748</v>
      </c>
      <c r="C1753" s="8">
        <v>3</v>
      </c>
      <c r="D1753" s="8" t="s">
        <v>1275</v>
      </c>
      <c r="E1753" s="8" t="s">
        <v>1276</v>
      </c>
      <c r="F1753" s="8" t="s">
        <v>7</v>
      </c>
    </row>
    <row r="1754" spans="1:6">
      <c r="A1754" s="8">
        <v>5486</v>
      </c>
      <c r="B1754" s="8" t="s">
        <v>748</v>
      </c>
      <c r="C1754" s="8">
        <v>3</v>
      </c>
      <c r="D1754" s="8" t="s">
        <v>1277</v>
      </c>
      <c r="E1754" s="8" t="s">
        <v>42</v>
      </c>
      <c r="F1754" s="8" t="s">
        <v>7</v>
      </c>
    </row>
    <row r="1755" spans="1:6" ht="28.8">
      <c r="A1755" s="8">
        <v>6063</v>
      </c>
      <c r="B1755" s="8" t="s">
        <v>748</v>
      </c>
      <c r="C1755" s="8">
        <v>5</v>
      </c>
      <c r="D1755" s="8" t="s">
        <v>1237</v>
      </c>
      <c r="E1755" s="8" t="s">
        <v>1238</v>
      </c>
      <c r="F1755" s="8" t="s">
        <v>7</v>
      </c>
    </row>
    <row r="1756" spans="1:6">
      <c r="A1756" s="8">
        <v>5461</v>
      </c>
      <c r="B1756" s="8" t="s">
        <v>748</v>
      </c>
      <c r="C1756" s="8">
        <v>5</v>
      </c>
      <c r="D1756" s="8" t="s">
        <v>1278</v>
      </c>
      <c r="E1756" s="8" t="s">
        <v>42</v>
      </c>
      <c r="F1756" s="8" t="s">
        <v>7</v>
      </c>
    </row>
    <row r="1757" spans="1:6" ht="28.8">
      <c r="A1757" s="8">
        <v>9501</v>
      </c>
      <c r="B1757" s="8" t="s">
        <v>748</v>
      </c>
      <c r="C1757" s="8">
        <v>3</v>
      </c>
      <c r="D1757" s="8" t="s">
        <v>1279</v>
      </c>
      <c r="E1757" s="8" t="s">
        <v>798</v>
      </c>
      <c r="F1757" s="8" t="s">
        <v>7</v>
      </c>
    </row>
    <row r="1758" spans="1:6" ht="28.8">
      <c r="A1758" s="8">
        <v>6517</v>
      </c>
      <c r="B1758" s="8" t="s">
        <v>748</v>
      </c>
      <c r="C1758" s="8">
        <v>1</v>
      </c>
      <c r="D1758" s="8" t="s">
        <v>1280</v>
      </c>
      <c r="E1758" s="8" t="s">
        <v>1281</v>
      </c>
      <c r="F1758" s="8" t="s">
        <v>7</v>
      </c>
    </row>
    <row r="1759" spans="1:6" ht="28.8">
      <c r="A1759" s="8">
        <v>4773</v>
      </c>
      <c r="B1759" s="8" t="s">
        <v>748</v>
      </c>
      <c r="C1759" s="8">
        <v>1</v>
      </c>
      <c r="D1759" s="8" t="s">
        <v>1282</v>
      </c>
      <c r="E1759" s="8" t="s">
        <v>390</v>
      </c>
      <c r="F1759" s="8" t="s">
        <v>7</v>
      </c>
    </row>
    <row r="1760" spans="1:6" ht="43.2">
      <c r="A1760" s="8">
        <v>4767</v>
      </c>
      <c r="B1760" s="8" t="s">
        <v>748</v>
      </c>
      <c r="C1760" s="8">
        <v>2</v>
      </c>
      <c r="D1760" s="8" t="s">
        <v>944</v>
      </c>
      <c r="E1760" s="8" t="s">
        <v>945</v>
      </c>
      <c r="F1760" s="8" t="s">
        <v>7</v>
      </c>
    </row>
    <row r="1761" spans="1:6" ht="57.6">
      <c r="A1761" s="8">
        <v>6424</v>
      </c>
      <c r="B1761" s="8" t="s">
        <v>748</v>
      </c>
      <c r="C1761" s="8">
        <v>1</v>
      </c>
      <c r="D1761" s="8" t="s">
        <v>1283</v>
      </c>
      <c r="E1761" s="8" t="s">
        <v>1284</v>
      </c>
      <c r="F1761" s="8" t="s">
        <v>7</v>
      </c>
    </row>
    <row r="1762" spans="1:6" ht="43.2">
      <c r="A1762" s="8">
        <v>9468</v>
      </c>
      <c r="B1762" s="8" t="s">
        <v>748</v>
      </c>
      <c r="C1762" s="8">
        <v>5</v>
      </c>
      <c r="D1762" s="8" t="s">
        <v>994</v>
      </c>
      <c r="E1762" s="8" t="s">
        <v>995</v>
      </c>
      <c r="F1762" s="8" t="s">
        <v>7</v>
      </c>
    </row>
    <row r="1763" spans="1:6">
      <c r="A1763" s="8">
        <v>4762</v>
      </c>
      <c r="B1763" s="8" t="s">
        <v>748</v>
      </c>
      <c r="C1763" s="8">
        <v>3</v>
      </c>
      <c r="D1763" s="8" t="s">
        <v>1285</v>
      </c>
      <c r="E1763" s="8" t="s">
        <v>42</v>
      </c>
      <c r="F1763" s="8" t="s">
        <v>7</v>
      </c>
    </row>
    <row r="1764" spans="1:6">
      <c r="A1764" s="8">
        <v>6554</v>
      </c>
      <c r="B1764" s="8" t="s">
        <v>748</v>
      </c>
      <c r="C1764" s="8">
        <v>4</v>
      </c>
      <c r="D1764" s="8" t="s">
        <v>1286</v>
      </c>
      <c r="E1764" s="8" t="s">
        <v>42</v>
      </c>
      <c r="F1764" s="8" t="s">
        <v>7</v>
      </c>
    </row>
    <row r="1765" spans="1:6" ht="28.8">
      <c r="A1765" s="8">
        <v>6567</v>
      </c>
      <c r="B1765" s="8" t="s">
        <v>748</v>
      </c>
      <c r="C1765" s="8">
        <v>2</v>
      </c>
      <c r="D1765" s="8" t="s">
        <v>1287</v>
      </c>
      <c r="E1765" s="8" t="s">
        <v>1288</v>
      </c>
      <c r="F1765" s="8" t="s">
        <v>7</v>
      </c>
    </row>
    <row r="1766" spans="1:6" ht="28.8">
      <c r="A1766" s="8">
        <v>9451</v>
      </c>
      <c r="B1766" s="8" t="s">
        <v>748</v>
      </c>
      <c r="C1766" s="8">
        <v>3</v>
      </c>
      <c r="D1766" s="8" t="s">
        <v>1289</v>
      </c>
      <c r="E1766" s="8" t="s">
        <v>42</v>
      </c>
      <c r="F1766" s="8" t="s">
        <v>7</v>
      </c>
    </row>
    <row r="1767" spans="1:6" ht="43.2">
      <c r="A1767" s="8">
        <v>8111</v>
      </c>
      <c r="B1767" s="8" t="s">
        <v>748</v>
      </c>
      <c r="C1767" s="8">
        <v>2</v>
      </c>
      <c r="D1767" s="8" t="s">
        <v>1290</v>
      </c>
      <c r="E1767" s="8" t="s">
        <v>1291</v>
      </c>
      <c r="F1767" s="8" t="s">
        <v>7</v>
      </c>
    </row>
    <row r="1768" spans="1:6" ht="28.8">
      <c r="A1768" s="8">
        <v>9430</v>
      </c>
      <c r="B1768" s="8" t="s">
        <v>748</v>
      </c>
      <c r="C1768" s="8">
        <v>5</v>
      </c>
      <c r="D1768" s="8" t="s">
        <v>1292</v>
      </c>
      <c r="E1768" s="8" t="s">
        <v>1293</v>
      </c>
      <c r="F1768" s="8" t="s">
        <v>7</v>
      </c>
    </row>
    <row r="1769" spans="1:6" ht="28.8">
      <c r="A1769" s="8">
        <v>9147</v>
      </c>
      <c r="B1769" s="8" t="s">
        <v>748</v>
      </c>
      <c r="C1769" s="8">
        <v>1</v>
      </c>
      <c r="D1769" s="8" t="s">
        <v>1294</v>
      </c>
      <c r="E1769" s="8" t="s">
        <v>1295</v>
      </c>
      <c r="F1769" s="8" t="s">
        <v>7</v>
      </c>
    </row>
    <row r="1770" spans="1:6" ht="28.8">
      <c r="A1770" s="8">
        <v>9244</v>
      </c>
      <c r="B1770" s="8" t="s">
        <v>748</v>
      </c>
      <c r="C1770" s="8">
        <v>3</v>
      </c>
      <c r="D1770" s="8" t="s">
        <v>1296</v>
      </c>
      <c r="E1770" s="8" t="s">
        <v>1297</v>
      </c>
      <c r="F1770" s="8" t="s">
        <v>7</v>
      </c>
    </row>
    <row r="1771" spans="1:6" ht="72">
      <c r="A1771" s="8">
        <v>2078</v>
      </c>
      <c r="B1771" s="8" t="s">
        <v>748</v>
      </c>
      <c r="C1771" s="8">
        <v>5</v>
      </c>
      <c r="D1771" s="8" t="s">
        <v>1001</v>
      </c>
      <c r="E1771" s="8" t="s">
        <v>1002</v>
      </c>
      <c r="F1771" s="8" t="s">
        <v>7</v>
      </c>
    </row>
    <row r="1772" spans="1:6" ht="43.2">
      <c r="A1772" s="8">
        <v>6364</v>
      </c>
      <c r="B1772" s="8" t="s">
        <v>748</v>
      </c>
      <c r="C1772" s="8">
        <v>3</v>
      </c>
      <c r="D1772" s="8" t="s">
        <v>1298</v>
      </c>
      <c r="E1772" s="8" t="s">
        <v>1299</v>
      </c>
      <c r="F1772" s="8" t="s">
        <v>7</v>
      </c>
    </row>
    <row r="1773" spans="1:6" ht="28.8">
      <c r="A1773" s="8">
        <v>399</v>
      </c>
      <c r="B1773" s="8" t="s">
        <v>748</v>
      </c>
      <c r="C1773" s="8">
        <v>5</v>
      </c>
      <c r="D1773" s="8" t="s">
        <v>1300</v>
      </c>
      <c r="E1773" s="8" t="s">
        <v>382</v>
      </c>
      <c r="F1773" s="8" t="s">
        <v>7</v>
      </c>
    </row>
    <row r="1774" spans="1:6" ht="28.8">
      <c r="A1774" s="8">
        <v>402</v>
      </c>
      <c r="B1774" s="8" t="s">
        <v>748</v>
      </c>
      <c r="C1774" s="8">
        <v>2</v>
      </c>
      <c r="D1774" s="8" t="s">
        <v>1301</v>
      </c>
      <c r="E1774" s="8" t="s">
        <v>1302</v>
      </c>
      <c r="F1774" s="8" t="s">
        <v>7</v>
      </c>
    </row>
    <row r="1775" spans="1:6">
      <c r="A1775" s="8">
        <v>6828</v>
      </c>
      <c r="B1775" s="8" t="s">
        <v>748</v>
      </c>
      <c r="C1775" s="8">
        <v>4</v>
      </c>
      <c r="D1775" s="8" t="s">
        <v>1303</v>
      </c>
      <c r="E1775" s="8" t="s">
        <v>1304</v>
      </c>
      <c r="F1775" s="8" t="s">
        <v>7</v>
      </c>
    </row>
    <row r="1776" spans="1:6">
      <c r="A1776" s="8">
        <v>6835</v>
      </c>
      <c r="B1776" s="8" t="s">
        <v>748</v>
      </c>
      <c r="C1776" s="8">
        <v>3</v>
      </c>
      <c r="D1776" s="8" t="s">
        <v>1305</v>
      </c>
      <c r="E1776" s="8" t="s">
        <v>42</v>
      </c>
      <c r="F1776" s="8" t="s">
        <v>7</v>
      </c>
    </row>
    <row r="1777" spans="1:6" ht="43.2">
      <c r="A1777" s="8">
        <v>6393</v>
      </c>
      <c r="B1777" s="8" t="s">
        <v>748</v>
      </c>
      <c r="C1777" s="8">
        <v>5</v>
      </c>
      <c r="D1777" s="8" t="s">
        <v>1306</v>
      </c>
      <c r="E1777" s="8" t="s">
        <v>1307</v>
      </c>
      <c r="F1777" s="8" t="s">
        <v>7</v>
      </c>
    </row>
    <row r="1778" spans="1:6" ht="28.8">
      <c r="A1778" s="8">
        <v>6390</v>
      </c>
      <c r="B1778" s="8" t="s">
        <v>748</v>
      </c>
      <c r="C1778" s="8">
        <v>5</v>
      </c>
      <c r="D1778" s="8" t="s">
        <v>1308</v>
      </c>
      <c r="E1778" s="8" t="s">
        <v>1309</v>
      </c>
      <c r="F1778" s="8" t="s">
        <v>7</v>
      </c>
    </row>
    <row r="1779" spans="1:6" ht="28.8">
      <c r="A1779" s="8">
        <v>2222</v>
      </c>
      <c r="B1779" s="8" t="s">
        <v>748</v>
      </c>
      <c r="C1779" s="8">
        <v>3</v>
      </c>
      <c r="D1779" s="8" t="s">
        <v>1310</v>
      </c>
      <c r="E1779" s="8" t="s">
        <v>1311</v>
      </c>
      <c r="F1779" s="8" t="s">
        <v>7</v>
      </c>
    </row>
    <row r="1780" spans="1:6" ht="43.2">
      <c r="A1780" s="8">
        <v>4314</v>
      </c>
      <c r="B1780" s="8" t="s">
        <v>748</v>
      </c>
      <c r="C1780" s="8">
        <v>1</v>
      </c>
      <c r="D1780" s="8" t="s">
        <v>1312</v>
      </c>
      <c r="E1780" s="8" t="s">
        <v>1313</v>
      </c>
      <c r="F1780" s="8" t="s">
        <v>7</v>
      </c>
    </row>
    <row r="1781" spans="1:6">
      <c r="A1781" s="8">
        <v>3279</v>
      </c>
      <c r="B1781" s="8" t="s">
        <v>748</v>
      </c>
      <c r="C1781" s="8">
        <v>4</v>
      </c>
      <c r="D1781" s="8" t="s">
        <v>1314</v>
      </c>
      <c r="E1781" s="8" t="s">
        <v>374</v>
      </c>
      <c r="F1781" s="8" t="s">
        <v>28</v>
      </c>
    </row>
    <row r="1782" spans="1:6" ht="28.8">
      <c r="A1782" s="8">
        <v>9182</v>
      </c>
      <c r="B1782" s="8" t="s">
        <v>748</v>
      </c>
      <c r="C1782" s="8">
        <v>1</v>
      </c>
      <c r="D1782" s="8" t="s">
        <v>1315</v>
      </c>
      <c r="E1782" s="8" t="s">
        <v>1316</v>
      </c>
      <c r="F1782" s="8" t="s">
        <v>7</v>
      </c>
    </row>
    <row r="1783" spans="1:6" ht="28.8">
      <c r="A1783" s="8">
        <v>339</v>
      </c>
      <c r="B1783" s="8" t="s">
        <v>748</v>
      </c>
      <c r="C1783" s="8">
        <v>1</v>
      </c>
      <c r="D1783" s="8" t="s">
        <v>1317</v>
      </c>
      <c r="E1783" s="8" t="s">
        <v>1318</v>
      </c>
      <c r="F1783" s="8" t="s">
        <v>7</v>
      </c>
    </row>
    <row r="1784" spans="1:6" ht="28.8">
      <c r="A1784" s="8">
        <v>7946</v>
      </c>
      <c r="B1784" s="8" t="s">
        <v>748</v>
      </c>
      <c r="C1784" s="8">
        <v>5</v>
      </c>
      <c r="D1784" s="8" t="s">
        <v>1319</v>
      </c>
      <c r="E1784" s="8" t="s">
        <v>1320</v>
      </c>
      <c r="F1784" s="8" t="s">
        <v>28</v>
      </c>
    </row>
    <row r="1785" spans="1:6" ht="28.8">
      <c r="A1785" s="8">
        <v>2222</v>
      </c>
      <c r="B1785" s="8" t="s">
        <v>748</v>
      </c>
      <c r="C1785" s="8">
        <v>3</v>
      </c>
      <c r="D1785" s="8" t="s">
        <v>1310</v>
      </c>
      <c r="E1785" s="8" t="s">
        <v>1311</v>
      </c>
      <c r="F1785" s="8" t="s">
        <v>28</v>
      </c>
    </row>
    <row r="1786" spans="1:6" ht="28.8">
      <c r="A1786" s="8">
        <v>7944</v>
      </c>
      <c r="B1786" s="8" t="s">
        <v>748</v>
      </c>
      <c r="C1786" s="8">
        <v>1</v>
      </c>
      <c r="D1786" s="8" t="s">
        <v>1321</v>
      </c>
      <c r="E1786" s="8" t="s">
        <v>1322</v>
      </c>
      <c r="F1786" s="8" t="s">
        <v>28</v>
      </c>
    </row>
    <row r="1787" spans="1:6" ht="28.8">
      <c r="A1787" s="8">
        <v>2230</v>
      </c>
      <c r="B1787" s="8" t="s">
        <v>748</v>
      </c>
      <c r="C1787" s="8">
        <v>4</v>
      </c>
      <c r="D1787" s="8" t="s">
        <v>1249</v>
      </c>
      <c r="E1787" s="8" t="s">
        <v>1250</v>
      </c>
      <c r="F1787" s="8" t="s">
        <v>28</v>
      </c>
    </row>
    <row r="1788" spans="1:6" ht="43.2">
      <c r="A1788" s="8">
        <v>5994</v>
      </c>
      <c r="B1788" s="8" t="s">
        <v>748</v>
      </c>
      <c r="C1788" s="8">
        <v>3</v>
      </c>
      <c r="D1788" s="8" t="s">
        <v>1323</v>
      </c>
      <c r="E1788" s="8" t="s">
        <v>1324</v>
      </c>
      <c r="F1788" s="8" t="s">
        <v>28</v>
      </c>
    </row>
    <row r="1789" spans="1:6" ht="57.6">
      <c r="A1789" s="8">
        <v>9807</v>
      </c>
      <c r="B1789" s="8" t="s">
        <v>748</v>
      </c>
      <c r="C1789" s="8">
        <v>2</v>
      </c>
      <c r="D1789" s="8" t="s">
        <v>1325</v>
      </c>
      <c r="E1789" s="8" t="s">
        <v>1326</v>
      </c>
      <c r="F1789" s="8" t="s">
        <v>28</v>
      </c>
    </row>
    <row r="1790" spans="1:6" ht="43.2">
      <c r="A1790" s="8">
        <v>3031</v>
      </c>
      <c r="B1790" s="8" t="s">
        <v>748</v>
      </c>
      <c r="C1790" s="8">
        <v>4</v>
      </c>
      <c r="D1790" s="8" t="s">
        <v>810</v>
      </c>
      <c r="E1790" s="8" t="s">
        <v>811</v>
      </c>
      <c r="F1790" s="8" t="s">
        <v>28</v>
      </c>
    </row>
    <row r="1791" spans="1:6">
      <c r="A1791" s="8">
        <v>7411</v>
      </c>
      <c r="B1791" s="8" t="s">
        <v>748</v>
      </c>
      <c r="C1791" s="8">
        <v>5</v>
      </c>
      <c r="D1791" s="8" t="s">
        <v>1327</v>
      </c>
      <c r="E1791" s="8" t="s">
        <v>1328</v>
      </c>
      <c r="F1791" s="8" t="s">
        <v>28</v>
      </c>
    </row>
    <row r="1792" spans="1:6" ht="230.4">
      <c r="A1792" s="8">
        <v>8788</v>
      </c>
      <c r="B1792" s="8" t="s">
        <v>748</v>
      </c>
      <c r="C1792" s="8">
        <v>1</v>
      </c>
      <c r="D1792" s="8" t="s">
        <v>830</v>
      </c>
      <c r="E1792" s="8" t="s">
        <v>831</v>
      </c>
      <c r="F1792" s="8" t="s">
        <v>28</v>
      </c>
    </row>
    <row r="1793" spans="1:6" ht="28.8">
      <c r="A1793" s="8">
        <v>6064</v>
      </c>
      <c r="B1793" s="8" t="s">
        <v>748</v>
      </c>
      <c r="C1793" s="8">
        <v>2</v>
      </c>
      <c r="D1793" s="8" t="s">
        <v>1329</v>
      </c>
      <c r="E1793" s="8" t="s">
        <v>452</v>
      </c>
      <c r="F1793" s="8" t="s">
        <v>28</v>
      </c>
    </row>
    <row r="1794" spans="1:6" ht="72">
      <c r="A1794" s="8">
        <v>8983</v>
      </c>
      <c r="B1794" s="8" t="s">
        <v>748</v>
      </c>
      <c r="C1794" s="8">
        <v>1</v>
      </c>
      <c r="D1794" s="8" t="s">
        <v>1330</v>
      </c>
      <c r="E1794" s="8" t="s">
        <v>1331</v>
      </c>
      <c r="F1794" s="8" t="s">
        <v>14</v>
      </c>
    </row>
    <row r="1795" spans="1:6" ht="28.8">
      <c r="A1795" s="8">
        <v>3249</v>
      </c>
      <c r="B1795" s="8" t="s">
        <v>748</v>
      </c>
      <c r="C1795" s="8">
        <v>4</v>
      </c>
      <c r="D1795" s="8" t="s">
        <v>1332</v>
      </c>
      <c r="E1795" s="8" t="s">
        <v>366</v>
      </c>
      <c r="F1795" s="8" t="s">
        <v>28</v>
      </c>
    </row>
    <row r="1796" spans="1:6" ht="86.4">
      <c r="A1796" s="8">
        <v>7111</v>
      </c>
      <c r="B1796" s="8" t="s">
        <v>748</v>
      </c>
      <c r="C1796" s="8">
        <v>1</v>
      </c>
      <c r="D1796" s="8" t="s">
        <v>1333</v>
      </c>
      <c r="E1796" s="8" t="s">
        <v>1334</v>
      </c>
      <c r="F1796" s="8" t="s">
        <v>28</v>
      </c>
    </row>
    <row r="1797" spans="1:6" ht="28.8">
      <c r="A1797" s="8">
        <v>3267</v>
      </c>
      <c r="B1797" s="8" t="s">
        <v>748</v>
      </c>
      <c r="C1797" s="8">
        <v>3</v>
      </c>
      <c r="D1797" s="8" t="s">
        <v>1335</v>
      </c>
      <c r="E1797" s="8" t="s">
        <v>1336</v>
      </c>
      <c r="F1797" s="8" t="s">
        <v>28</v>
      </c>
    </row>
    <row r="1798" spans="1:6" ht="28.8">
      <c r="A1798" s="8">
        <v>3269</v>
      </c>
      <c r="B1798" s="8" t="s">
        <v>748</v>
      </c>
      <c r="C1798" s="8">
        <v>4</v>
      </c>
      <c r="D1798" s="8" t="s">
        <v>1337</v>
      </c>
      <c r="E1798" s="8" t="s">
        <v>1338</v>
      </c>
      <c r="F1798" s="8" t="s">
        <v>28</v>
      </c>
    </row>
    <row r="1799" spans="1:6" ht="28.8">
      <c r="A1799" s="8">
        <v>3234</v>
      </c>
      <c r="B1799" s="8" t="s">
        <v>748</v>
      </c>
      <c r="C1799" s="8">
        <v>3</v>
      </c>
      <c r="D1799" s="8" t="s">
        <v>1339</v>
      </c>
      <c r="E1799" s="8" t="s">
        <v>1340</v>
      </c>
      <c r="F1799" s="8" t="s">
        <v>28</v>
      </c>
    </row>
    <row r="1800" spans="1:6" ht="28.8">
      <c r="A1800" s="8">
        <v>6065</v>
      </c>
      <c r="B1800" s="8" t="s">
        <v>748</v>
      </c>
      <c r="C1800" s="8">
        <v>1</v>
      </c>
      <c r="D1800" s="8" t="s">
        <v>767</v>
      </c>
      <c r="E1800" s="8" t="s">
        <v>768</v>
      </c>
      <c r="F1800" s="8" t="s">
        <v>28</v>
      </c>
    </row>
    <row r="1801" spans="1:6" ht="28.8">
      <c r="A1801" s="8">
        <v>1042</v>
      </c>
      <c r="B1801" s="8" t="s">
        <v>748</v>
      </c>
      <c r="C1801" s="8">
        <v>1</v>
      </c>
      <c r="D1801" s="8" t="s">
        <v>1341</v>
      </c>
      <c r="E1801" s="8" t="s">
        <v>1342</v>
      </c>
      <c r="F1801" s="8" t="s">
        <v>28</v>
      </c>
    </row>
    <row r="1802" spans="1:6" ht="72">
      <c r="A1802" s="8">
        <v>1035</v>
      </c>
      <c r="B1802" s="8" t="s">
        <v>748</v>
      </c>
      <c r="C1802" s="8">
        <v>1</v>
      </c>
      <c r="D1802" s="8" t="s">
        <v>1343</v>
      </c>
      <c r="E1802" s="8" t="s">
        <v>1344</v>
      </c>
      <c r="F1802" s="8" t="s">
        <v>28</v>
      </c>
    </row>
    <row r="1803" spans="1:6" ht="28.8">
      <c r="A1803" s="8">
        <v>3301</v>
      </c>
      <c r="B1803" s="8" t="s">
        <v>748</v>
      </c>
      <c r="C1803" s="8">
        <v>4</v>
      </c>
      <c r="D1803" s="8" t="s">
        <v>1345</v>
      </c>
      <c r="E1803" s="8" t="s">
        <v>1346</v>
      </c>
      <c r="F1803" s="8" t="s">
        <v>28</v>
      </c>
    </row>
    <row r="1804" spans="1:6" ht="43.2">
      <c r="A1804" s="8">
        <v>8883</v>
      </c>
      <c r="B1804" s="8" t="s">
        <v>748</v>
      </c>
      <c r="C1804" s="8">
        <v>2</v>
      </c>
      <c r="D1804" s="8" t="s">
        <v>1347</v>
      </c>
      <c r="E1804" s="8" t="s">
        <v>1348</v>
      </c>
      <c r="F1804" s="8" t="s">
        <v>28</v>
      </c>
    </row>
    <row r="1805" spans="1:6">
      <c r="A1805" s="8">
        <v>3329</v>
      </c>
      <c r="B1805" s="8" t="s">
        <v>748</v>
      </c>
      <c r="C1805" s="8">
        <v>3</v>
      </c>
      <c r="D1805" s="8" t="s">
        <v>1349</v>
      </c>
      <c r="E1805" s="8" t="s">
        <v>1350</v>
      </c>
      <c r="F1805" s="8" t="s">
        <v>28</v>
      </c>
    </row>
    <row r="1806" spans="1:6" ht="57.6">
      <c r="A1806" s="8">
        <v>1047</v>
      </c>
      <c r="B1806" s="8" t="s">
        <v>748</v>
      </c>
      <c r="C1806" s="8">
        <v>3</v>
      </c>
      <c r="D1806" s="8" t="s">
        <v>967</v>
      </c>
      <c r="E1806" s="8" t="s">
        <v>968</v>
      </c>
      <c r="F1806" s="8" t="s">
        <v>28</v>
      </c>
    </row>
    <row r="1807" spans="1:6" ht="28.8">
      <c r="A1807" s="8">
        <v>7963</v>
      </c>
      <c r="B1807" s="8" t="s">
        <v>748</v>
      </c>
      <c r="C1807" s="8">
        <v>1</v>
      </c>
      <c r="D1807" s="8" t="s">
        <v>788</v>
      </c>
      <c r="E1807" s="8" t="s">
        <v>789</v>
      </c>
      <c r="F1807" s="8" t="s">
        <v>28</v>
      </c>
    </row>
    <row r="1808" spans="1:6" ht="72">
      <c r="A1808" s="8">
        <v>5998</v>
      </c>
      <c r="B1808" s="8" t="s">
        <v>748</v>
      </c>
      <c r="C1808" s="8">
        <v>1</v>
      </c>
      <c r="D1808" s="8" t="s">
        <v>1351</v>
      </c>
      <c r="E1808" s="8" t="s">
        <v>1352</v>
      </c>
      <c r="F1808" s="8" t="s">
        <v>28</v>
      </c>
    </row>
    <row r="1809" spans="1:6" ht="43.2">
      <c r="A1809" s="8">
        <v>2163</v>
      </c>
      <c r="B1809" s="8" t="s">
        <v>748</v>
      </c>
      <c r="C1809" s="8">
        <v>1</v>
      </c>
      <c r="D1809" s="8" t="s">
        <v>1353</v>
      </c>
      <c r="E1809" s="8" t="s">
        <v>1354</v>
      </c>
      <c r="F1809" s="8" t="s">
        <v>28</v>
      </c>
    </row>
    <row r="1810" spans="1:6" ht="100.8">
      <c r="A1810" s="8">
        <v>6199</v>
      </c>
      <c r="B1810" s="8" t="s">
        <v>748</v>
      </c>
      <c r="C1810" s="8">
        <v>4</v>
      </c>
      <c r="D1810" s="8" t="s">
        <v>1355</v>
      </c>
      <c r="E1810" s="8" t="s">
        <v>1356</v>
      </c>
      <c r="F1810" s="8" t="s">
        <v>7</v>
      </c>
    </row>
    <row r="1811" spans="1:6" ht="72">
      <c r="A1811" s="8">
        <v>4265</v>
      </c>
      <c r="B1811" s="8" t="s">
        <v>748</v>
      </c>
      <c r="C1811" s="8">
        <v>1</v>
      </c>
      <c r="D1811" s="8" t="s">
        <v>1067</v>
      </c>
      <c r="E1811" s="8" t="s">
        <v>1068</v>
      </c>
      <c r="F1811" s="8" t="s">
        <v>7</v>
      </c>
    </row>
    <row r="1812" spans="1:6" ht="28.8">
      <c r="A1812" s="8">
        <v>8151</v>
      </c>
      <c r="B1812" s="8" t="s">
        <v>748</v>
      </c>
      <c r="C1812" s="8">
        <v>1</v>
      </c>
      <c r="D1812" s="8" t="s">
        <v>1357</v>
      </c>
      <c r="E1812" s="8" t="s">
        <v>770</v>
      </c>
      <c r="F1812" s="8" t="s">
        <v>7</v>
      </c>
    </row>
    <row r="1813" spans="1:6" ht="28.8">
      <c r="A1813" s="8">
        <v>336</v>
      </c>
      <c r="B1813" s="8" t="s">
        <v>748</v>
      </c>
      <c r="C1813" s="8">
        <v>3</v>
      </c>
      <c r="D1813" s="8" t="s">
        <v>1358</v>
      </c>
      <c r="E1813" s="8" t="s">
        <v>24</v>
      </c>
      <c r="F1813" s="8" t="s">
        <v>7</v>
      </c>
    </row>
    <row r="1814" spans="1:6" ht="57.6">
      <c r="A1814" s="8">
        <v>4240</v>
      </c>
      <c r="B1814" s="8" t="s">
        <v>748</v>
      </c>
      <c r="C1814" s="8">
        <v>4</v>
      </c>
      <c r="D1814" s="8" t="s">
        <v>1359</v>
      </c>
      <c r="E1814" s="8" t="s">
        <v>1360</v>
      </c>
      <c r="F1814" s="8" t="s">
        <v>7</v>
      </c>
    </row>
    <row r="1815" spans="1:6" ht="43.2">
      <c r="A1815" s="8">
        <v>9197</v>
      </c>
      <c r="B1815" s="8" t="s">
        <v>748</v>
      </c>
      <c r="C1815" s="8">
        <v>2</v>
      </c>
      <c r="D1815" s="8" t="s">
        <v>1361</v>
      </c>
      <c r="E1815" s="8" t="s">
        <v>1362</v>
      </c>
      <c r="F1815" s="8" t="s">
        <v>7</v>
      </c>
    </row>
    <row r="1816" spans="1:6">
      <c r="A1816" s="8">
        <v>343</v>
      </c>
      <c r="B1816" s="8" t="s">
        <v>748</v>
      </c>
      <c r="C1816" s="8">
        <v>5</v>
      </c>
      <c r="D1816" s="8" t="s">
        <v>1363</v>
      </c>
      <c r="E1816" s="8" t="s">
        <v>42</v>
      </c>
      <c r="F1816" s="8" t="s">
        <v>7</v>
      </c>
    </row>
    <row r="1817" spans="1:6" ht="86.4">
      <c r="A1817" s="8">
        <v>2196</v>
      </c>
      <c r="B1817" s="8" t="s">
        <v>748</v>
      </c>
      <c r="C1817" s="8">
        <v>4</v>
      </c>
      <c r="D1817" s="8" t="s">
        <v>1364</v>
      </c>
      <c r="E1817" s="8" t="s">
        <v>1365</v>
      </c>
      <c r="F1817" s="8" t="s">
        <v>7</v>
      </c>
    </row>
    <row r="1818" spans="1:6">
      <c r="A1818" s="8">
        <v>8065</v>
      </c>
      <c r="B1818" s="8" t="s">
        <v>748</v>
      </c>
      <c r="C1818" s="8">
        <v>5</v>
      </c>
      <c r="D1818" s="8" t="s">
        <v>1366</v>
      </c>
      <c r="E1818" s="8" t="s">
        <v>42</v>
      </c>
      <c r="F1818" s="8" t="s">
        <v>7</v>
      </c>
    </row>
    <row r="1819" spans="1:6" ht="43.2">
      <c r="A1819" s="8">
        <v>7902</v>
      </c>
      <c r="B1819" s="8" t="s">
        <v>748</v>
      </c>
      <c r="C1819" s="8">
        <v>1</v>
      </c>
      <c r="D1819" s="8" t="s">
        <v>1367</v>
      </c>
      <c r="E1819" s="8" t="s">
        <v>677</v>
      </c>
      <c r="F1819" s="8" t="s">
        <v>28</v>
      </c>
    </row>
    <row r="1820" spans="1:6" ht="28.8">
      <c r="A1820" s="8">
        <v>2312</v>
      </c>
      <c r="B1820" s="8" t="s">
        <v>748</v>
      </c>
      <c r="C1820" s="8">
        <v>1</v>
      </c>
      <c r="D1820" s="8" t="s">
        <v>757</v>
      </c>
      <c r="E1820" s="8" t="s">
        <v>758</v>
      </c>
      <c r="F1820" s="8" t="s">
        <v>28</v>
      </c>
    </row>
    <row r="1821" spans="1:6" ht="28.8">
      <c r="A1821" s="8">
        <v>2317</v>
      </c>
      <c r="B1821" s="8" t="s">
        <v>748</v>
      </c>
      <c r="C1821" s="8">
        <v>3</v>
      </c>
      <c r="D1821" s="8" t="s">
        <v>1368</v>
      </c>
      <c r="E1821" s="8" t="s">
        <v>1369</v>
      </c>
      <c r="F1821" s="8" t="s">
        <v>28</v>
      </c>
    </row>
    <row r="1822" spans="1:6" ht="57.6">
      <c r="A1822" s="8">
        <v>9806</v>
      </c>
      <c r="B1822" s="8" t="s">
        <v>748</v>
      </c>
      <c r="C1822" s="8">
        <v>2</v>
      </c>
      <c r="D1822" s="8" t="s">
        <v>1370</v>
      </c>
      <c r="E1822" s="8" t="s">
        <v>12</v>
      </c>
      <c r="F1822" s="8" t="s">
        <v>28</v>
      </c>
    </row>
    <row r="1823" spans="1:6" ht="158.4">
      <c r="A1823" s="8">
        <v>8638</v>
      </c>
      <c r="B1823" s="8" t="s">
        <v>748</v>
      </c>
      <c r="C1823" s="8">
        <v>1</v>
      </c>
      <c r="D1823" s="8" t="s">
        <v>1371</v>
      </c>
      <c r="E1823" s="8" t="s">
        <v>1372</v>
      </c>
      <c r="F1823" s="8" t="s">
        <v>28</v>
      </c>
    </row>
    <row r="1824" spans="1:6" ht="216">
      <c r="A1824" s="8">
        <v>2001</v>
      </c>
      <c r="B1824" s="8" t="s">
        <v>748</v>
      </c>
      <c r="C1824" s="8">
        <v>1</v>
      </c>
      <c r="D1824" s="8" t="s">
        <v>1373</v>
      </c>
      <c r="E1824" s="8" t="s">
        <v>1374</v>
      </c>
      <c r="F1824" s="8" t="s">
        <v>28</v>
      </c>
    </row>
    <row r="1825" spans="1:6" ht="43.2">
      <c r="A1825" s="8">
        <v>7938</v>
      </c>
      <c r="B1825" s="8" t="s">
        <v>748</v>
      </c>
      <c r="C1825" s="8">
        <v>4</v>
      </c>
      <c r="D1825" s="8" t="s">
        <v>752</v>
      </c>
      <c r="E1825" s="8" t="s">
        <v>753</v>
      </c>
      <c r="F1825" s="8" t="s">
        <v>28</v>
      </c>
    </row>
    <row r="1826" spans="1:6" ht="43.2">
      <c r="A1826" s="8">
        <v>2166</v>
      </c>
      <c r="B1826" s="8" t="s">
        <v>748</v>
      </c>
      <c r="C1826" s="8">
        <v>1</v>
      </c>
      <c r="D1826" s="8" t="s">
        <v>1375</v>
      </c>
      <c r="E1826" s="8" t="s">
        <v>1376</v>
      </c>
      <c r="F1826" s="8" t="s">
        <v>28</v>
      </c>
    </row>
    <row r="1827" spans="1:6" ht="28.8">
      <c r="A1827" s="8">
        <v>2174</v>
      </c>
      <c r="B1827" s="8" t="s">
        <v>748</v>
      </c>
      <c r="C1827" s="8">
        <v>4</v>
      </c>
      <c r="D1827" s="8" t="s">
        <v>1377</v>
      </c>
      <c r="E1827" s="8" t="s">
        <v>1378</v>
      </c>
      <c r="F1827" s="8" t="s">
        <v>28</v>
      </c>
    </row>
    <row r="1828" spans="1:6" ht="57.6">
      <c r="A1828" s="8">
        <v>7998</v>
      </c>
      <c r="B1828" s="8" t="s">
        <v>748</v>
      </c>
      <c r="C1828" s="8">
        <v>4</v>
      </c>
      <c r="D1828" s="8" t="s">
        <v>1379</v>
      </c>
      <c r="E1828" s="8" t="s">
        <v>1380</v>
      </c>
      <c r="F1828" s="8" t="s">
        <v>28</v>
      </c>
    </row>
    <row r="1829" spans="1:6" ht="57.6">
      <c r="A1829" s="8">
        <v>9810</v>
      </c>
      <c r="B1829" s="8" t="s">
        <v>748</v>
      </c>
      <c r="C1829" s="8">
        <v>1</v>
      </c>
      <c r="D1829" s="8" t="s">
        <v>1381</v>
      </c>
      <c r="E1829" s="8" t="s">
        <v>1382</v>
      </c>
      <c r="F1829" s="8" t="s">
        <v>28</v>
      </c>
    </row>
    <row r="1830" spans="1:6" ht="43.2">
      <c r="A1830" s="8">
        <v>7993</v>
      </c>
      <c r="B1830" s="8" t="s">
        <v>748</v>
      </c>
      <c r="C1830" s="8">
        <v>2</v>
      </c>
      <c r="D1830" s="8" t="s">
        <v>1383</v>
      </c>
      <c r="E1830" s="8" t="s">
        <v>1384</v>
      </c>
      <c r="F1830" s="8" t="s">
        <v>28</v>
      </c>
    </row>
    <row r="1831" spans="1:6" ht="43.2">
      <c r="A1831" s="8">
        <v>8498</v>
      </c>
      <c r="B1831" s="8" t="s">
        <v>748</v>
      </c>
      <c r="C1831" s="8">
        <v>1</v>
      </c>
      <c r="D1831" s="8" t="s">
        <v>769</v>
      </c>
      <c r="E1831" s="8" t="s">
        <v>770</v>
      </c>
      <c r="F1831" s="8" t="s">
        <v>28</v>
      </c>
    </row>
    <row r="1832" spans="1:6" ht="86.4">
      <c r="A1832" s="8">
        <v>2196</v>
      </c>
      <c r="B1832" s="8" t="s">
        <v>748</v>
      </c>
      <c r="C1832" s="8">
        <v>4</v>
      </c>
      <c r="D1832" s="8" t="s">
        <v>1364</v>
      </c>
      <c r="E1832" s="8" t="s">
        <v>1365</v>
      </c>
      <c r="F1832" s="8" t="s">
        <v>28</v>
      </c>
    </row>
    <row r="1833" spans="1:6" ht="28.8">
      <c r="A1833" s="8">
        <v>2334</v>
      </c>
      <c r="B1833" s="8" t="s">
        <v>748</v>
      </c>
      <c r="C1833" s="8">
        <v>1</v>
      </c>
      <c r="D1833" s="8" t="s">
        <v>1385</v>
      </c>
      <c r="E1833" s="8" t="s">
        <v>1386</v>
      </c>
      <c r="F1833" s="8" t="s">
        <v>7</v>
      </c>
    </row>
    <row r="1834" spans="1:6" ht="115.2">
      <c r="A1834" s="8">
        <v>3088</v>
      </c>
      <c r="B1834" s="8" t="s">
        <v>748</v>
      </c>
      <c r="C1834" s="8">
        <v>5</v>
      </c>
      <c r="D1834" s="8" t="s">
        <v>1016</v>
      </c>
      <c r="E1834" s="8" t="s">
        <v>1017</v>
      </c>
      <c r="F1834" s="8" t="s">
        <v>14</v>
      </c>
    </row>
    <row r="1835" spans="1:6" ht="28.8">
      <c r="A1835" s="8">
        <v>2133</v>
      </c>
      <c r="B1835" s="8" t="s">
        <v>748</v>
      </c>
      <c r="C1835" s="8">
        <v>1</v>
      </c>
      <c r="D1835" s="8" t="s">
        <v>1387</v>
      </c>
      <c r="E1835" s="8" t="s">
        <v>720</v>
      </c>
      <c r="F1835" s="8" t="s">
        <v>28</v>
      </c>
    </row>
    <row r="1836" spans="1:6">
      <c r="A1836" s="8">
        <v>3262</v>
      </c>
      <c r="B1836" s="8" t="s">
        <v>748</v>
      </c>
      <c r="C1836" s="8">
        <v>3</v>
      </c>
      <c r="D1836" s="8" t="s">
        <v>1388</v>
      </c>
      <c r="E1836" s="8" t="s">
        <v>17</v>
      </c>
      <c r="F1836" s="8" t="s">
        <v>14</v>
      </c>
    </row>
    <row r="1837" spans="1:6" ht="72">
      <c r="A1837" s="8">
        <v>5348</v>
      </c>
      <c r="B1837" s="8" t="s">
        <v>748</v>
      </c>
      <c r="C1837" s="8">
        <v>4</v>
      </c>
      <c r="D1837" s="8" t="s">
        <v>940</v>
      </c>
      <c r="E1837" s="8" t="s">
        <v>941</v>
      </c>
      <c r="F1837" s="8" t="s">
        <v>28</v>
      </c>
    </row>
    <row r="1838" spans="1:6" ht="43.2">
      <c r="A1838" s="8">
        <v>6359</v>
      </c>
      <c r="B1838" s="8" t="s">
        <v>748</v>
      </c>
      <c r="C1838" s="8">
        <v>4</v>
      </c>
      <c r="D1838" s="8" t="s">
        <v>1242</v>
      </c>
      <c r="E1838" s="8" t="s">
        <v>1243</v>
      </c>
      <c r="F1838" s="8" t="s">
        <v>28</v>
      </c>
    </row>
    <row r="1839" spans="1:6" ht="43.2">
      <c r="A1839" s="8">
        <v>6358</v>
      </c>
      <c r="B1839" s="8" t="s">
        <v>748</v>
      </c>
      <c r="C1839" s="8">
        <v>5</v>
      </c>
      <c r="D1839" s="8" t="s">
        <v>1389</v>
      </c>
      <c r="E1839" s="8" t="s">
        <v>1390</v>
      </c>
      <c r="F1839" s="8" t="s">
        <v>28</v>
      </c>
    </row>
    <row r="1840" spans="1:6" ht="28.8">
      <c r="A1840" s="8">
        <v>5356</v>
      </c>
      <c r="B1840" s="8" t="s">
        <v>748</v>
      </c>
      <c r="C1840" s="8">
        <v>2</v>
      </c>
      <c r="D1840" s="8" t="s">
        <v>1391</v>
      </c>
      <c r="E1840" s="8" t="s">
        <v>1392</v>
      </c>
      <c r="F1840" s="8" t="s">
        <v>28</v>
      </c>
    </row>
    <row r="1841" spans="1:6" ht="28.8">
      <c r="A1841" s="8">
        <v>165</v>
      </c>
      <c r="B1841" s="8" t="s">
        <v>748</v>
      </c>
      <c r="C1841" s="8">
        <v>3</v>
      </c>
      <c r="D1841" s="8" t="s">
        <v>1393</v>
      </c>
      <c r="E1841" s="8" t="s">
        <v>1394</v>
      </c>
      <c r="F1841" s="8" t="s">
        <v>28</v>
      </c>
    </row>
    <row r="1842" spans="1:6" ht="28.8">
      <c r="A1842" s="8">
        <v>5406</v>
      </c>
      <c r="B1842" s="8" t="s">
        <v>748</v>
      </c>
      <c r="C1842" s="8">
        <v>5</v>
      </c>
      <c r="D1842" s="8" t="s">
        <v>1395</v>
      </c>
      <c r="E1842" s="8" t="s">
        <v>1396</v>
      </c>
      <c r="F1842" s="8" t="s">
        <v>28</v>
      </c>
    </row>
    <row r="1843" spans="1:6" ht="57.6">
      <c r="A1843" s="8">
        <v>163</v>
      </c>
      <c r="B1843" s="8" t="s">
        <v>748</v>
      </c>
      <c r="C1843" s="8">
        <v>5</v>
      </c>
      <c r="D1843" s="8" t="s">
        <v>1397</v>
      </c>
      <c r="E1843" s="8" t="s">
        <v>1398</v>
      </c>
      <c r="F1843" s="8" t="s">
        <v>28</v>
      </c>
    </row>
    <row r="1844" spans="1:6" ht="28.8">
      <c r="A1844" s="8">
        <v>5364</v>
      </c>
      <c r="B1844" s="8" t="s">
        <v>748</v>
      </c>
      <c r="C1844" s="8">
        <v>1</v>
      </c>
      <c r="D1844" s="8" t="s">
        <v>1089</v>
      </c>
      <c r="E1844" s="8" t="s">
        <v>1090</v>
      </c>
      <c r="F1844" s="8" t="s">
        <v>28</v>
      </c>
    </row>
    <row r="1845" spans="1:6" ht="43.2">
      <c r="A1845" s="8">
        <v>162</v>
      </c>
      <c r="B1845" s="8" t="s">
        <v>748</v>
      </c>
      <c r="C1845" s="8">
        <v>5</v>
      </c>
      <c r="D1845" s="8" t="s">
        <v>852</v>
      </c>
      <c r="E1845" s="8" t="s">
        <v>853</v>
      </c>
      <c r="F1845" s="8" t="s">
        <v>28</v>
      </c>
    </row>
    <row r="1846" spans="1:6" ht="57.6">
      <c r="A1846" s="8">
        <v>9409</v>
      </c>
      <c r="B1846" s="8" t="s">
        <v>748</v>
      </c>
      <c r="C1846" s="8">
        <v>3</v>
      </c>
      <c r="D1846" s="8" t="s">
        <v>910</v>
      </c>
      <c r="E1846" s="8" t="s">
        <v>911</v>
      </c>
      <c r="F1846" s="8" t="s">
        <v>28</v>
      </c>
    </row>
    <row r="1847" spans="1:6" ht="43.2">
      <c r="A1847" s="8">
        <v>9402</v>
      </c>
      <c r="B1847" s="8" t="s">
        <v>748</v>
      </c>
      <c r="C1847" s="8">
        <v>1</v>
      </c>
      <c r="D1847" s="8" t="s">
        <v>1399</v>
      </c>
      <c r="E1847" s="8" t="s">
        <v>1400</v>
      </c>
      <c r="F1847" s="8" t="s">
        <v>28</v>
      </c>
    </row>
    <row r="1848" spans="1:6" ht="43.2">
      <c r="A1848" s="8">
        <v>6351</v>
      </c>
      <c r="B1848" s="8" t="s">
        <v>748</v>
      </c>
      <c r="C1848" s="8">
        <v>5</v>
      </c>
      <c r="D1848" s="8" t="s">
        <v>1401</v>
      </c>
      <c r="E1848" s="8" t="s">
        <v>1402</v>
      </c>
      <c r="F1848" s="8" t="s">
        <v>28</v>
      </c>
    </row>
    <row r="1849" spans="1:6" ht="28.8">
      <c r="A1849" s="8">
        <v>9412</v>
      </c>
      <c r="B1849" s="8" t="s">
        <v>748</v>
      </c>
      <c r="C1849" s="8">
        <v>3</v>
      </c>
      <c r="D1849" s="8" t="s">
        <v>999</v>
      </c>
      <c r="E1849" s="8" t="s">
        <v>1000</v>
      </c>
      <c r="F1849" s="8" t="s">
        <v>28</v>
      </c>
    </row>
    <row r="1850" spans="1:6" ht="72">
      <c r="A1850" s="8">
        <v>9415</v>
      </c>
      <c r="B1850" s="8" t="s">
        <v>748</v>
      </c>
      <c r="C1850" s="8">
        <v>1</v>
      </c>
      <c r="D1850" s="8" t="s">
        <v>978</v>
      </c>
      <c r="E1850" s="8" t="s">
        <v>979</v>
      </c>
      <c r="F1850" s="8" t="s">
        <v>28</v>
      </c>
    </row>
    <row r="1851" spans="1:6" ht="57.6">
      <c r="A1851" s="8">
        <v>5397</v>
      </c>
      <c r="B1851" s="8" t="s">
        <v>748</v>
      </c>
      <c r="C1851" s="8">
        <v>3</v>
      </c>
      <c r="D1851" s="8" t="s">
        <v>1263</v>
      </c>
      <c r="E1851" s="8" t="s">
        <v>1264</v>
      </c>
      <c r="F1851" s="8" t="s">
        <v>28</v>
      </c>
    </row>
    <row r="1852" spans="1:6" ht="43.2">
      <c r="A1852" s="8">
        <v>6364</v>
      </c>
      <c r="B1852" s="8" t="s">
        <v>748</v>
      </c>
      <c r="C1852" s="8">
        <v>3</v>
      </c>
      <c r="D1852" s="8" t="s">
        <v>1298</v>
      </c>
      <c r="E1852" s="8" t="s">
        <v>1299</v>
      </c>
      <c r="F1852" s="8" t="s">
        <v>28</v>
      </c>
    </row>
    <row r="1853" spans="1:6" ht="28.8">
      <c r="A1853" s="8">
        <v>9297</v>
      </c>
      <c r="B1853" s="8" t="s">
        <v>748</v>
      </c>
      <c r="C1853" s="8">
        <v>1</v>
      </c>
      <c r="D1853" s="8" t="s">
        <v>1403</v>
      </c>
      <c r="E1853" s="8" t="s">
        <v>1404</v>
      </c>
      <c r="F1853" s="8" t="s">
        <v>28</v>
      </c>
    </row>
    <row r="1854" spans="1:6" ht="43.2">
      <c r="A1854" s="8">
        <v>6365</v>
      </c>
      <c r="B1854" s="8" t="s">
        <v>748</v>
      </c>
      <c r="C1854" s="8">
        <v>1</v>
      </c>
      <c r="D1854" s="8" t="s">
        <v>1405</v>
      </c>
      <c r="E1854" s="8" t="s">
        <v>1406</v>
      </c>
      <c r="F1854" s="8" t="s">
        <v>28</v>
      </c>
    </row>
    <row r="1855" spans="1:6" ht="43.2">
      <c r="A1855" s="8">
        <v>175</v>
      </c>
      <c r="B1855" s="8" t="s">
        <v>748</v>
      </c>
      <c r="C1855" s="8">
        <v>1</v>
      </c>
      <c r="D1855" s="8" t="s">
        <v>1407</v>
      </c>
      <c r="E1855" s="8" t="s">
        <v>1408</v>
      </c>
      <c r="F1855" s="8" t="s">
        <v>28</v>
      </c>
    </row>
    <row r="1856" spans="1:6" ht="57.6">
      <c r="A1856" s="8">
        <v>5300</v>
      </c>
      <c r="B1856" s="8" t="s">
        <v>748</v>
      </c>
      <c r="C1856" s="8">
        <v>4</v>
      </c>
      <c r="D1856" s="8" t="s">
        <v>1409</v>
      </c>
      <c r="E1856" s="8" t="s">
        <v>459</v>
      </c>
      <c r="F1856" s="8" t="s">
        <v>28</v>
      </c>
    </row>
    <row r="1857" spans="1:6" ht="28.8">
      <c r="A1857" s="8">
        <v>6390</v>
      </c>
      <c r="B1857" s="8" t="s">
        <v>748</v>
      </c>
      <c r="C1857" s="8">
        <v>5</v>
      </c>
      <c r="D1857" s="8" t="s">
        <v>1308</v>
      </c>
      <c r="E1857" s="8" t="s">
        <v>1309</v>
      </c>
      <c r="F1857" s="8" t="s">
        <v>28</v>
      </c>
    </row>
    <row r="1858" spans="1:6" ht="28.8">
      <c r="A1858" s="8">
        <v>183</v>
      </c>
      <c r="B1858" s="8" t="s">
        <v>748</v>
      </c>
      <c r="C1858" s="8">
        <v>4</v>
      </c>
      <c r="D1858" s="8" t="s">
        <v>1410</v>
      </c>
      <c r="E1858" s="8" t="s">
        <v>468</v>
      </c>
      <c r="F1858" s="8" t="s">
        <v>28</v>
      </c>
    </row>
    <row r="1859" spans="1:6" ht="43.2">
      <c r="A1859" s="8">
        <v>5387</v>
      </c>
      <c r="B1859" s="8" t="s">
        <v>748</v>
      </c>
      <c r="C1859" s="8">
        <v>5</v>
      </c>
      <c r="D1859" s="8" t="s">
        <v>842</v>
      </c>
      <c r="E1859" s="8" t="s">
        <v>843</v>
      </c>
      <c r="F1859" s="8" t="s">
        <v>28</v>
      </c>
    </row>
    <row r="1860" spans="1:6" ht="28.8">
      <c r="A1860" s="8">
        <v>6379</v>
      </c>
      <c r="B1860" s="8" t="s">
        <v>748</v>
      </c>
      <c r="C1860" s="8">
        <v>3</v>
      </c>
      <c r="D1860" s="8" t="s">
        <v>1411</v>
      </c>
      <c r="E1860" s="8" t="s">
        <v>1412</v>
      </c>
      <c r="F1860" s="8" t="s">
        <v>28</v>
      </c>
    </row>
    <row r="1861" spans="1:6" ht="43.2">
      <c r="A1861" s="8">
        <v>6393</v>
      </c>
      <c r="B1861" s="8" t="s">
        <v>748</v>
      </c>
      <c r="C1861" s="8">
        <v>5</v>
      </c>
      <c r="D1861" s="8" t="s">
        <v>1306</v>
      </c>
      <c r="E1861" s="8" t="s">
        <v>1307</v>
      </c>
      <c r="F1861" s="8" t="s">
        <v>28</v>
      </c>
    </row>
    <row r="1862" spans="1:6" ht="43.2">
      <c r="A1862" s="8">
        <v>6400</v>
      </c>
      <c r="B1862" s="8" t="s">
        <v>748</v>
      </c>
      <c r="C1862" s="8">
        <v>5</v>
      </c>
      <c r="D1862" s="8" t="s">
        <v>912</v>
      </c>
      <c r="E1862" s="8" t="s">
        <v>913</v>
      </c>
      <c r="F1862" s="8" t="s">
        <v>28</v>
      </c>
    </row>
    <row r="1863" spans="1:6" ht="57.6">
      <c r="A1863" s="8">
        <v>9399</v>
      </c>
      <c r="B1863" s="8" t="s">
        <v>748</v>
      </c>
      <c r="C1863" s="8">
        <v>3</v>
      </c>
      <c r="D1863" s="8" t="s">
        <v>984</v>
      </c>
      <c r="E1863" s="8" t="s">
        <v>985</v>
      </c>
      <c r="F1863" s="8" t="s">
        <v>28</v>
      </c>
    </row>
    <row r="1864" spans="1:6" ht="28.8">
      <c r="A1864" s="8">
        <v>5434</v>
      </c>
      <c r="B1864" s="8" t="s">
        <v>748</v>
      </c>
      <c r="C1864" s="8">
        <v>1</v>
      </c>
      <c r="D1864" s="8" t="s">
        <v>1413</v>
      </c>
      <c r="E1864" s="8" t="s">
        <v>1414</v>
      </c>
      <c r="F1864" s="8" t="s">
        <v>28</v>
      </c>
    </row>
    <row r="1865" spans="1:6" ht="57.6">
      <c r="A1865" s="8">
        <v>138</v>
      </c>
      <c r="B1865" s="8" t="s">
        <v>748</v>
      </c>
      <c r="C1865" s="8">
        <v>1</v>
      </c>
      <c r="D1865" s="8" t="s">
        <v>1415</v>
      </c>
      <c r="E1865" s="8" t="s">
        <v>1416</v>
      </c>
      <c r="F1865" s="8" t="s">
        <v>28</v>
      </c>
    </row>
    <row r="1866" spans="1:6" ht="57.6">
      <c r="A1866" s="8">
        <v>6424</v>
      </c>
      <c r="B1866" s="8" t="s">
        <v>748</v>
      </c>
      <c r="C1866" s="8">
        <v>1</v>
      </c>
      <c r="D1866" s="8" t="s">
        <v>1283</v>
      </c>
      <c r="E1866" s="8" t="s">
        <v>1284</v>
      </c>
      <c r="F1866" s="8" t="s">
        <v>28</v>
      </c>
    </row>
    <row r="1867" spans="1:6" ht="28.8">
      <c r="A1867" s="8">
        <v>211</v>
      </c>
      <c r="B1867" s="8" t="s">
        <v>748</v>
      </c>
      <c r="C1867" s="8">
        <v>3</v>
      </c>
      <c r="D1867" s="8" t="s">
        <v>1266</v>
      </c>
      <c r="E1867" s="8" t="s">
        <v>1267</v>
      </c>
      <c r="F1867" s="8" t="s">
        <v>28</v>
      </c>
    </row>
    <row r="1868" spans="1:6" ht="28.8">
      <c r="A1868" s="8">
        <v>6451</v>
      </c>
      <c r="B1868" s="8" t="s">
        <v>748</v>
      </c>
      <c r="C1868" s="8">
        <v>4</v>
      </c>
      <c r="D1868" s="8" t="s">
        <v>1417</v>
      </c>
      <c r="E1868" s="8" t="s">
        <v>1418</v>
      </c>
      <c r="F1868" s="8" t="s">
        <v>28</v>
      </c>
    </row>
    <row r="1869" spans="1:6" ht="100.8">
      <c r="A1869" s="8">
        <v>121</v>
      </c>
      <c r="B1869" s="8" t="s">
        <v>748</v>
      </c>
      <c r="C1869" s="8">
        <v>2</v>
      </c>
      <c r="D1869" s="8" t="s">
        <v>1419</v>
      </c>
      <c r="E1869" s="8" t="s">
        <v>1420</v>
      </c>
      <c r="F1869" s="8" t="s">
        <v>28</v>
      </c>
    </row>
    <row r="1870" spans="1:6">
      <c r="A1870" s="8">
        <v>4799</v>
      </c>
      <c r="B1870" s="8" t="s">
        <v>748</v>
      </c>
      <c r="C1870" s="8">
        <v>3</v>
      </c>
      <c r="D1870" s="8" t="s">
        <v>1421</v>
      </c>
      <c r="E1870" s="8" t="s">
        <v>1422</v>
      </c>
      <c r="F1870" s="8" t="s">
        <v>28</v>
      </c>
    </row>
    <row r="1871" spans="1:6" ht="57.6">
      <c r="A1871" s="8">
        <v>5817</v>
      </c>
      <c r="B1871" s="8" t="s">
        <v>748</v>
      </c>
      <c r="C1871" s="8">
        <v>4</v>
      </c>
      <c r="D1871" s="8" t="s">
        <v>1423</v>
      </c>
      <c r="E1871" s="8" t="s">
        <v>1424</v>
      </c>
      <c r="F1871" s="8" t="s">
        <v>28</v>
      </c>
    </row>
    <row r="1872" spans="1:6" ht="28.8">
      <c r="A1872" s="8">
        <v>226</v>
      </c>
      <c r="B1872" s="8" t="s">
        <v>748</v>
      </c>
      <c r="C1872" s="8">
        <v>1</v>
      </c>
      <c r="D1872" s="8" t="s">
        <v>1425</v>
      </c>
      <c r="E1872" s="8" t="s">
        <v>1426</v>
      </c>
      <c r="F1872" s="8" t="s">
        <v>28</v>
      </c>
    </row>
    <row r="1873" spans="1:6" ht="43.2">
      <c r="A1873" s="8">
        <v>187</v>
      </c>
      <c r="B1873" s="8" t="s">
        <v>748</v>
      </c>
      <c r="C1873" s="8">
        <v>1</v>
      </c>
      <c r="D1873" s="8" t="s">
        <v>1427</v>
      </c>
      <c r="E1873" s="8" t="s">
        <v>1428</v>
      </c>
      <c r="F1873" s="8" t="s">
        <v>28</v>
      </c>
    </row>
    <row r="1874" spans="1:6" ht="28.8">
      <c r="A1874" s="8">
        <v>222</v>
      </c>
      <c r="B1874" s="8" t="s">
        <v>748</v>
      </c>
      <c r="C1874" s="8">
        <v>4</v>
      </c>
      <c r="D1874" s="8" t="s">
        <v>1429</v>
      </c>
      <c r="E1874" s="8" t="s">
        <v>1430</v>
      </c>
      <c r="F1874" s="8" t="s">
        <v>28</v>
      </c>
    </row>
    <row r="1875" spans="1:6" ht="43.2">
      <c r="A1875" s="8">
        <v>219</v>
      </c>
      <c r="B1875" s="8" t="s">
        <v>748</v>
      </c>
      <c r="C1875" s="8">
        <v>1</v>
      </c>
      <c r="D1875" s="8" t="s">
        <v>1431</v>
      </c>
      <c r="E1875" s="8" t="s">
        <v>1432</v>
      </c>
      <c r="F1875" s="8" t="s">
        <v>28</v>
      </c>
    </row>
    <row r="1876" spans="1:6">
      <c r="A1876" s="8">
        <v>4826</v>
      </c>
      <c r="B1876" s="8" t="s">
        <v>748</v>
      </c>
      <c r="C1876" s="8">
        <v>3</v>
      </c>
      <c r="D1876" s="8" t="s">
        <v>1433</v>
      </c>
      <c r="E1876" s="8" t="s">
        <v>365</v>
      </c>
      <c r="F1876" s="8" t="s">
        <v>28</v>
      </c>
    </row>
    <row r="1877" spans="1:6" ht="28.8">
      <c r="A1877" s="8">
        <v>6470</v>
      </c>
      <c r="B1877" s="8" t="s">
        <v>748</v>
      </c>
      <c r="C1877" s="8">
        <v>4</v>
      </c>
      <c r="D1877" s="8" t="s">
        <v>1434</v>
      </c>
      <c r="E1877" s="8" t="s">
        <v>401</v>
      </c>
      <c r="F1877" s="8" t="s">
        <v>28</v>
      </c>
    </row>
    <row r="1878" spans="1:6" ht="100.8">
      <c r="A1878" s="8">
        <v>6469</v>
      </c>
      <c r="B1878" s="8" t="s">
        <v>748</v>
      </c>
      <c r="C1878" s="8">
        <v>5</v>
      </c>
      <c r="D1878" s="8" t="s">
        <v>1435</v>
      </c>
      <c r="E1878" s="8" t="s">
        <v>1436</v>
      </c>
      <c r="F1878" s="8" t="s">
        <v>28</v>
      </c>
    </row>
    <row r="1879" spans="1:6" ht="28.8">
      <c r="A1879" s="8">
        <v>216</v>
      </c>
      <c r="B1879" s="8" t="s">
        <v>748</v>
      </c>
      <c r="C1879" s="8">
        <v>1</v>
      </c>
      <c r="D1879" s="8" t="s">
        <v>1437</v>
      </c>
      <c r="E1879" s="8" t="s">
        <v>1438</v>
      </c>
      <c r="F1879" s="8" t="s">
        <v>28</v>
      </c>
    </row>
    <row r="1880" spans="1:6" ht="57.6">
      <c r="A1880" s="8">
        <v>6466</v>
      </c>
      <c r="B1880" s="8" t="s">
        <v>748</v>
      </c>
      <c r="C1880" s="8">
        <v>4</v>
      </c>
      <c r="D1880" s="8" t="s">
        <v>1439</v>
      </c>
      <c r="E1880" s="8" t="s">
        <v>1440</v>
      </c>
      <c r="F1880" s="8" t="s">
        <v>28</v>
      </c>
    </row>
    <row r="1881" spans="1:6" ht="72">
      <c r="A1881" s="8">
        <v>9378</v>
      </c>
      <c r="B1881" s="8" t="s">
        <v>748</v>
      </c>
      <c r="C1881" s="8">
        <v>1</v>
      </c>
      <c r="D1881" s="8" t="s">
        <v>916</v>
      </c>
      <c r="E1881" s="8" t="s">
        <v>917</v>
      </c>
      <c r="F1881" s="8" t="s">
        <v>28</v>
      </c>
    </row>
    <row r="1882" spans="1:6" ht="28.8">
      <c r="A1882" s="8">
        <v>6460</v>
      </c>
      <c r="B1882" s="8" t="s">
        <v>748</v>
      </c>
      <c r="C1882" s="8">
        <v>1</v>
      </c>
      <c r="D1882" s="8" t="s">
        <v>1441</v>
      </c>
      <c r="E1882" s="8" t="s">
        <v>365</v>
      </c>
      <c r="F1882" s="8" t="s">
        <v>28</v>
      </c>
    </row>
    <row r="1883" spans="1:6" ht="57.6">
      <c r="A1883" s="8">
        <v>6330</v>
      </c>
      <c r="B1883" s="8" t="s">
        <v>748</v>
      </c>
      <c r="C1883" s="8">
        <v>1</v>
      </c>
      <c r="D1883" s="8" t="s">
        <v>1442</v>
      </c>
      <c r="E1883" s="8" t="s">
        <v>1443</v>
      </c>
      <c r="F1883" s="8" t="s">
        <v>28</v>
      </c>
    </row>
    <row r="1884" spans="1:6" ht="28.8">
      <c r="A1884" s="8">
        <v>6457</v>
      </c>
      <c r="B1884" s="8" t="s">
        <v>748</v>
      </c>
      <c r="C1884" s="8">
        <v>4</v>
      </c>
      <c r="D1884" s="8" t="s">
        <v>963</v>
      </c>
      <c r="E1884" s="8" t="s">
        <v>964</v>
      </c>
      <c r="F1884" s="8" t="s">
        <v>28</v>
      </c>
    </row>
    <row r="1885" spans="1:6">
      <c r="A1885" s="8">
        <v>4813</v>
      </c>
      <c r="B1885" s="8" t="s">
        <v>748</v>
      </c>
      <c r="C1885" s="8">
        <v>5</v>
      </c>
      <c r="D1885" s="8" t="s">
        <v>1444</v>
      </c>
      <c r="E1885" s="8" t="s">
        <v>354</v>
      </c>
      <c r="F1885" s="8" t="s">
        <v>28</v>
      </c>
    </row>
    <row r="1886" spans="1:6" ht="43.2">
      <c r="A1886" s="8">
        <v>5315</v>
      </c>
      <c r="B1886" s="8" t="s">
        <v>748</v>
      </c>
      <c r="C1886" s="8">
        <v>3</v>
      </c>
      <c r="D1886" s="8" t="s">
        <v>1445</v>
      </c>
      <c r="E1886" s="8" t="s">
        <v>451</v>
      </c>
      <c r="F1886" s="8" t="s">
        <v>28</v>
      </c>
    </row>
    <row r="1887" spans="1:6" ht="57.6">
      <c r="A1887" s="8">
        <v>5316</v>
      </c>
      <c r="B1887" s="8" t="s">
        <v>748</v>
      </c>
      <c r="C1887" s="8">
        <v>5</v>
      </c>
      <c r="D1887" s="8" t="s">
        <v>1446</v>
      </c>
      <c r="E1887" s="8" t="s">
        <v>1447</v>
      </c>
      <c r="F1887" s="8" t="s">
        <v>28</v>
      </c>
    </row>
    <row r="1888" spans="1:6" ht="43.2">
      <c r="A1888" s="8">
        <v>5317</v>
      </c>
      <c r="B1888" s="8" t="s">
        <v>748</v>
      </c>
      <c r="C1888" s="8">
        <v>4</v>
      </c>
      <c r="D1888" s="8" t="s">
        <v>992</v>
      </c>
      <c r="E1888" s="8" t="s">
        <v>993</v>
      </c>
      <c r="F1888" s="8" t="s">
        <v>28</v>
      </c>
    </row>
    <row r="1889" spans="1:6" ht="28.8">
      <c r="A1889" s="8">
        <v>9221</v>
      </c>
      <c r="B1889" s="8" t="s">
        <v>748</v>
      </c>
      <c r="C1889" s="8">
        <v>4</v>
      </c>
      <c r="D1889" s="8" t="s">
        <v>1448</v>
      </c>
      <c r="E1889" s="8" t="s">
        <v>1449</v>
      </c>
      <c r="F1889" s="8" t="s">
        <v>28</v>
      </c>
    </row>
    <row r="1890" spans="1:6">
      <c r="A1890" s="8">
        <v>4430</v>
      </c>
      <c r="B1890" s="8" t="s">
        <v>748</v>
      </c>
      <c r="C1890" s="8">
        <v>1</v>
      </c>
      <c r="D1890" s="8" t="s">
        <v>1450</v>
      </c>
      <c r="E1890" s="8" t="s">
        <v>1451</v>
      </c>
      <c r="F1890" s="8" t="s">
        <v>28</v>
      </c>
    </row>
    <row r="1891" spans="1:6" ht="28.8">
      <c r="A1891" s="8">
        <v>402</v>
      </c>
      <c r="B1891" s="8" t="s">
        <v>748</v>
      </c>
      <c r="C1891" s="8">
        <v>2</v>
      </c>
      <c r="D1891" s="8" t="s">
        <v>1301</v>
      </c>
      <c r="E1891" s="8" t="s">
        <v>1302</v>
      </c>
      <c r="F1891" s="8" t="s">
        <v>28</v>
      </c>
    </row>
    <row r="1892" spans="1:6" ht="28.8">
      <c r="A1892" s="8">
        <v>6604</v>
      </c>
      <c r="B1892" s="8" t="s">
        <v>748</v>
      </c>
      <c r="C1892" s="8">
        <v>4</v>
      </c>
      <c r="D1892" s="8" t="s">
        <v>902</v>
      </c>
      <c r="E1892" s="8" t="s">
        <v>903</v>
      </c>
      <c r="F1892" s="8" t="s">
        <v>28</v>
      </c>
    </row>
    <row r="1893" spans="1:6" ht="57.6">
      <c r="A1893" s="8">
        <v>9157</v>
      </c>
      <c r="B1893" s="8" t="s">
        <v>748</v>
      </c>
      <c r="C1893" s="8">
        <v>5</v>
      </c>
      <c r="D1893" s="8" t="s">
        <v>1247</v>
      </c>
      <c r="E1893" s="8" t="s">
        <v>1248</v>
      </c>
      <c r="F1893" s="8" t="s">
        <v>28</v>
      </c>
    </row>
    <row r="1894" spans="1:6" ht="28.8">
      <c r="A1894" s="8">
        <v>6617</v>
      </c>
      <c r="B1894" s="8" t="s">
        <v>748</v>
      </c>
      <c r="C1894" s="8">
        <v>1</v>
      </c>
      <c r="D1894" s="8" t="s">
        <v>1452</v>
      </c>
      <c r="E1894" s="8" t="s">
        <v>1453</v>
      </c>
      <c r="F1894" s="8" t="s">
        <v>28</v>
      </c>
    </row>
    <row r="1895" spans="1:6" ht="28.8">
      <c r="A1895" s="8">
        <v>9178</v>
      </c>
      <c r="B1895" s="8" t="s">
        <v>748</v>
      </c>
      <c r="C1895" s="8">
        <v>1</v>
      </c>
      <c r="D1895" s="8" t="s">
        <v>1454</v>
      </c>
      <c r="E1895" s="8" t="s">
        <v>1455</v>
      </c>
      <c r="F1895" s="8" t="s">
        <v>28</v>
      </c>
    </row>
    <row r="1896" spans="1:6" ht="86.4">
      <c r="A1896" s="8">
        <v>113</v>
      </c>
      <c r="B1896" s="8" t="s">
        <v>748</v>
      </c>
      <c r="C1896" s="8">
        <v>2</v>
      </c>
      <c r="D1896" s="8" t="s">
        <v>1456</v>
      </c>
      <c r="E1896" s="8" t="s">
        <v>1457</v>
      </c>
      <c r="F1896" s="8" t="s">
        <v>28</v>
      </c>
    </row>
    <row r="1897" spans="1:6" ht="57.6">
      <c r="A1897" s="8">
        <v>6613</v>
      </c>
      <c r="B1897" s="8" t="s">
        <v>748</v>
      </c>
      <c r="C1897" s="8">
        <v>2</v>
      </c>
      <c r="D1897" s="8" t="s">
        <v>1458</v>
      </c>
      <c r="E1897" s="8" t="s">
        <v>1459</v>
      </c>
      <c r="F1897" s="8" t="s">
        <v>28</v>
      </c>
    </row>
    <row r="1898" spans="1:6" ht="43.2">
      <c r="A1898" s="8">
        <v>4340</v>
      </c>
      <c r="B1898" s="8" t="s">
        <v>748</v>
      </c>
      <c r="C1898" s="8">
        <v>4</v>
      </c>
      <c r="D1898" s="8" t="s">
        <v>1270</v>
      </c>
      <c r="E1898" s="8" t="s">
        <v>1271</v>
      </c>
      <c r="F1898" s="8" t="s">
        <v>28</v>
      </c>
    </row>
    <row r="1899" spans="1:6">
      <c r="A1899" s="8">
        <v>4426</v>
      </c>
      <c r="B1899" s="8" t="s">
        <v>748</v>
      </c>
      <c r="C1899" s="8">
        <v>1</v>
      </c>
      <c r="D1899" s="8" t="s">
        <v>1460</v>
      </c>
      <c r="E1899" s="8" t="s">
        <v>1461</v>
      </c>
      <c r="F1899" s="8" t="s">
        <v>28</v>
      </c>
    </row>
    <row r="1900" spans="1:6" ht="43.2">
      <c r="A1900" s="8">
        <v>560</v>
      </c>
      <c r="B1900" s="8" t="s">
        <v>748</v>
      </c>
      <c r="C1900" s="8">
        <v>1</v>
      </c>
      <c r="D1900" s="8" t="s">
        <v>1462</v>
      </c>
      <c r="E1900" s="8" t="s">
        <v>1463</v>
      </c>
      <c r="F1900" s="8" t="s">
        <v>28</v>
      </c>
    </row>
    <row r="1901" spans="1:6" ht="28.8">
      <c r="A1901" s="8">
        <v>558</v>
      </c>
      <c r="B1901" s="8" t="s">
        <v>748</v>
      </c>
      <c r="C1901" s="8">
        <v>5</v>
      </c>
      <c r="D1901" s="8" t="s">
        <v>1244</v>
      </c>
      <c r="E1901" s="8" t="s">
        <v>387</v>
      </c>
      <c r="F1901" s="8" t="s">
        <v>28</v>
      </c>
    </row>
    <row r="1902" spans="1:6" ht="57.6">
      <c r="A1902" s="8">
        <v>4351</v>
      </c>
      <c r="B1902" s="8" t="s">
        <v>748</v>
      </c>
      <c r="C1902" s="8">
        <v>3</v>
      </c>
      <c r="D1902" s="8" t="s">
        <v>1053</v>
      </c>
      <c r="E1902" s="8" t="s">
        <v>1054</v>
      </c>
      <c r="F1902" s="8" t="s">
        <v>28</v>
      </c>
    </row>
    <row r="1903" spans="1:6" ht="28.8">
      <c r="A1903" s="8">
        <v>4352</v>
      </c>
      <c r="B1903" s="8" t="s">
        <v>748</v>
      </c>
      <c r="C1903" s="8">
        <v>4</v>
      </c>
      <c r="D1903" s="8" t="s">
        <v>1464</v>
      </c>
      <c r="E1903" s="8" t="s">
        <v>1465</v>
      </c>
      <c r="F1903" s="8" t="s">
        <v>28</v>
      </c>
    </row>
    <row r="1904" spans="1:6" ht="28.8">
      <c r="A1904" s="8">
        <v>9206</v>
      </c>
      <c r="B1904" s="8" t="s">
        <v>748</v>
      </c>
      <c r="C1904" s="8">
        <v>1</v>
      </c>
      <c r="D1904" s="8" t="s">
        <v>1466</v>
      </c>
      <c r="E1904" s="8" t="s">
        <v>1467</v>
      </c>
      <c r="F1904" s="8" t="s">
        <v>28</v>
      </c>
    </row>
    <row r="1905" spans="1:6">
      <c r="A1905" s="8">
        <v>489</v>
      </c>
      <c r="B1905" s="8" t="s">
        <v>748</v>
      </c>
      <c r="C1905" s="8">
        <v>3</v>
      </c>
      <c r="D1905" s="8" t="s">
        <v>1468</v>
      </c>
      <c r="E1905" s="8" t="s">
        <v>1469</v>
      </c>
      <c r="F1905" s="8" t="s">
        <v>28</v>
      </c>
    </row>
    <row r="1906" spans="1:6">
      <c r="A1906" s="8">
        <v>9219</v>
      </c>
      <c r="B1906" s="8" t="s">
        <v>748</v>
      </c>
      <c r="C1906" s="8">
        <v>4</v>
      </c>
      <c r="D1906" s="8" t="s">
        <v>1470</v>
      </c>
      <c r="E1906" s="8" t="s">
        <v>1471</v>
      </c>
      <c r="F1906" s="8" t="s">
        <v>28</v>
      </c>
    </row>
    <row r="1907" spans="1:6" ht="43.2">
      <c r="A1907" s="8">
        <v>9440</v>
      </c>
      <c r="B1907" s="8" t="s">
        <v>748</v>
      </c>
      <c r="C1907" s="8">
        <v>4</v>
      </c>
      <c r="D1907" s="8" t="s">
        <v>1055</v>
      </c>
      <c r="E1907" s="8" t="s">
        <v>1056</v>
      </c>
      <c r="F1907" s="8" t="s">
        <v>28</v>
      </c>
    </row>
    <row r="1908" spans="1:6">
      <c r="A1908" s="8">
        <v>4368</v>
      </c>
      <c r="B1908" s="8" t="s">
        <v>748</v>
      </c>
      <c r="C1908" s="8">
        <v>5</v>
      </c>
      <c r="D1908" s="8" t="s">
        <v>1472</v>
      </c>
      <c r="E1908" s="8" t="s">
        <v>374</v>
      </c>
      <c r="F1908" s="8" t="s">
        <v>28</v>
      </c>
    </row>
    <row r="1909" spans="1:6" ht="43.2">
      <c r="A1909" s="8">
        <v>4314</v>
      </c>
      <c r="B1909" s="8" t="s">
        <v>748</v>
      </c>
      <c r="C1909" s="8">
        <v>1</v>
      </c>
      <c r="D1909" s="8" t="s">
        <v>1312</v>
      </c>
      <c r="E1909" s="8" t="s">
        <v>1313</v>
      </c>
      <c r="F1909" s="8" t="s">
        <v>28</v>
      </c>
    </row>
    <row r="1910" spans="1:6">
      <c r="A1910" s="8">
        <v>333</v>
      </c>
      <c r="B1910" s="8" t="s">
        <v>748</v>
      </c>
      <c r="C1910" s="8">
        <v>3</v>
      </c>
      <c r="D1910" s="8" t="s">
        <v>1473</v>
      </c>
      <c r="E1910" s="8" t="s">
        <v>12</v>
      </c>
      <c r="F1910" s="8" t="s">
        <v>28</v>
      </c>
    </row>
    <row r="1911" spans="1:6" ht="28.8">
      <c r="A1911" s="8">
        <v>9204</v>
      </c>
      <c r="B1911" s="8" t="s">
        <v>748</v>
      </c>
      <c r="C1911" s="8">
        <v>2</v>
      </c>
      <c r="D1911" s="8" t="s">
        <v>1474</v>
      </c>
      <c r="E1911" s="8" t="s">
        <v>12</v>
      </c>
      <c r="F1911" s="8" t="s">
        <v>28</v>
      </c>
    </row>
    <row r="1912" spans="1:6" ht="28.8">
      <c r="A1912" s="8">
        <v>4423</v>
      </c>
      <c r="B1912" s="8" t="s">
        <v>748</v>
      </c>
      <c r="C1912" s="8">
        <v>2</v>
      </c>
      <c r="D1912" s="8" t="s">
        <v>1475</v>
      </c>
      <c r="E1912" s="8" t="s">
        <v>689</v>
      </c>
      <c r="F1912" s="8" t="s">
        <v>28</v>
      </c>
    </row>
    <row r="1913" spans="1:6">
      <c r="A1913" s="8">
        <v>4422</v>
      </c>
      <c r="B1913" s="8" t="s">
        <v>748</v>
      </c>
      <c r="C1913" s="8">
        <v>2</v>
      </c>
      <c r="D1913" s="8" t="s">
        <v>1476</v>
      </c>
      <c r="E1913" s="8" t="s">
        <v>1477</v>
      </c>
      <c r="F1913" s="8" t="s">
        <v>28</v>
      </c>
    </row>
    <row r="1914" spans="1:6" ht="28.8">
      <c r="A1914" s="8">
        <v>9244</v>
      </c>
      <c r="B1914" s="8" t="s">
        <v>748</v>
      </c>
      <c r="C1914" s="8">
        <v>3</v>
      </c>
      <c r="D1914" s="8" t="s">
        <v>1296</v>
      </c>
      <c r="E1914" s="8" t="s">
        <v>1297</v>
      </c>
      <c r="F1914" s="8" t="s">
        <v>28</v>
      </c>
    </row>
    <row r="1915" spans="1:6" ht="43.2">
      <c r="A1915" s="8">
        <v>6378</v>
      </c>
      <c r="B1915" s="8" t="s">
        <v>748</v>
      </c>
      <c r="C1915" s="8">
        <v>1</v>
      </c>
      <c r="D1915" s="8" t="s">
        <v>1478</v>
      </c>
      <c r="E1915" s="8" t="s">
        <v>1479</v>
      </c>
      <c r="F1915" s="8" t="s">
        <v>28</v>
      </c>
    </row>
    <row r="1916" spans="1:6" ht="43.2">
      <c r="A1916" s="8">
        <v>6375</v>
      </c>
      <c r="B1916" s="8" t="s">
        <v>748</v>
      </c>
      <c r="C1916" s="8">
        <v>1</v>
      </c>
      <c r="D1916" s="8" t="s">
        <v>1480</v>
      </c>
      <c r="E1916" s="8" t="s">
        <v>1481</v>
      </c>
      <c r="F1916" s="8" t="s">
        <v>28</v>
      </c>
    </row>
    <row r="1917" spans="1:6" ht="100.8">
      <c r="A1917" s="8">
        <v>144</v>
      </c>
      <c r="B1917" s="8" t="s">
        <v>748</v>
      </c>
      <c r="C1917" s="8">
        <v>3</v>
      </c>
      <c r="D1917" s="8" t="s">
        <v>1482</v>
      </c>
      <c r="E1917" s="8" t="s">
        <v>1483</v>
      </c>
      <c r="F1917" s="8" t="s">
        <v>28</v>
      </c>
    </row>
    <row r="1918" spans="1:6" ht="43.2">
      <c r="A1918" s="8">
        <v>6370</v>
      </c>
      <c r="B1918" s="8" t="s">
        <v>748</v>
      </c>
      <c r="C1918" s="8">
        <v>1</v>
      </c>
      <c r="D1918" s="8" t="s">
        <v>1059</v>
      </c>
      <c r="E1918" s="8" t="s">
        <v>1060</v>
      </c>
      <c r="F1918" s="8" t="s">
        <v>28</v>
      </c>
    </row>
    <row r="1919" spans="1:6" ht="57.6">
      <c r="A1919" s="8">
        <v>9407</v>
      </c>
      <c r="B1919" s="8" t="s">
        <v>748</v>
      </c>
      <c r="C1919" s="8">
        <v>1</v>
      </c>
      <c r="D1919" s="8" t="s">
        <v>1484</v>
      </c>
      <c r="E1919" s="8" t="s">
        <v>1485</v>
      </c>
      <c r="F1919" s="8" t="s">
        <v>28</v>
      </c>
    </row>
    <row r="1920" spans="1:6" ht="86.4">
      <c r="A1920" s="8">
        <v>5330</v>
      </c>
      <c r="B1920" s="8" t="s">
        <v>748</v>
      </c>
      <c r="C1920" s="8">
        <v>4</v>
      </c>
      <c r="D1920" s="8" t="s">
        <v>1486</v>
      </c>
      <c r="E1920" s="8" t="s">
        <v>359</v>
      </c>
      <c r="F1920" s="8" t="s">
        <v>28</v>
      </c>
    </row>
    <row r="1921" spans="1:6" ht="57.6">
      <c r="A1921" s="8">
        <v>177</v>
      </c>
      <c r="B1921" s="8" t="s">
        <v>748</v>
      </c>
      <c r="C1921" s="8">
        <v>2</v>
      </c>
      <c r="D1921" s="8" t="s">
        <v>1487</v>
      </c>
      <c r="E1921" s="8" t="s">
        <v>1488</v>
      </c>
      <c r="F1921" s="8" t="s">
        <v>28</v>
      </c>
    </row>
    <row r="1922" spans="1:6" ht="43.2">
      <c r="A1922" s="8">
        <v>5335</v>
      </c>
      <c r="B1922" s="8" t="s">
        <v>748</v>
      </c>
      <c r="C1922" s="8">
        <v>1</v>
      </c>
      <c r="D1922" s="8" t="s">
        <v>971</v>
      </c>
      <c r="E1922" s="8" t="s">
        <v>972</v>
      </c>
      <c r="F1922" s="8" t="s">
        <v>28</v>
      </c>
    </row>
    <row r="1923" spans="1:6" ht="100.8">
      <c r="A1923" s="8">
        <v>174</v>
      </c>
      <c r="B1923" s="8" t="s">
        <v>748</v>
      </c>
      <c r="C1923" s="8">
        <v>1</v>
      </c>
      <c r="D1923" s="8" t="s">
        <v>1489</v>
      </c>
      <c r="E1923" s="8" t="s">
        <v>1490</v>
      </c>
      <c r="F1923" s="8" t="s">
        <v>28</v>
      </c>
    </row>
    <row r="1924" spans="1:6" ht="28.8">
      <c r="A1924" s="8">
        <v>238</v>
      </c>
      <c r="B1924" s="8" t="s">
        <v>748</v>
      </c>
      <c r="C1924" s="8">
        <v>2</v>
      </c>
      <c r="D1924" s="8" t="s">
        <v>1491</v>
      </c>
      <c r="E1924" s="8" t="s">
        <v>1492</v>
      </c>
      <c r="F1924" s="8" t="s">
        <v>28</v>
      </c>
    </row>
    <row r="1925" spans="1:6">
      <c r="A1925" s="8">
        <v>4786</v>
      </c>
      <c r="B1925" s="8" t="s">
        <v>748</v>
      </c>
      <c r="C1925" s="8">
        <v>1</v>
      </c>
      <c r="D1925" s="8" t="s">
        <v>1493</v>
      </c>
      <c r="E1925" s="8" t="s">
        <v>1494</v>
      </c>
      <c r="F1925" s="8" t="s">
        <v>28</v>
      </c>
    </row>
    <row r="1926" spans="1:6">
      <c r="A1926" s="8">
        <v>244</v>
      </c>
      <c r="B1926" s="8" t="s">
        <v>748</v>
      </c>
      <c r="C1926" s="8">
        <v>3</v>
      </c>
      <c r="D1926" s="8" t="s">
        <v>1495</v>
      </c>
      <c r="E1926" s="8" t="s">
        <v>400</v>
      </c>
      <c r="F1926" s="8" t="s">
        <v>28</v>
      </c>
    </row>
    <row r="1927" spans="1:6" ht="28.8">
      <c r="A1927" s="8">
        <v>394</v>
      </c>
      <c r="B1927" s="8" t="s">
        <v>748</v>
      </c>
      <c r="C1927" s="8">
        <v>3</v>
      </c>
      <c r="D1927" s="8" t="s">
        <v>1496</v>
      </c>
      <c r="E1927" s="8" t="s">
        <v>1497</v>
      </c>
      <c r="F1927" s="8" t="s">
        <v>28</v>
      </c>
    </row>
    <row r="1928" spans="1:6" ht="43.2">
      <c r="A1928" s="8">
        <v>4381</v>
      </c>
      <c r="B1928" s="8" t="s">
        <v>748</v>
      </c>
      <c r="C1928" s="8">
        <v>3</v>
      </c>
      <c r="D1928" s="8" t="s">
        <v>1498</v>
      </c>
      <c r="E1928" s="8" t="s">
        <v>1499</v>
      </c>
      <c r="F1928" s="8" t="s">
        <v>28</v>
      </c>
    </row>
    <row r="1929" spans="1:6" ht="43.2">
      <c r="A1929" s="8">
        <v>6600</v>
      </c>
      <c r="B1929" s="8" t="s">
        <v>748</v>
      </c>
      <c r="C1929" s="8">
        <v>2</v>
      </c>
      <c r="D1929" s="8" t="s">
        <v>1500</v>
      </c>
      <c r="E1929" s="8" t="s">
        <v>1501</v>
      </c>
      <c r="F1929" s="8" t="s">
        <v>28</v>
      </c>
    </row>
    <row r="1930" spans="1:6">
      <c r="A1930" s="8">
        <v>4386</v>
      </c>
      <c r="B1930" s="8" t="s">
        <v>748</v>
      </c>
      <c r="C1930" s="8">
        <v>2</v>
      </c>
      <c r="D1930" s="8" t="s">
        <v>1502</v>
      </c>
      <c r="E1930" s="8" t="s">
        <v>1503</v>
      </c>
      <c r="F1930" s="8" t="s">
        <v>28</v>
      </c>
    </row>
    <row r="1931" spans="1:6" ht="28.8">
      <c r="A1931" s="8">
        <v>6599</v>
      </c>
      <c r="B1931" s="8" t="s">
        <v>748</v>
      </c>
      <c r="C1931" s="8">
        <v>5</v>
      </c>
      <c r="D1931" s="8" t="s">
        <v>1504</v>
      </c>
      <c r="E1931" s="8" t="s">
        <v>1505</v>
      </c>
      <c r="F1931" s="8" t="s">
        <v>28</v>
      </c>
    </row>
    <row r="1932" spans="1:6" ht="28.8">
      <c r="A1932" s="8">
        <v>380</v>
      </c>
      <c r="B1932" s="8" t="s">
        <v>748</v>
      </c>
      <c r="C1932" s="8">
        <v>5</v>
      </c>
      <c r="D1932" s="8" t="s">
        <v>1240</v>
      </c>
      <c r="E1932" s="8" t="s">
        <v>1241</v>
      </c>
      <c r="F1932" s="8" t="s">
        <v>28</v>
      </c>
    </row>
    <row r="1933" spans="1:6" ht="57.6">
      <c r="A1933" s="8">
        <v>5906</v>
      </c>
      <c r="B1933" s="8" t="s">
        <v>748</v>
      </c>
      <c r="C1933" s="8">
        <v>3</v>
      </c>
      <c r="D1933" s="8" t="s">
        <v>1506</v>
      </c>
      <c r="E1933" s="8" t="s">
        <v>1507</v>
      </c>
      <c r="F1933" s="8" t="s">
        <v>28</v>
      </c>
    </row>
    <row r="1934" spans="1:6">
      <c r="A1934" s="8">
        <v>354</v>
      </c>
      <c r="B1934" s="8" t="s">
        <v>748</v>
      </c>
      <c r="C1934" s="8">
        <v>4</v>
      </c>
      <c r="D1934" s="8" t="s">
        <v>1508</v>
      </c>
      <c r="E1934" s="8" t="s">
        <v>1509</v>
      </c>
      <c r="F1934" s="8" t="s">
        <v>28</v>
      </c>
    </row>
    <row r="1935" spans="1:6" ht="28.8">
      <c r="A1935" s="8">
        <v>4406</v>
      </c>
      <c r="B1935" s="8" t="s">
        <v>748</v>
      </c>
      <c r="C1935" s="8">
        <v>1</v>
      </c>
      <c r="D1935" s="8" t="s">
        <v>1510</v>
      </c>
      <c r="E1935" s="8" t="s">
        <v>1511</v>
      </c>
      <c r="F1935" s="8" t="s">
        <v>28</v>
      </c>
    </row>
    <row r="1936" spans="1:6" ht="43.2">
      <c r="A1936" s="8">
        <v>4412</v>
      </c>
      <c r="B1936" s="8" t="s">
        <v>748</v>
      </c>
      <c r="C1936" s="8">
        <v>1</v>
      </c>
      <c r="D1936" s="8" t="s">
        <v>1512</v>
      </c>
      <c r="E1936" s="8" t="s">
        <v>1513</v>
      </c>
      <c r="F1936" s="8" t="s">
        <v>28</v>
      </c>
    </row>
    <row r="1937" spans="1:6">
      <c r="A1937" s="8">
        <v>4417</v>
      </c>
      <c r="B1937" s="8" t="s">
        <v>748</v>
      </c>
      <c r="C1937" s="8">
        <v>5</v>
      </c>
      <c r="D1937" s="8" t="s">
        <v>1514</v>
      </c>
      <c r="E1937" s="8" t="s">
        <v>468</v>
      </c>
      <c r="F1937" s="8" t="s">
        <v>28</v>
      </c>
    </row>
    <row r="1938" spans="1:6" ht="43.2">
      <c r="A1938" s="8">
        <v>136</v>
      </c>
      <c r="B1938" s="8" t="s">
        <v>748</v>
      </c>
      <c r="C1938" s="8">
        <v>5</v>
      </c>
      <c r="D1938" s="8" t="s">
        <v>847</v>
      </c>
      <c r="E1938" s="8" t="s">
        <v>848</v>
      </c>
      <c r="F1938" s="8" t="s">
        <v>28</v>
      </c>
    </row>
    <row r="1939" spans="1:6">
      <c r="A1939" s="8">
        <v>5450</v>
      </c>
      <c r="B1939" s="8" t="s">
        <v>748</v>
      </c>
      <c r="C1939" s="8">
        <v>5</v>
      </c>
      <c r="D1939" s="8" t="s">
        <v>1515</v>
      </c>
      <c r="E1939" s="8" t="s">
        <v>415</v>
      </c>
      <c r="F1939" s="8" t="s">
        <v>28</v>
      </c>
    </row>
    <row r="1940" spans="1:6" ht="43.2">
      <c r="A1940" s="8">
        <v>6422</v>
      </c>
      <c r="B1940" s="8" t="s">
        <v>748</v>
      </c>
      <c r="C1940" s="8">
        <v>1</v>
      </c>
      <c r="D1940" s="8" t="s">
        <v>1516</v>
      </c>
      <c r="E1940" s="8" t="s">
        <v>1517</v>
      </c>
      <c r="F1940" s="8" t="s">
        <v>28</v>
      </c>
    </row>
    <row r="1941" spans="1:6" ht="43.2">
      <c r="A1941" s="8">
        <v>6425</v>
      </c>
      <c r="B1941" s="8" t="s">
        <v>748</v>
      </c>
      <c r="C1941" s="8">
        <v>1</v>
      </c>
      <c r="D1941" s="8" t="s">
        <v>1518</v>
      </c>
      <c r="E1941" s="8" t="s">
        <v>1519</v>
      </c>
      <c r="F1941" s="8" t="s">
        <v>28</v>
      </c>
    </row>
    <row r="1942" spans="1:6" ht="43.2">
      <c r="A1942" s="8">
        <v>105</v>
      </c>
      <c r="B1942" s="8" t="s">
        <v>748</v>
      </c>
      <c r="C1942" s="8">
        <v>1</v>
      </c>
      <c r="D1942" s="8" t="s">
        <v>1520</v>
      </c>
      <c r="E1942" s="8" t="s">
        <v>1521</v>
      </c>
      <c r="F1942" s="8" t="s">
        <v>28</v>
      </c>
    </row>
    <row r="1943" spans="1:6" ht="43.2">
      <c r="A1943" s="8">
        <v>8947</v>
      </c>
      <c r="B1943" s="8" t="s">
        <v>748</v>
      </c>
      <c r="C1943" s="8">
        <v>5</v>
      </c>
      <c r="D1943" s="8" t="s">
        <v>1522</v>
      </c>
      <c r="E1943" s="8" t="s">
        <v>1523</v>
      </c>
      <c r="F1943" s="8" t="s">
        <v>28</v>
      </c>
    </row>
    <row r="1944" spans="1:6" ht="28.8">
      <c r="A1944" s="8">
        <v>6792</v>
      </c>
      <c r="B1944" s="8" t="s">
        <v>748</v>
      </c>
      <c r="C1944" s="8">
        <v>3</v>
      </c>
      <c r="D1944" s="8" t="s">
        <v>1524</v>
      </c>
      <c r="E1944" s="8" t="s">
        <v>1525</v>
      </c>
      <c r="F1944" s="8" t="s">
        <v>28</v>
      </c>
    </row>
    <row r="1945" spans="1:6" ht="43.2">
      <c r="A1945" s="8">
        <v>8943</v>
      </c>
      <c r="B1945" s="8" t="s">
        <v>748</v>
      </c>
      <c r="C1945" s="8">
        <v>5</v>
      </c>
      <c r="D1945" s="8" t="s">
        <v>1526</v>
      </c>
      <c r="E1945" s="8" t="s">
        <v>1527</v>
      </c>
      <c r="F1945" s="8" t="s">
        <v>28</v>
      </c>
    </row>
    <row r="1946" spans="1:6">
      <c r="A1946" s="8">
        <v>6816</v>
      </c>
      <c r="B1946" s="8" t="s">
        <v>748</v>
      </c>
      <c r="C1946" s="8">
        <v>4</v>
      </c>
      <c r="D1946" s="8" t="s">
        <v>1528</v>
      </c>
      <c r="E1946" s="8" t="s">
        <v>1529</v>
      </c>
      <c r="F1946" s="8" t="s">
        <v>28</v>
      </c>
    </row>
    <row r="1947" spans="1:6" ht="57.6">
      <c r="A1947" s="8">
        <v>934</v>
      </c>
      <c r="B1947" s="8" t="s">
        <v>748</v>
      </c>
      <c r="C1947" s="8">
        <v>5</v>
      </c>
      <c r="D1947" s="8" t="s">
        <v>1530</v>
      </c>
      <c r="E1947" s="8" t="s">
        <v>1531</v>
      </c>
      <c r="F1947" s="8" t="s">
        <v>28</v>
      </c>
    </row>
    <row r="1948" spans="1:6" ht="43.2">
      <c r="A1948" s="8">
        <v>5888</v>
      </c>
      <c r="B1948" s="8" t="s">
        <v>748</v>
      </c>
      <c r="C1948" s="8">
        <v>2</v>
      </c>
      <c r="D1948" s="8" t="s">
        <v>1532</v>
      </c>
      <c r="E1948" s="8" t="s">
        <v>1533</v>
      </c>
      <c r="F1948" s="8" t="s">
        <v>28</v>
      </c>
    </row>
    <row r="1949" spans="1:6" ht="28.8">
      <c r="A1949" s="8">
        <v>8926</v>
      </c>
      <c r="B1949" s="8" t="s">
        <v>748</v>
      </c>
      <c r="C1949" s="8">
        <v>4</v>
      </c>
      <c r="D1949" s="8" t="s">
        <v>1534</v>
      </c>
      <c r="E1949" s="8" t="s">
        <v>359</v>
      </c>
      <c r="F1949" s="8" t="s">
        <v>28</v>
      </c>
    </row>
    <row r="1950" spans="1:6" ht="28.8">
      <c r="A1950" s="8">
        <v>941</v>
      </c>
      <c r="B1950" s="8" t="s">
        <v>748</v>
      </c>
      <c r="C1950" s="8">
        <v>3</v>
      </c>
      <c r="D1950" s="8" t="s">
        <v>1535</v>
      </c>
      <c r="E1950" s="8" t="s">
        <v>1536</v>
      </c>
      <c r="F1950" s="8" t="s">
        <v>28</v>
      </c>
    </row>
    <row r="1951" spans="1:6" ht="43.2">
      <c r="A1951" s="8">
        <v>4139</v>
      </c>
      <c r="B1951" s="8" t="s">
        <v>748</v>
      </c>
      <c r="C1951" s="8">
        <v>5</v>
      </c>
      <c r="D1951" s="8" t="s">
        <v>1537</v>
      </c>
      <c r="E1951" s="8" t="s">
        <v>1538</v>
      </c>
      <c r="F1951" s="8" t="s">
        <v>28</v>
      </c>
    </row>
    <row r="1952" spans="1:6" ht="28.8">
      <c r="A1952" s="8">
        <v>8957</v>
      </c>
      <c r="B1952" s="8" t="s">
        <v>748</v>
      </c>
      <c r="C1952" s="8">
        <v>5</v>
      </c>
      <c r="D1952" s="8" t="s">
        <v>1539</v>
      </c>
      <c r="E1952" s="8" t="s">
        <v>1540</v>
      </c>
      <c r="F1952" s="8" t="s">
        <v>28</v>
      </c>
    </row>
    <row r="1953" spans="1:6" ht="57.6">
      <c r="A1953" s="8">
        <v>6209</v>
      </c>
      <c r="B1953" s="8" t="s">
        <v>748</v>
      </c>
      <c r="C1953" s="8">
        <v>4</v>
      </c>
      <c r="D1953" s="8" t="s">
        <v>1541</v>
      </c>
      <c r="E1953" s="8" t="s">
        <v>410</v>
      </c>
      <c r="F1953" s="8" t="s">
        <v>28</v>
      </c>
    </row>
    <row r="1954" spans="1:6" ht="100.8">
      <c r="A1954" s="8">
        <v>6199</v>
      </c>
      <c r="B1954" s="8" t="s">
        <v>748</v>
      </c>
      <c r="C1954" s="8">
        <v>4</v>
      </c>
      <c r="D1954" s="8" t="s">
        <v>1355</v>
      </c>
      <c r="E1954" s="8" t="s">
        <v>1356</v>
      </c>
      <c r="F1954" s="8" t="s">
        <v>28</v>
      </c>
    </row>
    <row r="1955" spans="1:6">
      <c r="A1955" s="8">
        <v>6918</v>
      </c>
      <c r="B1955" s="8" t="s">
        <v>748</v>
      </c>
      <c r="C1955" s="8">
        <v>1</v>
      </c>
      <c r="D1955" s="8" t="s">
        <v>1542</v>
      </c>
      <c r="E1955" s="8" t="s">
        <v>366</v>
      </c>
      <c r="F1955" s="8" t="s">
        <v>28</v>
      </c>
    </row>
    <row r="1956" spans="1:6" ht="28.8">
      <c r="A1956" s="8">
        <v>6078</v>
      </c>
      <c r="B1956" s="8" t="s">
        <v>748</v>
      </c>
      <c r="C1956" s="8">
        <v>3</v>
      </c>
      <c r="D1956" s="8" t="s">
        <v>990</v>
      </c>
      <c r="E1956" s="8" t="s">
        <v>991</v>
      </c>
      <c r="F1956" s="8" t="s">
        <v>28</v>
      </c>
    </row>
    <row r="1957" spans="1:6" ht="57.6">
      <c r="A1957" s="8">
        <v>6095</v>
      </c>
      <c r="B1957" s="8" t="s">
        <v>748</v>
      </c>
      <c r="C1957" s="8">
        <v>5</v>
      </c>
      <c r="D1957" s="8" t="s">
        <v>1543</v>
      </c>
      <c r="E1957" s="8" t="s">
        <v>1544</v>
      </c>
      <c r="F1957" s="8" t="s">
        <v>28</v>
      </c>
    </row>
    <row r="1958" spans="1:6">
      <c r="A1958" s="8">
        <v>3748</v>
      </c>
      <c r="B1958" s="8" t="s">
        <v>748</v>
      </c>
      <c r="C1958" s="8">
        <v>3</v>
      </c>
      <c r="D1958" s="8" t="s">
        <v>1545</v>
      </c>
      <c r="E1958" s="8" t="s">
        <v>452</v>
      </c>
      <c r="F1958" s="8" t="s">
        <v>28</v>
      </c>
    </row>
    <row r="1959" spans="1:6" ht="28.8">
      <c r="A1959" s="8">
        <v>959</v>
      </c>
      <c r="B1959" s="8" t="s">
        <v>748</v>
      </c>
      <c r="C1959" s="8">
        <v>1</v>
      </c>
      <c r="D1959" s="8" t="s">
        <v>1546</v>
      </c>
      <c r="E1959" s="8" t="s">
        <v>1547</v>
      </c>
      <c r="F1959" s="8" t="s">
        <v>28</v>
      </c>
    </row>
    <row r="1960" spans="1:6" ht="43.2">
      <c r="A1960" s="8">
        <v>7036</v>
      </c>
      <c r="B1960" s="8" t="s">
        <v>748</v>
      </c>
      <c r="C1960" s="8">
        <v>1</v>
      </c>
      <c r="D1960" s="8" t="s">
        <v>1548</v>
      </c>
      <c r="E1960" s="8" t="s">
        <v>1549</v>
      </c>
      <c r="F1960" s="8" t="s">
        <v>28</v>
      </c>
    </row>
    <row r="1961" spans="1:6" ht="57.6">
      <c r="A1961" s="8">
        <v>8915</v>
      </c>
      <c r="B1961" s="8" t="s">
        <v>748</v>
      </c>
      <c r="C1961" s="8">
        <v>1</v>
      </c>
      <c r="D1961" s="8" t="s">
        <v>1550</v>
      </c>
      <c r="E1961" s="8" t="s">
        <v>1551</v>
      </c>
      <c r="F1961" s="8" t="s">
        <v>28</v>
      </c>
    </row>
    <row r="1962" spans="1:6" ht="86.4">
      <c r="A1962" s="8">
        <v>108</v>
      </c>
      <c r="B1962" s="8" t="s">
        <v>748</v>
      </c>
      <c r="C1962" s="8">
        <v>1</v>
      </c>
      <c r="D1962" s="8" t="s">
        <v>1552</v>
      </c>
      <c r="E1962" s="8" t="s">
        <v>1553</v>
      </c>
      <c r="F1962" s="8" t="s">
        <v>28</v>
      </c>
    </row>
    <row r="1963" spans="1:6" ht="72">
      <c r="A1963" s="8">
        <v>7033</v>
      </c>
      <c r="B1963" s="8" t="s">
        <v>748</v>
      </c>
      <c r="C1963" s="8">
        <v>1</v>
      </c>
      <c r="D1963" s="8" t="s">
        <v>1253</v>
      </c>
      <c r="E1963" s="8" t="s">
        <v>1254</v>
      </c>
      <c r="F1963" s="8" t="s">
        <v>28</v>
      </c>
    </row>
    <row r="1964" spans="1:6">
      <c r="A1964" s="8">
        <v>6910</v>
      </c>
      <c r="B1964" s="8" t="s">
        <v>748</v>
      </c>
      <c r="C1964" s="8">
        <v>3</v>
      </c>
      <c r="D1964" s="8" t="s">
        <v>1554</v>
      </c>
      <c r="E1964" s="8" t="s">
        <v>1555</v>
      </c>
      <c r="F1964" s="8" t="s">
        <v>28</v>
      </c>
    </row>
    <row r="1965" spans="1:6">
      <c r="A1965" s="8">
        <v>6765</v>
      </c>
      <c r="B1965" s="8" t="s">
        <v>748</v>
      </c>
      <c r="C1965" s="8">
        <v>3</v>
      </c>
      <c r="D1965" s="8" t="s">
        <v>1556</v>
      </c>
      <c r="E1965" s="8" t="s">
        <v>1557</v>
      </c>
      <c r="F1965" s="8" t="s">
        <v>28</v>
      </c>
    </row>
    <row r="1966" spans="1:6" ht="28.8">
      <c r="A1966" s="8">
        <v>6760</v>
      </c>
      <c r="B1966" s="8" t="s">
        <v>748</v>
      </c>
      <c r="C1966" s="8">
        <v>2</v>
      </c>
      <c r="D1966" s="8" t="s">
        <v>1558</v>
      </c>
      <c r="E1966" s="8" t="s">
        <v>1559</v>
      </c>
      <c r="F1966" s="8" t="s">
        <v>28</v>
      </c>
    </row>
    <row r="1967" spans="1:6" ht="187.2">
      <c r="A1967" s="8">
        <v>866</v>
      </c>
      <c r="B1967" s="8" t="s">
        <v>748</v>
      </c>
      <c r="C1967" s="8">
        <v>2</v>
      </c>
      <c r="D1967" s="8" t="s">
        <v>1560</v>
      </c>
      <c r="E1967" s="8" t="s">
        <v>1561</v>
      </c>
      <c r="F1967" s="8" t="s">
        <v>28</v>
      </c>
    </row>
    <row r="1968" spans="1:6" ht="28.8">
      <c r="A1968" s="8">
        <v>4283</v>
      </c>
      <c r="B1968" s="8" t="s">
        <v>748</v>
      </c>
      <c r="C1968" s="8">
        <v>5</v>
      </c>
      <c r="D1968" s="8" t="s">
        <v>1075</v>
      </c>
      <c r="E1968" s="8" t="s">
        <v>408</v>
      </c>
      <c r="F1968" s="8" t="s">
        <v>28</v>
      </c>
    </row>
    <row r="1969" spans="1:6" ht="28.8">
      <c r="A1969" s="8">
        <v>9141</v>
      </c>
      <c r="B1969" s="8" t="s">
        <v>748</v>
      </c>
      <c r="C1969" s="8">
        <v>1</v>
      </c>
      <c r="D1969" s="8" t="s">
        <v>1562</v>
      </c>
      <c r="E1969" s="8" t="s">
        <v>1563</v>
      </c>
      <c r="F1969" s="8" t="s">
        <v>28</v>
      </c>
    </row>
    <row r="1970" spans="1:6" ht="43.2">
      <c r="A1970" s="8">
        <v>6289</v>
      </c>
      <c r="B1970" s="8" t="s">
        <v>748</v>
      </c>
      <c r="C1970" s="8">
        <v>1</v>
      </c>
      <c r="D1970" s="8" t="s">
        <v>1564</v>
      </c>
      <c r="E1970" s="8" t="s">
        <v>1565</v>
      </c>
      <c r="F1970" s="8" t="s">
        <v>28</v>
      </c>
    </row>
    <row r="1971" spans="1:6" ht="28.8">
      <c r="A1971" s="8">
        <v>4253</v>
      </c>
      <c r="B1971" s="8" t="s">
        <v>748</v>
      </c>
      <c r="C1971" s="8">
        <v>3</v>
      </c>
      <c r="D1971" s="8" t="s">
        <v>1566</v>
      </c>
      <c r="E1971" s="8" t="s">
        <v>1567</v>
      </c>
      <c r="F1971" s="8" t="s">
        <v>28</v>
      </c>
    </row>
    <row r="1972" spans="1:6">
      <c r="A1972" s="8">
        <v>9078</v>
      </c>
      <c r="B1972" s="8" t="s">
        <v>748</v>
      </c>
      <c r="C1972" s="8">
        <v>4</v>
      </c>
      <c r="D1972" s="8" t="s">
        <v>1568</v>
      </c>
      <c r="E1972" s="8" t="s">
        <v>1569</v>
      </c>
      <c r="F1972" s="8" t="s">
        <v>28</v>
      </c>
    </row>
    <row r="1973" spans="1:6" ht="28.8">
      <c r="A1973" s="8">
        <v>6637</v>
      </c>
      <c r="B1973" s="8" t="s">
        <v>748</v>
      </c>
      <c r="C1973" s="8">
        <v>4</v>
      </c>
      <c r="D1973" s="8" t="s">
        <v>1570</v>
      </c>
      <c r="E1973" s="8" t="s">
        <v>359</v>
      </c>
      <c r="F1973" s="8" t="s">
        <v>28</v>
      </c>
    </row>
    <row r="1974" spans="1:6" ht="28.8">
      <c r="A1974" s="8">
        <v>9147</v>
      </c>
      <c r="B1974" s="8" t="s">
        <v>748</v>
      </c>
      <c r="C1974" s="8">
        <v>1</v>
      </c>
      <c r="D1974" s="8" t="s">
        <v>1294</v>
      </c>
      <c r="E1974" s="8" t="s">
        <v>1295</v>
      </c>
      <c r="F1974" s="8" t="s">
        <v>28</v>
      </c>
    </row>
    <row r="1975" spans="1:6" ht="57.6">
      <c r="A1975" s="8">
        <v>4257</v>
      </c>
      <c r="B1975" s="8" t="s">
        <v>748</v>
      </c>
      <c r="C1975" s="8">
        <v>1</v>
      </c>
      <c r="D1975" s="8" t="s">
        <v>1071</v>
      </c>
      <c r="E1975" s="8" t="s">
        <v>1072</v>
      </c>
      <c r="F1975" s="8" t="s">
        <v>28</v>
      </c>
    </row>
    <row r="1976" spans="1:6" ht="43.2">
      <c r="A1976" s="8">
        <v>6287</v>
      </c>
      <c r="B1976" s="8" t="s">
        <v>748</v>
      </c>
      <c r="C1976" s="8">
        <v>3</v>
      </c>
      <c r="D1976" s="8" t="s">
        <v>1571</v>
      </c>
      <c r="E1976" s="8" t="s">
        <v>1572</v>
      </c>
      <c r="F1976" s="8" t="s">
        <v>28</v>
      </c>
    </row>
    <row r="1977" spans="1:6" ht="28.8">
      <c r="A1977" s="8">
        <v>4278</v>
      </c>
      <c r="B1977" s="8" t="s">
        <v>748</v>
      </c>
      <c r="C1977" s="8">
        <v>3</v>
      </c>
      <c r="D1977" s="8" t="s">
        <v>1573</v>
      </c>
      <c r="E1977" s="8" t="s">
        <v>1574</v>
      </c>
      <c r="F1977" s="8" t="s">
        <v>28</v>
      </c>
    </row>
    <row r="1978" spans="1:6" ht="57.6">
      <c r="A1978" s="8">
        <v>6277</v>
      </c>
      <c r="B1978" s="8" t="s">
        <v>748</v>
      </c>
      <c r="C1978" s="8">
        <v>4</v>
      </c>
      <c r="D1978" s="8" t="s">
        <v>1021</v>
      </c>
      <c r="E1978" s="8" t="s">
        <v>1022</v>
      </c>
      <c r="F1978" s="8" t="s">
        <v>28</v>
      </c>
    </row>
    <row r="1979" spans="1:6">
      <c r="A1979" s="8">
        <v>9093</v>
      </c>
      <c r="B1979" s="8" t="s">
        <v>748</v>
      </c>
      <c r="C1979" s="8">
        <v>5</v>
      </c>
      <c r="D1979" s="8" t="s">
        <v>1575</v>
      </c>
      <c r="E1979" s="8" t="s">
        <v>374</v>
      </c>
      <c r="F1979" s="8" t="s">
        <v>28</v>
      </c>
    </row>
    <row r="1980" spans="1:6" ht="28.8">
      <c r="A1980" s="8">
        <v>6623</v>
      </c>
      <c r="B1980" s="8" t="s">
        <v>748</v>
      </c>
      <c r="C1980" s="8">
        <v>4</v>
      </c>
      <c r="D1980" s="8" t="s">
        <v>1576</v>
      </c>
      <c r="E1980" s="8" t="s">
        <v>366</v>
      </c>
      <c r="F1980" s="8" t="s">
        <v>28</v>
      </c>
    </row>
    <row r="1981" spans="1:6" ht="28.8">
      <c r="A1981" s="8">
        <v>9115</v>
      </c>
      <c r="B1981" s="8" t="s">
        <v>748</v>
      </c>
      <c r="C1981" s="8">
        <v>3</v>
      </c>
      <c r="D1981" s="8" t="s">
        <v>1577</v>
      </c>
      <c r="E1981" s="8" t="s">
        <v>1578</v>
      </c>
      <c r="F1981" s="8" t="s">
        <v>28</v>
      </c>
    </row>
    <row r="1982" spans="1:6" ht="28.8">
      <c r="A1982" s="8">
        <v>9125</v>
      </c>
      <c r="B1982" s="8" t="s">
        <v>748</v>
      </c>
      <c r="C1982" s="8">
        <v>3</v>
      </c>
      <c r="D1982" s="8" t="s">
        <v>1579</v>
      </c>
      <c r="E1982" s="8" t="s">
        <v>1580</v>
      </c>
      <c r="F1982" s="8" t="s">
        <v>28</v>
      </c>
    </row>
    <row r="1983" spans="1:6" ht="43.2">
      <c r="A1983" s="8">
        <v>9083</v>
      </c>
      <c r="B1983" s="8" t="s">
        <v>748</v>
      </c>
      <c r="C1983" s="8">
        <v>5</v>
      </c>
      <c r="D1983" s="8" t="s">
        <v>969</v>
      </c>
      <c r="E1983" s="8" t="s">
        <v>970</v>
      </c>
      <c r="F1983" s="8" t="s">
        <v>28</v>
      </c>
    </row>
    <row r="1984" spans="1:6" ht="72">
      <c r="A1984" s="8">
        <v>4266</v>
      </c>
      <c r="B1984" s="8" t="s">
        <v>748</v>
      </c>
      <c r="C1984" s="8">
        <v>3</v>
      </c>
      <c r="D1984" s="8" t="s">
        <v>1076</v>
      </c>
      <c r="E1984" s="8" t="s">
        <v>1077</v>
      </c>
      <c r="F1984" s="8" t="s">
        <v>28</v>
      </c>
    </row>
    <row r="1985" spans="1:6" ht="43.2">
      <c r="A1985" s="8">
        <v>9088</v>
      </c>
      <c r="B1985" s="8" t="s">
        <v>748</v>
      </c>
      <c r="C1985" s="8">
        <v>1</v>
      </c>
      <c r="D1985" s="8" t="s">
        <v>1581</v>
      </c>
      <c r="E1985" s="8" t="s">
        <v>1582</v>
      </c>
      <c r="F1985" s="8" t="s">
        <v>28</v>
      </c>
    </row>
    <row r="1986" spans="1:6" ht="28.8">
      <c r="A1986" s="8">
        <v>4296</v>
      </c>
      <c r="B1986" s="8" t="s">
        <v>748</v>
      </c>
      <c r="C1986" s="8">
        <v>5</v>
      </c>
      <c r="D1986" s="8" t="s">
        <v>1583</v>
      </c>
      <c r="E1986" s="8" t="s">
        <v>1584</v>
      </c>
      <c r="F1986" s="8" t="s">
        <v>28</v>
      </c>
    </row>
    <row r="1987" spans="1:6" ht="72">
      <c r="A1987" s="8">
        <v>4265</v>
      </c>
      <c r="B1987" s="8" t="s">
        <v>748</v>
      </c>
      <c r="C1987" s="8">
        <v>1</v>
      </c>
      <c r="D1987" s="8" t="s">
        <v>1067</v>
      </c>
      <c r="E1987" s="8" t="s">
        <v>1068</v>
      </c>
      <c r="F1987" s="8" t="s">
        <v>28</v>
      </c>
    </row>
    <row r="1988" spans="1:6" ht="28.8">
      <c r="A1988" s="8">
        <v>4300</v>
      </c>
      <c r="B1988" s="8" t="s">
        <v>748</v>
      </c>
      <c r="C1988" s="8">
        <v>5</v>
      </c>
      <c r="D1988" s="8" t="s">
        <v>1585</v>
      </c>
      <c r="E1988" s="8" t="s">
        <v>1586</v>
      </c>
      <c r="F1988" s="8" t="s">
        <v>28</v>
      </c>
    </row>
    <row r="1989" spans="1:6" ht="43.2">
      <c r="A1989" s="8">
        <v>9085</v>
      </c>
      <c r="B1989" s="8" t="s">
        <v>748</v>
      </c>
      <c r="C1989" s="8">
        <v>5</v>
      </c>
      <c r="D1989" s="8" t="s">
        <v>1587</v>
      </c>
      <c r="E1989" s="8" t="s">
        <v>1588</v>
      </c>
      <c r="F1989" s="8" t="s">
        <v>28</v>
      </c>
    </row>
    <row r="1990" spans="1:6">
      <c r="A1990" s="8">
        <v>6777</v>
      </c>
      <c r="B1990" s="8" t="s">
        <v>748</v>
      </c>
      <c r="C1990" s="8">
        <v>1</v>
      </c>
      <c r="D1990" s="8" t="s">
        <v>1589</v>
      </c>
      <c r="E1990" s="8" t="s">
        <v>365</v>
      </c>
      <c r="F1990" s="8" t="s">
        <v>28</v>
      </c>
    </row>
    <row r="1991" spans="1:6" ht="57.6">
      <c r="A1991" s="8">
        <v>7021</v>
      </c>
      <c r="B1991" s="8" t="s">
        <v>748</v>
      </c>
      <c r="C1991" s="8">
        <v>5</v>
      </c>
      <c r="D1991" s="8" t="s">
        <v>1590</v>
      </c>
      <c r="E1991" s="8" t="s">
        <v>1591</v>
      </c>
      <c r="F1991" s="8" t="s">
        <v>28</v>
      </c>
    </row>
    <row r="1992" spans="1:6">
      <c r="A1992" s="8">
        <v>331</v>
      </c>
      <c r="B1992" s="8" t="s">
        <v>748</v>
      </c>
      <c r="C1992" s="8">
        <v>2</v>
      </c>
      <c r="D1992" s="8" t="s">
        <v>1592</v>
      </c>
      <c r="E1992" s="8" t="s">
        <v>1593</v>
      </c>
      <c r="F1992" s="8" t="s">
        <v>28</v>
      </c>
    </row>
    <row r="1993" spans="1:6" ht="72">
      <c r="A1993" s="8">
        <v>7015</v>
      </c>
      <c r="B1993" s="8" t="s">
        <v>748</v>
      </c>
      <c r="C1993" s="8">
        <v>3</v>
      </c>
      <c r="D1993" s="8" t="s">
        <v>1594</v>
      </c>
      <c r="E1993" s="8" t="s">
        <v>1595</v>
      </c>
      <c r="F1993" s="8" t="s">
        <v>28</v>
      </c>
    </row>
    <row r="1994" spans="1:6" ht="158.4">
      <c r="A1994" s="8">
        <v>4124</v>
      </c>
      <c r="B1994" s="8" t="s">
        <v>748</v>
      </c>
      <c r="C1994" s="8">
        <v>3</v>
      </c>
      <c r="D1994" s="8" t="s">
        <v>1258</v>
      </c>
      <c r="E1994" s="8" t="s">
        <v>1259</v>
      </c>
      <c r="F1994" s="8" t="s">
        <v>28</v>
      </c>
    </row>
    <row r="1995" spans="1:6" ht="72">
      <c r="A1995" s="8">
        <v>8983</v>
      </c>
      <c r="B1995" s="8" t="s">
        <v>748</v>
      </c>
      <c r="C1995" s="8">
        <v>1</v>
      </c>
      <c r="D1995" s="8" t="s">
        <v>1330</v>
      </c>
      <c r="E1995" s="8" t="s">
        <v>1331</v>
      </c>
      <c r="F1995" s="8" t="s">
        <v>28</v>
      </c>
    </row>
    <row r="1996" spans="1:6" ht="72">
      <c r="A1996" s="8">
        <v>4200</v>
      </c>
      <c r="B1996" s="8" t="s">
        <v>748</v>
      </c>
      <c r="C1996" s="8">
        <v>2</v>
      </c>
      <c r="D1996" s="8" t="s">
        <v>1596</v>
      </c>
      <c r="E1996" s="8" t="s">
        <v>1597</v>
      </c>
      <c r="F1996" s="8" t="s">
        <v>28</v>
      </c>
    </row>
    <row r="1997" spans="1:6" ht="43.2">
      <c r="A1997" s="8">
        <v>905</v>
      </c>
      <c r="B1997" s="8" t="s">
        <v>748</v>
      </c>
      <c r="C1997" s="8">
        <v>1</v>
      </c>
      <c r="D1997" s="8" t="s">
        <v>1598</v>
      </c>
      <c r="E1997" s="8" t="s">
        <v>1599</v>
      </c>
      <c r="F1997" s="8" t="s">
        <v>28</v>
      </c>
    </row>
    <row r="1998" spans="1:6">
      <c r="A1998" s="8">
        <v>6695</v>
      </c>
      <c r="B1998" s="8" t="s">
        <v>748</v>
      </c>
      <c r="C1998" s="8">
        <v>1</v>
      </c>
      <c r="D1998" s="8" t="s">
        <v>1600</v>
      </c>
      <c r="E1998" s="8" t="s">
        <v>1601</v>
      </c>
      <c r="F1998" s="8" t="s">
        <v>28</v>
      </c>
    </row>
    <row r="1999" spans="1:6" ht="43.2">
      <c r="A1999" s="8">
        <v>6244</v>
      </c>
      <c r="B1999" s="8" t="s">
        <v>748</v>
      </c>
      <c r="C1999" s="8">
        <v>2</v>
      </c>
      <c r="D1999" s="8" t="s">
        <v>1065</v>
      </c>
      <c r="E1999" s="8" t="s">
        <v>1066</v>
      </c>
      <c r="F1999" s="8" t="s">
        <v>28</v>
      </c>
    </row>
    <row r="2000" spans="1:6" ht="86.4">
      <c r="A2000" s="8">
        <v>898</v>
      </c>
      <c r="B2000" s="8" t="s">
        <v>748</v>
      </c>
      <c r="C2000" s="8">
        <v>4</v>
      </c>
      <c r="D2000" s="8" t="s">
        <v>1602</v>
      </c>
      <c r="E2000" s="8" t="s">
        <v>1603</v>
      </c>
      <c r="F2000" s="8" t="s">
        <v>28</v>
      </c>
    </row>
    <row r="2001" spans="1:6">
      <c r="A2001" s="8">
        <v>6705</v>
      </c>
      <c r="B2001" s="8" t="s">
        <v>748</v>
      </c>
      <c r="C2001" s="8">
        <v>1</v>
      </c>
      <c r="D2001" s="8" t="s">
        <v>1604</v>
      </c>
      <c r="E2001" s="8" t="s">
        <v>1605</v>
      </c>
      <c r="F2001" s="8" t="s">
        <v>28</v>
      </c>
    </row>
    <row r="2002" spans="1:6" ht="43.2">
      <c r="A2002" s="8">
        <v>896</v>
      </c>
      <c r="B2002" s="8" t="s">
        <v>748</v>
      </c>
      <c r="C2002" s="8">
        <v>5</v>
      </c>
      <c r="D2002" s="8" t="s">
        <v>1606</v>
      </c>
      <c r="E2002" s="8" t="s">
        <v>1607</v>
      </c>
      <c r="F2002" s="8" t="s">
        <v>28</v>
      </c>
    </row>
    <row r="2003" spans="1:6" ht="144">
      <c r="A2003" s="8">
        <v>895</v>
      </c>
      <c r="B2003" s="8" t="s">
        <v>748</v>
      </c>
      <c r="C2003" s="8">
        <v>1</v>
      </c>
      <c r="D2003" s="8" t="s">
        <v>1608</v>
      </c>
      <c r="E2003" s="8" t="s">
        <v>1609</v>
      </c>
      <c r="F2003" s="8" t="s">
        <v>28</v>
      </c>
    </row>
    <row r="2004" spans="1:6" ht="28.8">
      <c r="A2004" s="8">
        <v>9000</v>
      </c>
      <c r="B2004" s="8" t="s">
        <v>748</v>
      </c>
      <c r="C2004" s="8">
        <v>2</v>
      </c>
      <c r="D2004" s="8" t="s">
        <v>1610</v>
      </c>
      <c r="E2004" s="8" t="s">
        <v>1611</v>
      </c>
      <c r="F2004" s="8" t="s">
        <v>28</v>
      </c>
    </row>
    <row r="2005" spans="1:6">
      <c r="A2005" s="8">
        <v>6739</v>
      </c>
      <c r="B2005" s="8" t="s">
        <v>748</v>
      </c>
      <c r="C2005" s="8">
        <v>5</v>
      </c>
      <c r="D2005" s="8" t="s">
        <v>1612</v>
      </c>
      <c r="E2005" s="8" t="s">
        <v>1613</v>
      </c>
      <c r="F2005" s="8" t="s">
        <v>28</v>
      </c>
    </row>
    <row r="2006" spans="1:6" ht="43.2">
      <c r="A2006" s="8">
        <v>4219</v>
      </c>
      <c r="B2006" s="8" t="s">
        <v>748</v>
      </c>
      <c r="C2006" s="8">
        <v>1</v>
      </c>
      <c r="D2006" s="8" t="s">
        <v>1614</v>
      </c>
      <c r="E2006" s="8" t="s">
        <v>1615</v>
      </c>
      <c r="F2006" s="8" t="s">
        <v>28</v>
      </c>
    </row>
    <row r="2007" spans="1:6">
      <c r="A2007" s="8">
        <v>4211</v>
      </c>
      <c r="B2007" s="8" t="s">
        <v>748</v>
      </c>
      <c r="C2007" s="8">
        <v>1</v>
      </c>
      <c r="D2007" s="8" t="s">
        <v>1616</v>
      </c>
      <c r="E2007" s="8" t="s">
        <v>366</v>
      </c>
      <c r="F2007" s="8" t="s">
        <v>28</v>
      </c>
    </row>
    <row r="2008" spans="1:6" ht="28.8">
      <c r="A2008" s="8">
        <v>9224</v>
      </c>
      <c r="B2008" s="8" t="s">
        <v>748</v>
      </c>
      <c r="C2008" s="8">
        <v>1</v>
      </c>
      <c r="D2008" s="8" t="s">
        <v>1617</v>
      </c>
      <c r="E2008" s="8" t="s">
        <v>1618</v>
      </c>
      <c r="F2008" s="8" t="s">
        <v>28</v>
      </c>
    </row>
    <row r="2009" spans="1:6" ht="129.6">
      <c r="A2009" s="8">
        <v>6296</v>
      </c>
      <c r="B2009" s="8" t="s">
        <v>748</v>
      </c>
      <c r="C2009" s="8">
        <v>1</v>
      </c>
      <c r="D2009" s="8" t="s">
        <v>1619</v>
      </c>
      <c r="E2009" s="8" t="s">
        <v>1620</v>
      </c>
      <c r="F2009" s="8" t="s">
        <v>28</v>
      </c>
    </row>
    <row r="2010" spans="1:6" ht="28.8">
      <c r="A2010" s="8">
        <v>5538</v>
      </c>
      <c r="B2010" s="8" t="s">
        <v>748</v>
      </c>
      <c r="C2010" s="8">
        <v>5</v>
      </c>
      <c r="D2010" s="8" t="s">
        <v>923</v>
      </c>
      <c r="E2010" s="8" t="s">
        <v>924</v>
      </c>
      <c r="F2010" s="8" t="s">
        <v>28</v>
      </c>
    </row>
    <row r="2011" spans="1:6" ht="43.2">
      <c r="A2011" s="8">
        <v>123</v>
      </c>
      <c r="B2011" s="8" t="s">
        <v>748</v>
      </c>
      <c r="C2011" s="8">
        <v>5</v>
      </c>
      <c r="D2011" s="8" t="s">
        <v>1621</v>
      </c>
      <c r="E2011" s="8" t="s">
        <v>394</v>
      </c>
      <c r="F2011" s="8" t="s">
        <v>28</v>
      </c>
    </row>
    <row r="2012" spans="1:6" ht="28.8">
      <c r="A2012" s="8">
        <v>6431</v>
      </c>
      <c r="B2012" s="8" t="s">
        <v>748</v>
      </c>
      <c r="C2012" s="8">
        <v>2</v>
      </c>
      <c r="D2012" s="8" t="s">
        <v>1622</v>
      </c>
      <c r="E2012" s="8" t="s">
        <v>1623</v>
      </c>
      <c r="F2012" s="8" t="s">
        <v>28</v>
      </c>
    </row>
    <row r="2013" spans="1:6" ht="43.2">
      <c r="A2013" s="8">
        <v>6430</v>
      </c>
      <c r="B2013" s="8" t="s">
        <v>748</v>
      </c>
      <c r="C2013" s="8">
        <v>1</v>
      </c>
      <c r="D2013" s="8" t="s">
        <v>1624</v>
      </c>
      <c r="E2013" s="8" t="s">
        <v>1625</v>
      </c>
      <c r="F2013" s="8" t="s">
        <v>28</v>
      </c>
    </row>
    <row r="2014" spans="1:6" ht="28.8">
      <c r="A2014" s="8">
        <v>9430</v>
      </c>
      <c r="B2014" s="8" t="s">
        <v>748</v>
      </c>
      <c r="C2014" s="8">
        <v>5</v>
      </c>
      <c r="D2014" s="8" t="s">
        <v>1292</v>
      </c>
      <c r="E2014" s="8" t="s">
        <v>1293</v>
      </c>
      <c r="F2014" s="8" t="s">
        <v>28</v>
      </c>
    </row>
    <row r="2015" spans="1:6" ht="72">
      <c r="A2015" s="8">
        <v>205</v>
      </c>
      <c r="B2015" s="8" t="s">
        <v>748</v>
      </c>
      <c r="C2015" s="8">
        <v>3</v>
      </c>
      <c r="D2015" s="8" t="s">
        <v>1275</v>
      </c>
      <c r="E2015" s="8" t="s">
        <v>1276</v>
      </c>
      <c r="F2015" s="8" t="s">
        <v>28</v>
      </c>
    </row>
    <row r="2016" spans="1:6" ht="28.8">
      <c r="A2016" s="8">
        <v>9393</v>
      </c>
      <c r="B2016" s="8" t="s">
        <v>748</v>
      </c>
      <c r="C2016" s="8">
        <v>3</v>
      </c>
      <c r="D2016" s="8" t="s">
        <v>1626</v>
      </c>
      <c r="E2016" s="8" t="s">
        <v>1627</v>
      </c>
      <c r="F2016" s="8" t="s">
        <v>28</v>
      </c>
    </row>
    <row r="2017" spans="1:6">
      <c r="A2017" s="8">
        <v>6713</v>
      </c>
      <c r="B2017" s="8" t="s">
        <v>748</v>
      </c>
      <c r="C2017" s="8">
        <v>5</v>
      </c>
      <c r="D2017" s="8" t="s">
        <v>1628</v>
      </c>
      <c r="E2017" s="8" t="s">
        <v>359</v>
      </c>
      <c r="F2017" s="8" t="s">
        <v>28</v>
      </c>
    </row>
    <row r="2018" spans="1:6" ht="28.8">
      <c r="A2018" s="8">
        <v>8976</v>
      </c>
      <c r="B2018" s="8" t="s">
        <v>748</v>
      </c>
      <c r="C2018" s="8">
        <v>1</v>
      </c>
      <c r="D2018" s="8" t="s">
        <v>1629</v>
      </c>
      <c r="E2018" s="8" t="s">
        <v>1630</v>
      </c>
      <c r="F2018" s="8" t="s">
        <v>28</v>
      </c>
    </row>
    <row r="2019" spans="1:6" ht="28.8">
      <c r="A2019" s="8">
        <v>6747</v>
      </c>
      <c r="B2019" s="8" t="s">
        <v>748</v>
      </c>
      <c r="C2019" s="8">
        <v>1</v>
      </c>
      <c r="D2019" s="8" t="s">
        <v>1631</v>
      </c>
      <c r="E2019" s="8" t="s">
        <v>1632</v>
      </c>
      <c r="F2019" s="8" t="s">
        <v>28</v>
      </c>
    </row>
    <row r="2020" spans="1:6">
      <c r="A2020" s="8">
        <v>6699</v>
      </c>
      <c r="B2020" s="8" t="s">
        <v>748</v>
      </c>
      <c r="C2020" s="8">
        <v>4</v>
      </c>
      <c r="D2020" s="8" t="s">
        <v>1633</v>
      </c>
      <c r="E2020" s="8" t="s">
        <v>374</v>
      </c>
      <c r="F2020" s="8" t="s">
        <v>28</v>
      </c>
    </row>
    <row r="2021" spans="1:6" ht="57.6">
      <c r="A2021" s="8">
        <v>6189</v>
      </c>
      <c r="B2021" s="8" t="s">
        <v>748</v>
      </c>
      <c r="C2021" s="8">
        <v>5</v>
      </c>
      <c r="D2021" s="8" t="s">
        <v>1634</v>
      </c>
      <c r="E2021" s="8" t="s">
        <v>1635</v>
      </c>
      <c r="F2021" s="8" t="s">
        <v>28</v>
      </c>
    </row>
    <row r="2022" spans="1:6">
      <c r="A2022" s="8">
        <v>6941</v>
      </c>
      <c r="B2022" s="8" t="s">
        <v>748</v>
      </c>
      <c r="C2022" s="8">
        <v>1</v>
      </c>
      <c r="D2022" s="8" t="s">
        <v>1636</v>
      </c>
      <c r="E2022" s="8" t="s">
        <v>1637</v>
      </c>
      <c r="F2022" s="8" t="s">
        <v>28</v>
      </c>
    </row>
    <row r="2023" spans="1:6" ht="43.2">
      <c r="A2023" s="8">
        <v>6144</v>
      </c>
      <c r="B2023" s="8" t="s">
        <v>748</v>
      </c>
      <c r="C2023" s="8">
        <v>4</v>
      </c>
      <c r="D2023" s="8" t="s">
        <v>1638</v>
      </c>
      <c r="E2023" s="8" t="s">
        <v>353</v>
      </c>
      <c r="F2023" s="8" t="s">
        <v>28</v>
      </c>
    </row>
    <row r="2024" spans="1:6" ht="57.6">
      <c r="A2024" s="8">
        <v>4190</v>
      </c>
      <c r="B2024" s="8" t="s">
        <v>748</v>
      </c>
      <c r="C2024" s="8">
        <v>1</v>
      </c>
      <c r="D2024" s="8" t="s">
        <v>1639</v>
      </c>
      <c r="E2024" s="8" t="s">
        <v>1640</v>
      </c>
      <c r="F2024" s="8" t="s">
        <v>28</v>
      </c>
    </row>
    <row r="2025" spans="1:6" ht="57.6">
      <c r="A2025" s="8">
        <v>8971</v>
      </c>
      <c r="B2025" s="8" t="s">
        <v>748</v>
      </c>
      <c r="C2025" s="8">
        <v>4</v>
      </c>
      <c r="D2025" s="8" t="s">
        <v>1014</v>
      </c>
      <c r="E2025" s="8" t="s">
        <v>1015</v>
      </c>
      <c r="F2025" s="8" t="s">
        <v>28</v>
      </c>
    </row>
    <row r="2026" spans="1:6" ht="57.6">
      <c r="A2026" s="8">
        <v>4192</v>
      </c>
      <c r="B2026" s="8" t="s">
        <v>748</v>
      </c>
      <c r="C2026" s="8">
        <v>5</v>
      </c>
      <c r="D2026" s="8" t="s">
        <v>1641</v>
      </c>
      <c r="E2026" s="8" t="s">
        <v>1642</v>
      </c>
      <c r="F2026" s="8" t="s">
        <v>28</v>
      </c>
    </row>
    <row r="2027" spans="1:6" ht="57.6">
      <c r="A2027" s="8">
        <v>6249</v>
      </c>
      <c r="B2027" s="8" t="s">
        <v>748</v>
      </c>
      <c r="C2027" s="8">
        <v>5</v>
      </c>
      <c r="D2027" s="8" t="s">
        <v>887</v>
      </c>
      <c r="E2027" s="8" t="s">
        <v>888</v>
      </c>
      <c r="F2027" s="8" t="s">
        <v>28</v>
      </c>
    </row>
    <row r="2028" spans="1:6" ht="57.6">
      <c r="A2028" s="8">
        <v>887</v>
      </c>
      <c r="B2028" s="8" t="s">
        <v>748</v>
      </c>
      <c r="C2028" s="8">
        <v>1</v>
      </c>
      <c r="D2028" s="8" t="s">
        <v>1643</v>
      </c>
      <c r="E2028" s="8" t="s">
        <v>1644</v>
      </c>
      <c r="F2028" s="8" t="s">
        <v>28</v>
      </c>
    </row>
    <row r="2029" spans="1:6" ht="43.2">
      <c r="A2029" s="8">
        <v>9016</v>
      </c>
      <c r="B2029" s="8" t="s">
        <v>748</v>
      </c>
      <c r="C2029" s="8">
        <v>1</v>
      </c>
      <c r="D2029" s="8" t="s">
        <v>1645</v>
      </c>
      <c r="E2029" s="8" t="s">
        <v>1646</v>
      </c>
      <c r="F2029" s="8" t="s">
        <v>28</v>
      </c>
    </row>
    <row r="2030" spans="1:6" ht="115.2">
      <c r="A2030" s="8">
        <v>883</v>
      </c>
      <c r="B2030" s="8" t="s">
        <v>748</v>
      </c>
      <c r="C2030" s="8">
        <v>1</v>
      </c>
      <c r="D2030" s="8" t="s">
        <v>806</v>
      </c>
      <c r="E2030" s="8" t="s">
        <v>807</v>
      </c>
      <c r="F2030" s="8" t="s">
        <v>28</v>
      </c>
    </row>
    <row r="2031" spans="1:6" ht="57.6">
      <c r="A2031" s="8">
        <v>4231</v>
      </c>
      <c r="B2031" s="8" t="s">
        <v>748</v>
      </c>
      <c r="C2031" s="8">
        <v>1</v>
      </c>
      <c r="D2031" s="8" t="s">
        <v>1647</v>
      </c>
      <c r="E2031" s="8" t="s">
        <v>720</v>
      </c>
      <c r="F2031" s="8" t="s">
        <v>28</v>
      </c>
    </row>
    <row r="2032" spans="1:6" ht="72">
      <c r="A2032" s="8">
        <v>4234</v>
      </c>
      <c r="B2032" s="8" t="s">
        <v>748</v>
      </c>
      <c r="C2032" s="8">
        <v>2</v>
      </c>
      <c r="D2032" s="8" t="s">
        <v>1648</v>
      </c>
      <c r="E2032" s="8" t="s">
        <v>1649</v>
      </c>
      <c r="F2032" s="8" t="s">
        <v>28</v>
      </c>
    </row>
    <row r="2033" spans="1:6" ht="57.6">
      <c r="A2033" s="8">
        <v>4224</v>
      </c>
      <c r="B2033" s="8" t="s">
        <v>748</v>
      </c>
      <c r="C2033" s="8">
        <v>4</v>
      </c>
      <c r="D2033" s="8" t="s">
        <v>1650</v>
      </c>
      <c r="E2033" s="8" t="s">
        <v>1206</v>
      </c>
      <c r="F2033" s="8" t="s">
        <v>28</v>
      </c>
    </row>
    <row r="2034" spans="1:6" ht="129.6">
      <c r="A2034" s="8">
        <v>881</v>
      </c>
      <c r="B2034" s="8" t="s">
        <v>748</v>
      </c>
      <c r="C2034" s="8">
        <v>1</v>
      </c>
      <c r="D2034" s="8" t="s">
        <v>804</v>
      </c>
      <c r="E2034" s="8" t="s">
        <v>805</v>
      </c>
      <c r="F2034" s="8" t="s">
        <v>28</v>
      </c>
    </row>
    <row r="2035" spans="1:6" ht="57.6">
      <c r="A2035" s="8">
        <v>4237</v>
      </c>
      <c r="B2035" s="8" t="s">
        <v>748</v>
      </c>
      <c r="C2035" s="8">
        <v>5</v>
      </c>
      <c r="D2035" s="8" t="s">
        <v>1651</v>
      </c>
      <c r="E2035" s="8" t="s">
        <v>1652</v>
      </c>
      <c r="F2035" s="8" t="s">
        <v>28</v>
      </c>
    </row>
    <row r="2036" spans="1:6" ht="57.6">
      <c r="A2036" s="8">
        <v>4240</v>
      </c>
      <c r="B2036" s="8" t="s">
        <v>748</v>
      </c>
      <c r="C2036" s="8">
        <v>4</v>
      </c>
      <c r="D2036" s="8" t="s">
        <v>1359</v>
      </c>
      <c r="E2036" s="8" t="s">
        <v>1360</v>
      </c>
      <c r="F2036" s="8" t="s">
        <v>28</v>
      </c>
    </row>
    <row r="2037" spans="1:6" ht="57.6">
      <c r="A2037" s="8">
        <v>9044</v>
      </c>
      <c r="B2037" s="8" t="s">
        <v>748</v>
      </c>
      <c r="C2037" s="8">
        <v>3</v>
      </c>
      <c r="D2037" s="8" t="s">
        <v>1653</v>
      </c>
      <c r="E2037" s="8" t="s">
        <v>1654</v>
      </c>
      <c r="F2037" s="8" t="s">
        <v>28</v>
      </c>
    </row>
    <row r="2038" spans="1:6" ht="28.8">
      <c r="A2038" s="8">
        <v>6659</v>
      </c>
      <c r="B2038" s="8" t="s">
        <v>748</v>
      </c>
      <c r="C2038" s="8">
        <v>5</v>
      </c>
      <c r="D2038" s="8" t="s">
        <v>1655</v>
      </c>
      <c r="E2038" s="8" t="s">
        <v>460</v>
      </c>
      <c r="F2038" s="8" t="s">
        <v>28</v>
      </c>
    </row>
    <row r="2039" spans="1:6" ht="57.6">
      <c r="A2039" s="8">
        <v>4245</v>
      </c>
      <c r="B2039" s="8" t="s">
        <v>748</v>
      </c>
      <c r="C2039" s="8">
        <v>1</v>
      </c>
      <c r="D2039" s="8" t="s">
        <v>1656</v>
      </c>
      <c r="E2039" s="8" t="s">
        <v>1657</v>
      </c>
      <c r="F2039" s="8" t="s">
        <v>28</v>
      </c>
    </row>
    <row r="2040" spans="1:6" ht="158.4">
      <c r="A2040" s="8">
        <v>6260</v>
      </c>
      <c r="B2040" s="8" t="s">
        <v>748</v>
      </c>
      <c r="C2040" s="8">
        <v>2</v>
      </c>
      <c r="D2040" s="8" t="s">
        <v>1069</v>
      </c>
      <c r="E2040" s="8" t="s">
        <v>1070</v>
      </c>
      <c r="F2040" s="8" t="s">
        <v>28</v>
      </c>
    </row>
    <row r="2041" spans="1:6" ht="187.2">
      <c r="A2041" s="8">
        <v>879</v>
      </c>
      <c r="B2041" s="8" t="s">
        <v>748</v>
      </c>
      <c r="C2041" s="8">
        <v>4</v>
      </c>
      <c r="D2041" s="8" t="s">
        <v>1658</v>
      </c>
      <c r="E2041" s="8" t="s">
        <v>1659</v>
      </c>
      <c r="F2041" s="8" t="s">
        <v>28</v>
      </c>
    </row>
    <row r="2042" spans="1:6" ht="28.8">
      <c r="A2042" s="8">
        <v>9059</v>
      </c>
      <c r="B2042" s="8" t="s">
        <v>748</v>
      </c>
      <c r="C2042" s="8">
        <v>1</v>
      </c>
      <c r="D2042" s="8" t="s">
        <v>1660</v>
      </c>
      <c r="E2042" s="8" t="s">
        <v>1661</v>
      </c>
      <c r="F2042" s="8" t="s">
        <v>28</v>
      </c>
    </row>
    <row r="2043" spans="1:6" ht="28.8">
      <c r="A2043" s="8">
        <v>6690</v>
      </c>
      <c r="B2043" s="8" t="s">
        <v>748</v>
      </c>
      <c r="C2043" s="8">
        <v>3</v>
      </c>
      <c r="D2043" s="8" t="s">
        <v>1662</v>
      </c>
      <c r="E2043" s="8" t="s">
        <v>1663</v>
      </c>
      <c r="F2043" s="8" t="s">
        <v>28</v>
      </c>
    </row>
    <row r="2044" spans="1:6" ht="43.2">
      <c r="A2044" s="8">
        <v>948</v>
      </c>
      <c r="B2044" s="8" t="s">
        <v>748</v>
      </c>
      <c r="C2044" s="8">
        <v>1</v>
      </c>
      <c r="D2044" s="8" t="s">
        <v>1664</v>
      </c>
      <c r="E2044" s="8" t="s">
        <v>1665</v>
      </c>
      <c r="F2044" s="8" t="s">
        <v>28</v>
      </c>
    </row>
    <row r="2045" spans="1:6" ht="28.8">
      <c r="A2045" s="8">
        <v>6537</v>
      </c>
      <c r="B2045" s="8" t="s">
        <v>748</v>
      </c>
      <c r="C2045" s="8">
        <v>1</v>
      </c>
      <c r="D2045" s="8" t="s">
        <v>1666</v>
      </c>
      <c r="E2045" s="8" t="s">
        <v>1667</v>
      </c>
      <c r="F2045" s="8" t="s">
        <v>28</v>
      </c>
    </row>
    <row r="2046" spans="1:6" ht="43.2">
      <c r="A2046" s="8">
        <v>273</v>
      </c>
      <c r="B2046" s="8" t="s">
        <v>748</v>
      </c>
      <c r="C2046" s="8">
        <v>3</v>
      </c>
      <c r="D2046" s="8" t="s">
        <v>1668</v>
      </c>
      <c r="E2046" s="8" t="s">
        <v>1669</v>
      </c>
      <c r="F2046" s="8" t="s">
        <v>28</v>
      </c>
    </row>
    <row r="2047" spans="1:6" ht="28.8">
      <c r="A2047" s="8">
        <v>272</v>
      </c>
      <c r="B2047" s="8" t="s">
        <v>748</v>
      </c>
      <c r="C2047" s="8">
        <v>1</v>
      </c>
      <c r="D2047" s="8" t="s">
        <v>1670</v>
      </c>
      <c r="E2047" s="8" t="s">
        <v>1671</v>
      </c>
      <c r="F2047" s="8" t="s">
        <v>28</v>
      </c>
    </row>
    <row r="2048" spans="1:6" ht="28.8">
      <c r="A2048" s="8">
        <v>8100</v>
      </c>
      <c r="B2048" s="8" t="s">
        <v>748</v>
      </c>
      <c r="C2048" s="8">
        <v>4</v>
      </c>
      <c r="D2048" s="8" t="s">
        <v>1672</v>
      </c>
      <c r="E2048" s="8" t="s">
        <v>1673</v>
      </c>
      <c r="F2048" s="8" t="s">
        <v>28</v>
      </c>
    </row>
    <row r="2049" spans="1:6" ht="43.2">
      <c r="A2049" s="8">
        <v>8094</v>
      </c>
      <c r="B2049" s="8" t="s">
        <v>748</v>
      </c>
      <c r="C2049" s="8">
        <v>1</v>
      </c>
      <c r="D2049" s="8" t="s">
        <v>1674</v>
      </c>
      <c r="E2049" s="8" t="s">
        <v>1675</v>
      </c>
      <c r="F2049" s="8" t="s">
        <v>28</v>
      </c>
    </row>
    <row r="2050" spans="1:6" ht="72">
      <c r="A2050" s="8">
        <v>2078</v>
      </c>
      <c r="B2050" s="8" t="s">
        <v>748</v>
      </c>
      <c r="C2050" s="8">
        <v>5</v>
      </c>
      <c r="D2050" s="8" t="s">
        <v>1001</v>
      </c>
      <c r="E2050" s="8" t="s">
        <v>1002</v>
      </c>
      <c r="F2050" s="8" t="s">
        <v>28</v>
      </c>
    </row>
    <row r="2051" spans="1:6" ht="28.8">
      <c r="A2051" s="8">
        <v>8081</v>
      </c>
      <c r="B2051" s="8" t="s">
        <v>748</v>
      </c>
      <c r="C2051" s="8">
        <v>4</v>
      </c>
      <c r="D2051" s="8" t="s">
        <v>1676</v>
      </c>
      <c r="E2051" s="8" t="s">
        <v>1677</v>
      </c>
      <c r="F2051" s="8" t="s">
        <v>28</v>
      </c>
    </row>
    <row r="2052" spans="1:6" ht="86.4">
      <c r="A2052" s="8">
        <v>2160</v>
      </c>
      <c r="B2052" s="8" t="s">
        <v>748</v>
      </c>
      <c r="C2052" s="8">
        <v>5</v>
      </c>
      <c r="D2052" s="8" t="s">
        <v>849</v>
      </c>
      <c r="E2052" s="8" t="s">
        <v>850</v>
      </c>
      <c r="F2052" s="8" t="s">
        <v>28</v>
      </c>
    </row>
    <row r="2053" spans="1:6" ht="28.8">
      <c r="A2053" s="8">
        <v>6011</v>
      </c>
      <c r="B2053" s="8" t="s">
        <v>748</v>
      </c>
      <c r="C2053" s="8">
        <v>1</v>
      </c>
      <c r="D2053" s="8" t="s">
        <v>1678</v>
      </c>
      <c r="E2053" s="8" t="s">
        <v>1679</v>
      </c>
      <c r="F2053" s="8" t="s">
        <v>28</v>
      </c>
    </row>
    <row r="2054" spans="1:6" ht="43.2">
      <c r="A2054" s="8">
        <v>2109</v>
      </c>
      <c r="B2054" s="8" t="s">
        <v>748</v>
      </c>
      <c r="C2054" s="8">
        <v>4</v>
      </c>
      <c r="D2054" s="8" t="s">
        <v>1003</v>
      </c>
      <c r="E2054" s="8" t="s">
        <v>1004</v>
      </c>
      <c r="F2054" s="8" t="s">
        <v>28</v>
      </c>
    </row>
    <row r="2055" spans="1:6" ht="57.6">
      <c r="A2055" s="8">
        <v>2111</v>
      </c>
      <c r="B2055" s="8" t="s">
        <v>748</v>
      </c>
      <c r="C2055" s="8">
        <v>5</v>
      </c>
      <c r="D2055" s="8" t="s">
        <v>808</v>
      </c>
      <c r="E2055" s="8" t="s">
        <v>809</v>
      </c>
      <c r="F2055" s="8" t="s">
        <v>28</v>
      </c>
    </row>
    <row r="2056" spans="1:6" ht="28.8">
      <c r="A2056" s="8">
        <v>8133</v>
      </c>
      <c r="B2056" s="8" t="s">
        <v>748</v>
      </c>
      <c r="C2056" s="8">
        <v>5</v>
      </c>
      <c r="D2056" s="8" t="s">
        <v>1680</v>
      </c>
      <c r="E2056" s="8" t="s">
        <v>1681</v>
      </c>
      <c r="F2056" s="8" t="s">
        <v>28</v>
      </c>
    </row>
    <row r="2057" spans="1:6" ht="28.8">
      <c r="A2057" s="8">
        <v>2119</v>
      </c>
      <c r="B2057" s="8" t="s">
        <v>748</v>
      </c>
      <c r="C2057" s="8">
        <v>4</v>
      </c>
      <c r="D2057" s="8" t="s">
        <v>1682</v>
      </c>
      <c r="E2057" s="8" t="s">
        <v>1683</v>
      </c>
      <c r="F2057" s="8" t="s">
        <v>28</v>
      </c>
    </row>
    <row r="2058" spans="1:6" ht="72">
      <c r="A2058" s="8">
        <v>2093</v>
      </c>
      <c r="B2058" s="8" t="s">
        <v>748</v>
      </c>
      <c r="C2058" s="8">
        <v>1</v>
      </c>
      <c r="D2058" s="8" t="s">
        <v>1684</v>
      </c>
      <c r="E2058" s="8" t="s">
        <v>1685</v>
      </c>
      <c r="F2058" s="8" t="s">
        <v>28</v>
      </c>
    </row>
    <row r="2059" spans="1:6" ht="28.8">
      <c r="A2059" s="8">
        <v>8145</v>
      </c>
      <c r="B2059" s="8" t="s">
        <v>748</v>
      </c>
      <c r="C2059" s="8">
        <v>5</v>
      </c>
      <c r="D2059" s="8" t="s">
        <v>1686</v>
      </c>
      <c r="E2059" s="8" t="s">
        <v>1687</v>
      </c>
      <c r="F2059" s="8" t="s">
        <v>28</v>
      </c>
    </row>
    <row r="2060" spans="1:6" ht="28.8">
      <c r="A2060" s="8">
        <v>8151</v>
      </c>
      <c r="B2060" s="8" t="s">
        <v>748</v>
      </c>
      <c r="C2060" s="8">
        <v>1</v>
      </c>
      <c r="D2060" s="8" t="s">
        <v>1357</v>
      </c>
      <c r="E2060" s="8" t="s">
        <v>770</v>
      </c>
      <c r="F2060" s="8" t="s">
        <v>28</v>
      </c>
    </row>
    <row r="2061" spans="1:6" ht="43.2">
      <c r="A2061" s="8">
        <v>8111</v>
      </c>
      <c r="B2061" s="8" t="s">
        <v>748</v>
      </c>
      <c r="C2061" s="8">
        <v>2</v>
      </c>
      <c r="D2061" s="8" t="s">
        <v>1290</v>
      </c>
      <c r="E2061" s="8" t="s">
        <v>1291</v>
      </c>
      <c r="F2061" s="8" t="s">
        <v>28</v>
      </c>
    </row>
    <row r="2062" spans="1:6" ht="28.8">
      <c r="A2062" s="8">
        <v>7297</v>
      </c>
      <c r="B2062" s="8" t="s">
        <v>748</v>
      </c>
      <c r="C2062" s="8">
        <v>5</v>
      </c>
      <c r="D2062" s="8" t="s">
        <v>787</v>
      </c>
      <c r="E2062" s="8" t="s">
        <v>391</v>
      </c>
      <c r="F2062" s="8" t="s">
        <v>28</v>
      </c>
    </row>
    <row r="2063" spans="1:6" ht="57.6">
      <c r="A2063" s="8">
        <v>2161</v>
      </c>
      <c r="B2063" s="8" t="s">
        <v>748</v>
      </c>
      <c r="C2063" s="8">
        <v>1</v>
      </c>
      <c r="D2063" s="8" t="s">
        <v>1688</v>
      </c>
      <c r="E2063" s="8" t="s">
        <v>1689</v>
      </c>
      <c r="F2063" s="8" t="s">
        <v>28</v>
      </c>
    </row>
    <row r="2064" spans="1:6" ht="158.4">
      <c r="A2064" s="8">
        <v>8435</v>
      </c>
      <c r="B2064" s="8" t="s">
        <v>748</v>
      </c>
      <c r="C2064" s="8">
        <v>3</v>
      </c>
      <c r="D2064" s="8" t="s">
        <v>889</v>
      </c>
      <c r="E2064" s="8" t="s">
        <v>890</v>
      </c>
      <c r="F2064" s="8" t="s">
        <v>28</v>
      </c>
    </row>
    <row r="2065" spans="1:6">
      <c r="A2065" s="8">
        <v>9780</v>
      </c>
      <c r="B2065" s="8" t="s">
        <v>748</v>
      </c>
      <c r="C2065" s="8">
        <v>5</v>
      </c>
      <c r="D2065" s="8" t="s">
        <v>1690</v>
      </c>
      <c r="E2065" s="8" t="s">
        <v>1691</v>
      </c>
      <c r="F2065" s="8" t="s">
        <v>28</v>
      </c>
    </row>
    <row r="2066" spans="1:6" ht="187.2">
      <c r="A2066" s="8">
        <v>1994</v>
      </c>
      <c r="B2066" s="8" t="s">
        <v>748</v>
      </c>
      <c r="C2066" s="8">
        <v>1</v>
      </c>
      <c r="D2066" s="8" t="s">
        <v>1043</v>
      </c>
      <c r="E2066" s="8" t="s">
        <v>1044</v>
      </c>
      <c r="F2066" s="8" t="s">
        <v>28</v>
      </c>
    </row>
    <row r="2067" spans="1:6" ht="86.4">
      <c r="A2067" s="8">
        <v>8655</v>
      </c>
      <c r="B2067" s="8" t="s">
        <v>748</v>
      </c>
      <c r="C2067" s="8">
        <v>5</v>
      </c>
      <c r="D2067" s="8" t="s">
        <v>1692</v>
      </c>
      <c r="E2067" s="8" t="s">
        <v>1693</v>
      </c>
      <c r="F2067" s="8" t="s">
        <v>28</v>
      </c>
    </row>
    <row r="2068" spans="1:6" ht="28.8">
      <c r="A2068" s="8">
        <v>2272</v>
      </c>
      <c r="B2068" s="8" t="s">
        <v>748</v>
      </c>
      <c r="C2068" s="8">
        <v>5</v>
      </c>
      <c r="D2068" s="8" t="s">
        <v>883</v>
      </c>
      <c r="E2068" s="8" t="s">
        <v>884</v>
      </c>
      <c r="F2068" s="8" t="s">
        <v>28</v>
      </c>
    </row>
    <row r="2069" spans="1:6" ht="28.8">
      <c r="A2069" s="8">
        <v>6025</v>
      </c>
      <c r="B2069" s="8" t="s">
        <v>748</v>
      </c>
      <c r="C2069" s="8">
        <v>4</v>
      </c>
      <c r="D2069" s="8" t="s">
        <v>1694</v>
      </c>
      <c r="E2069" s="8" t="s">
        <v>366</v>
      </c>
      <c r="F2069" s="8" t="s">
        <v>28</v>
      </c>
    </row>
    <row r="2070" spans="1:6" ht="28.8">
      <c r="A2070" s="8">
        <v>9818</v>
      </c>
      <c r="B2070" s="8" t="s">
        <v>748</v>
      </c>
      <c r="C2070" s="8">
        <v>2</v>
      </c>
      <c r="D2070" s="8" t="s">
        <v>980</v>
      </c>
      <c r="E2070" s="8" t="s">
        <v>981</v>
      </c>
      <c r="F2070" s="8" t="s">
        <v>28</v>
      </c>
    </row>
    <row r="2071" spans="1:6" ht="43.2">
      <c r="A2071" s="8">
        <v>2091</v>
      </c>
      <c r="B2071" s="8" t="s">
        <v>748</v>
      </c>
      <c r="C2071" s="8">
        <v>5</v>
      </c>
      <c r="D2071" s="8" t="s">
        <v>871</v>
      </c>
      <c r="E2071" s="8" t="s">
        <v>872</v>
      </c>
      <c r="F2071" s="8" t="s">
        <v>28</v>
      </c>
    </row>
    <row r="2072" spans="1:6" ht="43.2">
      <c r="A2072" s="8">
        <v>2081</v>
      </c>
      <c r="B2072" s="8" t="s">
        <v>748</v>
      </c>
      <c r="C2072" s="8">
        <v>4</v>
      </c>
      <c r="D2072" s="8" t="s">
        <v>858</v>
      </c>
      <c r="E2072" s="8" t="s">
        <v>859</v>
      </c>
      <c r="F2072" s="8" t="s">
        <v>28</v>
      </c>
    </row>
    <row r="2073" spans="1:6" ht="43.2">
      <c r="A2073" s="8">
        <v>8036</v>
      </c>
      <c r="B2073" s="8" t="s">
        <v>748</v>
      </c>
      <c r="C2073" s="8">
        <v>2</v>
      </c>
      <c r="D2073" s="8" t="s">
        <v>1695</v>
      </c>
      <c r="E2073" s="8" t="s">
        <v>1696</v>
      </c>
      <c r="F2073" s="8" t="s">
        <v>28</v>
      </c>
    </row>
    <row r="2074" spans="1:6" ht="28.8">
      <c r="A2074" s="8">
        <v>9509</v>
      </c>
      <c r="B2074" s="8" t="s">
        <v>748</v>
      </c>
      <c r="C2074" s="8">
        <v>3</v>
      </c>
      <c r="D2074" s="8" t="s">
        <v>961</v>
      </c>
      <c r="E2074" s="8" t="s">
        <v>962</v>
      </c>
      <c r="F2074" s="8" t="s">
        <v>28</v>
      </c>
    </row>
    <row r="2075" spans="1:6" ht="43.2">
      <c r="A2075" s="8">
        <v>9504</v>
      </c>
      <c r="B2075" s="8" t="s">
        <v>748</v>
      </c>
      <c r="C2075" s="8">
        <v>4</v>
      </c>
      <c r="D2075" s="8" t="s">
        <v>996</v>
      </c>
      <c r="E2075" s="8" t="s">
        <v>997</v>
      </c>
      <c r="F2075" s="8" t="s">
        <v>28</v>
      </c>
    </row>
    <row r="2076" spans="1:6" ht="72">
      <c r="A2076" s="8">
        <v>8756</v>
      </c>
      <c r="B2076" s="8" t="s">
        <v>748</v>
      </c>
      <c r="C2076" s="8">
        <v>1</v>
      </c>
      <c r="D2076" s="8" t="s">
        <v>761</v>
      </c>
      <c r="E2076" s="8" t="s">
        <v>762</v>
      </c>
      <c r="F2076" s="8" t="s">
        <v>28</v>
      </c>
    </row>
    <row r="2077" spans="1:6">
      <c r="A2077" s="8">
        <v>2350</v>
      </c>
      <c r="B2077" s="8" t="s">
        <v>748</v>
      </c>
      <c r="C2077" s="8">
        <v>4</v>
      </c>
      <c r="D2077" s="8" t="s">
        <v>1697</v>
      </c>
      <c r="E2077" s="8" t="s">
        <v>359</v>
      </c>
      <c r="F2077" s="8" t="s">
        <v>28</v>
      </c>
    </row>
    <row r="2078" spans="1:6" ht="28.8">
      <c r="A2078" s="8">
        <v>2341</v>
      </c>
      <c r="B2078" s="8" t="s">
        <v>748</v>
      </c>
      <c r="C2078" s="8">
        <v>1</v>
      </c>
      <c r="D2078" s="8" t="s">
        <v>1698</v>
      </c>
      <c r="E2078" s="8" t="s">
        <v>1699</v>
      </c>
      <c r="F2078" s="8" t="s">
        <v>28</v>
      </c>
    </row>
    <row r="2079" spans="1:6" ht="57.6">
      <c r="A2079" s="8">
        <v>8665</v>
      </c>
      <c r="B2079" s="8" t="s">
        <v>748</v>
      </c>
      <c r="C2079" s="8">
        <v>1</v>
      </c>
      <c r="D2079" s="8" t="s">
        <v>1700</v>
      </c>
      <c r="E2079" s="8" t="s">
        <v>1701</v>
      </c>
      <c r="F2079" s="8" t="s">
        <v>28</v>
      </c>
    </row>
    <row r="2080" spans="1:6" ht="28.8">
      <c r="A2080" s="8">
        <v>6020</v>
      </c>
      <c r="B2080" s="8" t="s">
        <v>748</v>
      </c>
      <c r="C2080" s="8">
        <v>5</v>
      </c>
      <c r="D2080" s="8" t="s">
        <v>874</v>
      </c>
      <c r="E2080" s="8" t="s">
        <v>875</v>
      </c>
      <c r="F2080" s="8" t="s">
        <v>28</v>
      </c>
    </row>
    <row r="2081" spans="1:6" ht="57.6">
      <c r="A2081" s="8">
        <v>2054</v>
      </c>
      <c r="B2081" s="8" t="s">
        <v>748</v>
      </c>
      <c r="C2081" s="8">
        <v>5</v>
      </c>
      <c r="D2081" s="8" t="s">
        <v>802</v>
      </c>
      <c r="E2081" s="8" t="s">
        <v>803</v>
      </c>
      <c r="F2081" s="8" t="s">
        <v>28</v>
      </c>
    </row>
    <row r="2082" spans="1:6" ht="43.2">
      <c r="A2082" s="8">
        <v>2047</v>
      </c>
      <c r="B2082" s="8" t="s">
        <v>748</v>
      </c>
      <c r="C2082" s="8">
        <v>1</v>
      </c>
      <c r="D2082" s="8" t="s">
        <v>1702</v>
      </c>
      <c r="E2082" s="8" t="s">
        <v>1703</v>
      </c>
      <c r="F2082" s="8" t="s">
        <v>28</v>
      </c>
    </row>
    <row r="2083" spans="1:6" ht="28.8">
      <c r="A2083" s="8">
        <v>8031</v>
      </c>
      <c r="B2083" s="8" t="s">
        <v>748</v>
      </c>
      <c r="C2083" s="8">
        <v>1</v>
      </c>
      <c r="D2083" s="8" t="s">
        <v>1704</v>
      </c>
      <c r="E2083" s="8" t="s">
        <v>1705</v>
      </c>
      <c r="F2083" s="8" t="s">
        <v>28</v>
      </c>
    </row>
    <row r="2084" spans="1:6" ht="28.8">
      <c r="A2084" s="8">
        <v>8028</v>
      </c>
      <c r="B2084" s="8" t="s">
        <v>748</v>
      </c>
      <c r="C2084" s="8">
        <v>1</v>
      </c>
      <c r="D2084" s="8" t="s">
        <v>1706</v>
      </c>
      <c r="E2084" s="8" t="s">
        <v>365</v>
      </c>
      <c r="F2084" s="8" t="s">
        <v>28</v>
      </c>
    </row>
    <row r="2085" spans="1:6" ht="43.2">
      <c r="A2085" s="8">
        <v>9815</v>
      </c>
      <c r="B2085" s="8" t="s">
        <v>748</v>
      </c>
      <c r="C2085" s="8">
        <v>1</v>
      </c>
      <c r="D2085" s="8" t="s">
        <v>866</v>
      </c>
      <c r="E2085" s="8" t="s">
        <v>867</v>
      </c>
      <c r="F2085" s="8" t="s">
        <v>28</v>
      </c>
    </row>
    <row r="2086" spans="1:6" ht="57.6">
      <c r="A2086" s="8">
        <v>2146</v>
      </c>
      <c r="B2086" s="8" t="s">
        <v>748</v>
      </c>
      <c r="C2086" s="8">
        <v>1</v>
      </c>
      <c r="D2086" s="8" t="s">
        <v>1707</v>
      </c>
      <c r="E2086" s="8" t="s">
        <v>1708</v>
      </c>
      <c r="F2086" s="8" t="s">
        <v>28</v>
      </c>
    </row>
    <row r="2087" spans="1:6" ht="57.6">
      <c r="A2087" s="8">
        <v>2043</v>
      </c>
      <c r="B2087" s="8" t="s">
        <v>748</v>
      </c>
      <c r="C2087" s="8">
        <v>2</v>
      </c>
      <c r="D2087" s="8" t="s">
        <v>957</v>
      </c>
      <c r="E2087" s="8" t="s">
        <v>958</v>
      </c>
      <c r="F2087" s="8" t="s">
        <v>28</v>
      </c>
    </row>
    <row r="2088" spans="1:6" ht="187.2">
      <c r="A2088" s="8">
        <v>2042</v>
      </c>
      <c r="B2088" s="8" t="s">
        <v>748</v>
      </c>
      <c r="C2088" s="8">
        <v>3</v>
      </c>
      <c r="D2088" s="8" t="s">
        <v>1012</v>
      </c>
      <c r="E2088" s="8" t="s">
        <v>1013</v>
      </c>
      <c r="F2088" s="8" t="s">
        <v>28</v>
      </c>
    </row>
    <row r="2089" spans="1:6" ht="43.2">
      <c r="A2089" s="8">
        <v>8026</v>
      </c>
      <c r="B2089" s="8" t="s">
        <v>748</v>
      </c>
      <c r="C2089" s="8">
        <v>5</v>
      </c>
      <c r="D2089" s="8" t="s">
        <v>1709</v>
      </c>
      <c r="E2089" s="8" t="s">
        <v>1710</v>
      </c>
      <c r="F2089" s="8" t="s">
        <v>28</v>
      </c>
    </row>
    <row r="2090" spans="1:6" ht="43.2">
      <c r="A2090" s="8">
        <v>2155</v>
      </c>
      <c r="B2090" s="8" t="s">
        <v>748</v>
      </c>
      <c r="C2090" s="8">
        <v>2</v>
      </c>
      <c r="D2090" s="8" t="s">
        <v>914</v>
      </c>
      <c r="E2090" s="8" t="s">
        <v>915</v>
      </c>
      <c r="F2090" s="8" t="s">
        <v>28</v>
      </c>
    </row>
    <row r="2091" spans="1:6" ht="28.8">
      <c r="A2091" s="8">
        <v>6004</v>
      </c>
      <c r="B2091" s="8" t="s">
        <v>748</v>
      </c>
      <c r="C2091" s="8">
        <v>4</v>
      </c>
      <c r="D2091" s="8" t="s">
        <v>1711</v>
      </c>
      <c r="E2091" s="8" t="s">
        <v>1712</v>
      </c>
      <c r="F2091" s="8" t="s">
        <v>28</v>
      </c>
    </row>
    <row r="2092" spans="1:6" ht="28.8">
      <c r="A2092" s="8">
        <v>2157</v>
      </c>
      <c r="B2092" s="8" t="s">
        <v>748</v>
      </c>
      <c r="C2092" s="8">
        <v>5</v>
      </c>
      <c r="D2092" s="8" t="s">
        <v>1713</v>
      </c>
      <c r="E2092" s="8" t="s">
        <v>1714</v>
      </c>
      <c r="F2092" s="8" t="s">
        <v>28</v>
      </c>
    </row>
    <row r="2093" spans="1:6">
      <c r="A2093" s="8">
        <v>8319</v>
      </c>
      <c r="B2093" s="8" t="s">
        <v>748</v>
      </c>
      <c r="C2093" s="8">
        <v>5</v>
      </c>
      <c r="D2093" s="8" t="s">
        <v>1715</v>
      </c>
      <c r="E2093" s="8" t="s">
        <v>1716</v>
      </c>
      <c r="F2093" s="8" t="s">
        <v>28</v>
      </c>
    </row>
    <row r="2094" spans="1:6" ht="57.6">
      <c r="A2094" s="8">
        <v>8005</v>
      </c>
      <c r="B2094" s="8" t="s">
        <v>748</v>
      </c>
      <c r="C2094" s="8">
        <v>5</v>
      </c>
      <c r="D2094" s="8" t="s">
        <v>771</v>
      </c>
      <c r="E2094" s="8" t="s">
        <v>772</v>
      </c>
      <c r="F2094" s="8" t="s">
        <v>28</v>
      </c>
    </row>
    <row r="2095" spans="1:6" ht="28.8">
      <c r="A2095" s="8">
        <v>2134</v>
      </c>
      <c r="B2095" s="8" t="s">
        <v>748</v>
      </c>
      <c r="C2095" s="8">
        <v>2</v>
      </c>
      <c r="D2095" s="8" t="s">
        <v>1717</v>
      </c>
      <c r="E2095" s="8" t="s">
        <v>1718</v>
      </c>
      <c r="F2095" s="8" t="s">
        <v>28</v>
      </c>
    </row>
    <row r="2096" spans="1:6" ht="28.8">
      <c r="A2096" s="8">
        <v>6007</v>
      </c>
      <c r="B2096" s="8" t="s">
        <v>748</v>
      </c>
      <c r="C2096" s="8">
        <v>1</v>
      </c>
      <c r="D2096" s="8" t="s">
        <v>1719</v>
      </c>
      <c r="E2096" s="8" t="s">
        <v>1720</v>
      </c>
      <c r="F2096" s="8" t="s">
        <v>28</v>
      </c>
    </row>
    <row r="2097" spans="1:6" ht="28.8">
      <c r="A2097" s="8">
        <v>7916</v>
      </c>
      <c r="B2097" s="8" t="s">
        <v>748</v>
      </c>
      <c r="C2097" s="8">
        <v>5</v>
      </c>
      <c r="D2097" s="8" t="s">
        <v>790</v>
      </c>
      <c r="E2097" s="8" t="s">
        <v>791</v>
      </c>
      <c r="F2097" s="8" t="s">
        <v>28</v>
      </c>
    </row>
    <row r="2098" spans="1:6" ht="43.2">
      <c r="A2098" s="8">
        <v>7844</v>
      </c>
      <c r="B2098" s="8" t="s">
        <v>748</v>
      </c>
      <c r="C2098" s="8">
        <v>3</v>
      </c>
      <c r="D2098" s="8" t="s">
        <v>1721</v>
      </c>
      <c r="E2098" s="8" t="s">
        <v>1722</v>
      </c>
      <c r="F2098" s="8" t="s">
        <v>28</v>
      </c>
    </row>
    <row r="2099" spans="1:6" ht="57.6">
      <c r="A2099" s="8">
        <v>5982</v>
      </c>
      <c r="B2099" s="8" t="s">
        <v>748</v>
      </c>
      <c r="C2099" s="8">
        <v>1</v>
      </c>
      <c r="D2099" s="8" t="s">
        <v>1723</v>
      </c>
      <c r="E2099" s="8" t="s">
        <v>1724</v>
      </c>
      <c r="F2099" s="8" t="s">
        <v>28</v>
      </c>
    </row>
    <row r="2100" spans="1:6" ht="43.2">
      <c r="A2100" s="8">
        <v>1985</v>
      </c>
      <c r="B2100" s="8" t="s">
        <v>748</v>
      </c>
      <c r="C2100" s="8">
        <v>5</v>
      </c>
      <c r="D2100" s="8" t="s">
        <v>1725</v>
      </c>
      <c r="E2100" s="8" t="s">
        <v>1726</v>
      </c>
      <c r="F2100" s="8" t="s">
        <v>28</v>
      </c>
    </row>
    <row r="2101" spans="1:6" ht="28.8">
      <c r="A2101" s="8">
        <v>8963</v>
      </c>
      <c r="B2101" s="8" t="s">
        <v>748</v>
      </c>
      <c r="C2101" s="8">
        <v>2</v>
      </c>
      <c r="D2101" s="8" t="s">
        <v>1727</v>
      </c>
      <c r="E2101" s="8" t="s">
        <v>436</v>
      </c>
      <c r="F2101" s="8" t="s">
        <v>14</v>
      </c>
    </row>
    <row r="2102" spans="1:6" ht="28.8">
      <c r="A2102" s="8">
        <v>6478</v>
      </c>
      <c r="B2102" s="8" t="s">
        <v>748</v>
      </c>
      <c r="C2102" s="8">
        <v>1</v>
      </c>
      <c r="D2102" s="8" t="s">
        <v>1728</v>
      </c>
      <c r="E2102" s="8" t="s">
        <v>20</v>
      </c>
      <c r="F2102" s="8" t="s">
        <v>14</v>
      </c>
    </row>
    <row r="2103" spans="1:6" ht="28.8">
      <c r="A2103" s="8">
        <v>8965</v>
      </c>
      <c r="B2103" s="8" t="s">
        <v>748</v>
      </c>
      <c r="C2103" s="8">
        <v>1</v>
      </c>
      <c r="D2103" s="8" t="s">
        <v>1729</v>
      </c>
      <c r="E2103" s="8" t="s">
        <v>1730</v>
      </c>
      <c r="F2103" s="8" t="s">
        <v>14</v>
      </c>
    </row>
    <row r="2104" spans="1:6" ht="57.6">
      <c r="A2104" s="8">
        <v>3141</v>
      </c>
      <c r="B2104" s="8" t="s">
        <v>748</v>
      </c>
      <c r="C2104" s="8">
        <v>3</v>
      </c>
      <c r="D2104" s="8" t="s">
        <v>1184</v>
      </c>
      <c r="E2104" s="8" t="s">
        <v>1185</v>
      </c>
      <c r="F2104" s="8" t="s">
        <v>14</v>
      </c>
    </row>
    <row r="2105" spans="1:6" ht="57.6">
      <c r="A2105" s="8">
        <v>6466</v>
      </c>
      <c r="B2105" s="8" t="s">
        <v>748</v>
      </c>
      <c r="C2105" s="8">
        <v>4</v>
      </c>
      <c r="D2105" s="8" t="s">
        <v>1439</v>
      </c>
      <c r="E2105" s="8" t="s">
        <v>1440</v>
      </c>
      <c r="F2105" s="8" t="s">
        <v>14</v>
      </c>
    </row>
    <row r="2106" spans="1:6" ht="43.2">
      <c r="A2106" s="8">
        <v>3144</v>
      </c>
      <c r="B2106" s="8" t="s">
        <v>748</v>
      </c>
      <c r="C2106" s="8">
        <v>5</v>
      </c>
      <c r="D2106" s="8" t="s">
        <v>1080</v>
      </c>
      <c r="E2106" s="8" t="s">
        <v>1081</v>
      </c>
      <c r="F2106" s="8" t="s">
        <v>14</v>
      </c>
    </row>
    <row r="2107" spans="1:6">
      <c r="A2107" s="8">
        <v>281</v>
      </c>
      <c r="B2107" s="8" t="s">
        <v>748</v>
      </c>
      <c r="C2107" s="8">
        <v>4</v>
      </c>
      <c r="D2107" s="8" t="s">
        <v>1731</v>
      </c>
      <c r="E2107" s="8" t="s">
        <v>1732</v>
      </c>
      <c r="F2107" s="8" t="s">
        <v>14</v>
      </c>
    </row>
    <row r="2108" spans="1:6" ht="28.8">
      <c r="A2108" s="8">
        <v>3113</v>
      </c>
      <c r="B2108" s="8" t="s">
        <v>748</v>
      </c>
      <c r="C2108" s="8">
        <v>2</v>
      </c>
      <c r="D2108" s="8" t="s">
        <v>1733</v>
      </c>
      <c r="E2108" s="8" t="s">
        <v>436</v>
      </c>
      <c r="F2108" s="8" t="s">
        <v>14</v>
      </c>
    </row>
    <row r="2109" spans="1:6" ht="28.8">
      <c r="A2109" s="8">
        <v>279</v>
      </c>
      <c r="B2109" s="8" t="s">
        <v>748</v>
      </c>
      <c r="C2109" s="8">
        <v>3</v>
      </c>
      <c r="D2109" s="8" t="s">
        <v>1734</v>
      </c>
      <c r="E2109" s="8" t="s">
        <v>1735</v>
      </c>
      <c r="F2109" s="8" t="s">
        <v>14</v>
      </c>
    </row>
    <row r="2110" spans="1:6" ht="43.2">
      <c r="A2110" s="8">
        <v>3108</v>
      </c>
      <c r="B2110" s="8" t="s">
        <v>748</v>
      </c>
      <c r="C2110" s="8">
        <v>1</v>
      </c>
      <c r="D2110" s="8" t="s">
        <v>1736</v>
      </c>
      <c r="E2110" s="8" t="s">
        <v>1737</v>
      </c>
      <c r="F2110" s="8" t="s">
        <v>14</v>
      </c>
    </row>
    <row r="2111" spans="1:6" ht="28.8">
      <c r="A2111" s="8">
        <v>6431</v>
      </c>
      <c r="B2111" s="8" t="s">
        <v>748</v>
      </c>
      <c r="C2111" s="8">
        <v>2</v>
      </c>
      <c r="D2111" s="8" t="s">
        <v>1622</v>
      </c>
      <c r="E2111" s="8" t="s">
        <v>1623</v>
      </c>
      <c r="F2111" s="8" t="s">
        <v>14</v>
      </c>
    </row>
    <row r="2112" spans="1:6" ht="129.6">
      <c r="A2112" s="8">
        <v>3105</v>
      </c>
      <c r="B2112" s="8" t="s">
        <v>748</v>
      </c>
      <c r="C2112" s="8">
        <v>5</v>
      </c>
      <c r="D2112" s="8" t="s">
        <v>1228</v>
      </c>
      <c r="E2112" s="8" t="s">
        <v>1229</v>
      </c>
      <c r="F2112" s="8" t="s">
        <v>14</v>
      </c>
    </row>
    <row r="2113" spans="1:6" ht="43.2">
      <c r="A2113" s="8">
        <v>6430</v>
      </c>
      <c r="B2113" s="8" t="s">
        <v>748</v>
      </c>
      <c r="C2113" s="8">
        <v>1</v>
      </c>
      <c r="D2113" s="8" t="s">
        <v>1624</v>
      </c>
      <c r="E2113" s="8" t="s">
        <v>1625</v>
      </c>
      <c r="F2113" s="8" t="s">
        <v>14</v>
      </c>
    </row>
    <row r="2114" spans="1:6" ht="28.8">
      <c r="A2114" s="8">
        <v>6514</v>
      </c>
      <c r="B2114" s="8" t="s">
        <v>748</v>
      </c>
      <c r="C2114" s="8">
        <v>4</v>
      </c>
      <c r="D2114" s="8" t="s">
        <v>1738</v>
      </c>
      <c r="E2114" s="8" t="s">
        <v>20</v>
      </c>
      <c r="F2114" s="8" t="s">
        <v>14</v>
      </c>
    </row>
    <row r="2115" spans="1:6" ht="43.2">
      <c r="A2115" s="8">
        <v>162</v>
      </c>
      <c r="B2115" s="8" t="s">
        <v>748</v>
      </c>
      <c r="C2115" s="8">
        <v>5</v>
      </c>
      <c r="D2115" s="8" t="s">
        <v>852</v>
      </c>
      <c r="E2115" s="8" t="s">
        <v>853</v>
      </c>
      <c r="F2115" s="8" t="s">
        <v>14</v>
      </c>
    </row>
    <row r="2116" spans="1:6" ht="28.8">
      <c r="A2116" s="8">
        <v>6451</v>
      </c>
      <c r="B2116" s="8" t="s">
        <v>748</v>
      </c>
      <c r="C2116" s="8">
        <v>4</v>
      </c>
      <c r="D2116" s="8" t="s">
        <v>1417</v>
      </c>
      <c r="E2116" s="8" t="s">
        <v>1418</v>
      </c>
      <c r="F2116" s="8" t="s">
        <v>14</v>
      </c>
    </row>
    <row r="2117" spans="1:6" ht="43.2">
      <c r="A2117" s="8">
        <v>3198</v>
      </c>
      <c r="B2117" s="8" t="s">
        <v>748</v>
      </c>
      <c r="C2117" s="8">
        <v>1</v>
      </c>
      <c r="D2117" s="8" t="s">
        <v>1739</v>
      </c>
      <c r="E2117" s="8" t="s">
        <v>17</v>
      </c>
      <c r="F2117" s="8" t="s">
        <v>14</v>
      </c>
    </row>
    <row r="2118" spans="1:6" ht="28.8">
      <c r="A2118" s="8">
        <v>8974</v>
      </c>
      <c r="B2118" s="8" t="s">
        <v>748</v>
      </c>
      <c r="C2118" s="8">
        <v>1</v>
      </c>
      <c r="D2118" s="8" t="s">
        <v>1740</v>
      </c>
      <c r="E2118" s="8" t="s">
        <v>1741</v>
      </c>
      <c r="F2118" s="8" t="s">
        <v>14</v>
      </c>
    </row>
    <row r="2119" spans="1:6">
      <c r="A2119" s="8">
        <v>241</v>
      </c>
      <c r="B2119" s="8" t="s">
        <v>748</v>
      </c>
      <c r="C2119" s="8">
        <v>2</v>
      </c>
      <c r="D2119" s="8" t="s">
        <v>1742</v>
      </c>
      <c r="E2119" s="8" t="s">
        <v>17</v>
      </c>
      <c r="F2119" s="8" t="s">
        <v>14</v>
      </c>
    </row>
    <row r="2120" spans="1:6">
      <c r="A2120" s="8">
        <v>3214</v>
      </c>
      <c r="B2120" s="8" t="s">
        <v>748</v>
      </c>
      <c r="C2120" s="8">
        <v>4</v>
      </c>
      <c r="D2120" s="8" t="s">
        <v>1743</v>
      </c>
      <c r="E2120" s="8" t="s">
        <v>20</v>
      </c>
      <c r="F2120" s="8" t="s">
        <v>14</v>
      </c>
    </row>
    <row r="2121" spans="1:6" ht="28.8">
      <c r="A2121" s="8">
        <v>3234</v>
      </c>
      <c r="B2121" s="8" t="s">
        <v>748</v>
      </c>
      <c r="C2121" s="8">
        <v>3</v>
      </c>
      <c r="D2121" s="8" t="s">
        <v>1339</v>
      </c>
      <c r="E2121" s="8" t="s">
        <v>1340</v>
      </c>
      <c r="F2121" s="8" t="s">
        <v>14</v>
      </c>
    </row>
    <row r="2122" spans="1:6" ht="28.8">
      <c r="A2122" s="8">
        <v>8976</v>
      </c>
      <c r="B2122" s="8" t="s">
        <v>748</v>
      </c>
      <c r="C2122" s="8">
        <v>1</v>
      </c>
      <c r="D2122" s="8" t="s">
        <v>1629</v>
      </c>
      <c r="E2122" s="8" t="s">
        <v>1630</v>
      </c>
      <c r="F2122" s="8" t="s">
        <v>14</v>
      </c>
    </row>
    <row r="2123" spans="1:6" ht="57.6">
      <c r="A2123" s="8">
        <v>8971</v>
      </c>
      <c r="B2123" s="8" t="s">
        <v>748</v>
      </c>
      <c r="C2123" s="8">
        <v>4</v>
      </c>
      <c r="D2123" s="8" t="s">
        <v>1014</v>
      </c>
      <c r="E2123" s="8" t="s">
        <v>1015</v>
      </c>
      <c r="F2123" s="8" t="s">
        <v>14</v>
      </c>
    </row>
    <row r="2124" spans="1:6" ht="28.8">
      <c r="A2124" s="8">
        <v>3301</v>
      </c>
      <c r="B2124" s="8" t="s">
        <v>748</v>
      </c>
      <c r="C2124" s="8">
        <v>4</v>
      </c>
      <c r="D2124" s="8" t="s">
        <v>1345</v>
      </c>
      <c r="E2124" s="8" t="s">
        <v>1346</v>
      </c>
      <c r="F2124" s="8" t="s">
        <v>14</v>
      </c>
    </row>
    <row r="2125" spans="1:6" ht="43.2">
      <c r="A2125" s="8">
        <v>8988</v>
      </c>
      <c r="B2125" s="8" t="s">
        <v>748</v>
      </c>
      <c r="C2125" s="8">
        <v>1</v>
      </c>
      <c r="D2125" s="8" t="s">
        <v>1744</v>
      </c>
      <c r="E2125" s="8" t="s">
        <v>17</v>
      </c>
      <c r="F2125" s="8" t="s">
        <v>14</v>
      </c>
    </row>
    <row r="2126" spans="1:6" ht="43.2">
      <c r="A2126" s="8">
        <v>6393</v>
      </c>
      <c r="B2126" s="8" t="s">
        <v>748</v>
      </c>
      <c r="C2126" s="8">
        <v>5</v>
      </c>
      <c r="D2126" s="8" t="s">
        <v>1306</v>
      </c>
      <c r="E2126" s="8" t="s">
        <v>1307</v>
      </c>
      <c r="F2126" s="8" t="s">
        <v>14</v>
      </c>
    </row>
    <row r="2127" spans="1:6" ht="28.8">
      <c r="A2127" s="8">
        <v>3610</v>
      </c>
      <c r="B2127" s="8" t="s">
        <v>748</v>
      </c>
      <c r="C2127" s="8">
        <v>4</v>
      </c>
      <c r="D2127" s="8" t="s">
        <v>1745</v>
      </c>
      <c r="E2127" s="8" t="s">
        <v>1746</v>
      </c>
      <c r="F2127" s="8" t="s">
        <v>14</v>
      </c>
    </row>
    <row r="2128" spans="1:6" ht="43.2">
      <c r="A2128" s="8">
        <v>187</v>
      </c>
      <c r="B2128" s="8" t="s">
        <v>748</v>
      </c>
      <c r="C2128" s="8">
        <v>1</v>
      </c>
      <c r="D2128" s="8" t="s">
        <v>1427</v>
      </c>
      <c r="E2128" s="8" t="s">
        <v>1428</v>
      </c>
      <c r="F2128" s="8" t="s">
        <v>14</v>
      </c>
    </row>
    <row r="2129" spans="1:6">
      <c r="A2129" s="8">
        <v>3695</v>
      </c>
      <c r="B2129" s="8" t="s">
        <v>748</v>
      </c>
      <c r="C2129" s="8">
        <v>3</v>
      </c>
      <c r="D2129" s="8" t="s">
        <v>1747</v>
      </c>
      <c r="E2129" s="8" t="s">
        <v>375</v>
      </c>
      <c r="F2129" s="8" t="s">
        <v>14</v>
      </c>
    </row>
    <row r="2130" spans="1:6" ht="28.8">
      <c r="A2130" s="8">
        <v>6550</v>
      </c>
      <c r="B2130" s="8" t="s">
        <v>748</v>
      </c>
      <c r="C2130" s="8">
        <v>2</v>
      </c>
      <c r="D2130" s="8" t="s">
        <v>1748</v>
      </c>
      <c r="E2130" s="8" t="s">
        <v>1749</v>
      </c>
      <c r="F2130" s="8" t="s">
        <v>14</v>
      </c>
    </row>
    <row r="2131" spans="1:6" ht="28.8">
      <c r="A2131" s="8">
        <v>6576</v>
      </c>
      <c r="B2131" s="8" t="s">
        <v>748</v>
      </c>
      <c r="C2131" s="8">
        <v>3</v>
      </c>
      <c r="D2131" s="8" t="s">
        <v>1750</v>
      </c>
      <c r="E2131" s="8" t="s">
        <v>1751</v>
      </c>
      <c r="F2131" s="8" t="s">
        <v>14</v>
      </c>
    </row>
    <row r="2132" spans="1:6">
      <c r="A2132" s="8">
        <v>3707</v>
      </c>
      <c r="B2132" s="8" t="s">
        <v>748</v>
      </c>
      <c r="C2132" s="8">
        <v>2</v>
      </c>
      <c r="D2132" s="8" t="s">
        <v>1752</v>
      </c>
      <c r="E2132" s="8" t="s">
        <v>1753</v>
      </c>
      <c r="F2132" s="8" t="s">
        <v>14</v>
      </c>
    </row>
    <row r="2133" spans="1:6" ht="43.2">
      <c r="A2133" s="8">
        <v>9016</v>
      </c>
      <c r="B2133" s="8" t="s">
        <v>748</v>
      </c>
      <c r="C2133" s="8">
        <v>1</v>
      </c>
      <c r="D2133" s="8" t="s">
        <v>1645</v>
      </c>
      <c r="E2133" s="8" t="s">
        <v>1646</v>
      </c>
      <c r="F2133" s="8" t="s">
        <v>14</v>
      </c>
    </row>
    <row r="2134" spans="1:6" ht="43.2">
      <c r="A2134" s="8">
        <v>3062</v>
      </c>
      <c r="B2134" s="8" t="s">
        <v>748</v>
      </c>
      <c r="C2134" s="8">
        <v>1</v>
      </c>
      <c r="D2134" s="8" t="s">
        <v>1180</v>
      </c>
      <c r="E2134" s="8" t="s">
        <v>1181</v>
      </c>
      <c r="F2134" s="8" t="s">
        <v>14</v>
      </c>
    </row>
    <row r="2135" spans="1:6" ht="28.8">
      <c r="A2135" s="8">
        <v>6507</v>
      </c>
      <c r="B2135" s="8" t="s">
        <v>748</v>
      </c>
      <c r="C2135" s="8">
        <v>4</v>
      </c>
      <c r="D2135" s="8" t="s">
        <v>1754</v>
      </c>
      <c r="E2135" s="8" t="s">
        <v>375</v>
      </c>
      <c r="F2135" s="8" t="s">
        <v>14</v>
      </c>
    </row>
    <row r="2136" spans="1:6" ht="43.2">
      <c r="A2136" s="8">
        <v>6378</v>
      </c>
      <c r="B2136" s="8" t="s">
        <v>748</v>
      </c>
      <c r="C2136" s="8">
        <v>1</v>
      </c>
      <c r="D2136" s="8" t="s">
        <v>1478</v>
      </c>
      <c r="E2136" s="8" t="s">
        <v>1479</v>
      </c>
      <c r="F2136" s="8" t="s">
        <v>14</v>
      </c>
    </row>
    <row r="2137" spans="1:6" ht="158.4">
      <c r="A2137" s="8">
        <v>4124</v>
      </c>
      <c r="B2137" s="8" t="s">
        <v>748</v>
      </c>
      <c r="C2137" s="8">
        <v>3</v>
      </c>
      <c r="D2137" s="8" t="s">
        <v>1258</v>
      </c>
      <c r="E2137" s="8" t="s">
        <v>1259</v>
      </c>
      <c r="F2137" s="8" t="s">
        <v>14</v>
      </c>
    </row>
    <row r="2138" spans="1:6" ht="72">
      <c r="A2138" s="8">
        <v>205</v>
      </c>
      <c r="B2138" s="8" t="s">
        <v>748</v>
      </c>
      <c r="C2138" s="8">
        <v>3</v>
      </c>
      <c r="D2138" s="8" t="s">
        <v>1275</v>
      </c>
      <c r="E2138" s="8" t="s">
        <v>1276</v>
      </c>
      <c r="F2138" s="8" t="s">
        <v>14</v>
      </c>
    </row>
    <row r="2139" spans="1:6" ht="43.2">
      <c r="A2139" s="8">
        <v>6358</v>
      </c>
      <c r="B2139" s="8" t="s">
        <v>748</v>
      </c>
      <c r="C2139" s="8">
        <v>5</v>
      </c>
      <c r="D2139" s="8" t="s">
        <v>1389</v>
      </c>
      <c r="E2139" s="8" t="s">
        <v>1390</v>
      </c>
      <c r="F2139" s="8" t="s">
        <v>14</v>
      </c>
    </row>
    <row r="2140" spans="1:6" ht="43.2">
      <c r="A2140" s="8">
        <v>178</v>
      </c>
      <c r="B2140" s="8" t="s">
        <v>748</v>
      </c>
      <c r="C2140" s="8">
        <v>2</v>
      </c>
      <c r="D2140" s="8" t="s">
        <v>1755</v>
      </c>
      <c r="E2140" s="8" t="s">
        <v>1756</v>
      </c>
      <c r="F2140" s="8" t="s">
        <v>14</v>
      </c>
    </row>
    <row r="2141" spans="1:6" ht="43.2">
      <c r="A2141" s="8">
        <v>176</v>
      </c>
      <c r="B2141" s="8" t="s">
        <v>748</v>
      </c>
      <c r="C2141" s="8">
        <v>4</v>
      </c>
      <c r="D2141" s="8" t="s">
        <v>854</v>
      </c>
      <c r="E2141" s="8" t="s">
        <v>855</v>
      </c>
      <c r="F2141" s="8" t="s">
        <v>14</v>
      </c>
    </row>
    <row r="2142" spans="1:6" ht="28.8">
      <c r="A2142" s="8">
        <v>165</v>
      </c>
      <c r="B2142" s="8" t="s">
        <v>748</v>
      </c>
      <c r="C2142" s="8">
        <v>3</v>
      </c>
      <c r="D2142" s="8" t="s">
        <v>1393</v>
      </c>
      <c r="E2142" s="8" t="s">
        <v>1394</v>
      </c>
      <c r="F2142" s="8" t="s">
        <v>14</v>
      </c>
    </row>
    <row r="2143" spans="1:6" ht="129.6">
      <c r="A2143" s="8">
        <v>3054</v>
      </c>
      <c r="B2143" s="8" t="s">
        <v>748</v>
      </c>
      <c r="C2143" s="8">
        <v>5</v>
      </c>
      <c r="D2143" s="8" t="s">
        <v>1174</v>
      </c>
      <c r="E2143" s="8" t="s">
        <v>1175</v>
      </c>
      <c r="F2143" s="8" t="s">
        <v>14</v>
      </c>
    </row>
    <row r="2144" spans="1:6" ht="28.8">
      <c r="A2144" s="8">
        <v>318</v>
      </c>
      <c r="B2144" s="8" t="s">
        <v>748</v>
      </c>
      <c r="C2144" s="8">
        <v>5</v>
      </c>
      <c r="D2144" s="8" t="s">
        <v>1757</v>
      </c>
      <c r="E2144" s="8" t="s">
        <v>503</v>
      </c>
      <c r="F2144" s="8" t="s">
        <v>14</v>
      </c>
    </row>
    <row r="2145" spans="1:6" ht="28.8">
      <c r="A2145" s="8">
        <v>6333</v>
      </c>
      <c r="B2145" s="8" t="s">
        <v>748</v>
      </c>
      <c r="C2145" s="8">
        <v>3</v>
      </c>
      <c r="D2145" s="8" t="s">
        <v>1255</v>
      </c>
      <c r="E2145" s="8" t="s">
        <v>24</v>
      </c>
      <c r="F2145" s="8" t="s">
        <v>14</v>
      </c>
    </row>
    <row r="2146" spans="1:6" ht="57.6">
      <c r="A2146" s="8">
        <v>4192</v>
      </c>
      <c r="B2146" s="8" t="s">
        <v>748</v>
      </c>
      <c r="C2146" s="8">
        <v>5</v>
      </c>
      <c r="D2146" s="8" t="s">
        <v>1641</v>
      </c>
      <c r="E2146" s="8" t="s">
        <v>1642</v>
      </c>
      <c r="F2146" s="8" t="s">
        <v>14</v>
      </c>
    </row>
    <row r="2147" spans="1:6" ht="115.2">
      <c r="A2147" s="8">
        <v>3051</v>
      </c>
      <c r="B2147" s="8" t="s">
        <v>748</v>
      </c>
      <c r="C2147" s="8">
        <v>3</v>
      </c>
      <c r="D2147" s="8" t="s">
        <v>1172</v>
      </c>
      <c r="E2147" s="8" t="s">
        <v>1173</v>
      </c>
      <c r="F2147" s="8" t="s">
        <v>14</v>
      </c>
    </row>
    <row r="2148" spans="1:6">
      <c r="A2148" s="8">
        <v>3050</v>
      </c>
      <c r="B2148" s="8" t="s">
        <v>748</v>
      </c>
      <c r="C2148" s="8">
        <v>5</v>
      </c>
      <c r="D2148" s="8" t="s">
        <v>1758</v>
      </c>
      <c r="E2148" s="8" t="s">
        <v>582</v>
      </c>
      <c r="F2148" s="8" t="s">
        <v>14</v>
      </c>
    </row>
    <row r="2149" spans="1:6" ht="57.6">
      <c r="A2149" s="8">
        <v>163</v>
      </c>
      <c r="B2149" s="8" t="s">
        <v>748</v>
      </c>
      <c r="C2149" s="8">
        <v>5</v>
      </c>
      <c r="D2149" s="8" t="s">
        <v>1397</v>
      </c>
      <c r="E2149" s="8" t="s">
        <v>1398</v>
      </c>
      <c r="F2149" s="8" t="s">
        <v>14</v>
      </c>
    </row>
    <row r="2150" spans="1:6" ht="86.4">
      <c r="A2150" s="8">
        <v>1988</v>
      </c>
      <c r="B2150" s="8" t="s">
        <v>748</v>
      </c>
      <c r="C2150" s="8">
        <v>4</v>
      </c>
      <c r="D2150" s="8" t="s">
        <v>773</v>
      </c>
      <c r="E2150" s="8" t="s">
        <v>774</v>
      </c>
      <c r="F2150" s="8" t="s">
        <v>28</v>
      </c>
    </row>
    <row r="2151" spans="1:6" ht="28.8">
      <c r="A2151" s="8">
        <v>6519</v>
      </c>
      <c r="B2151" s="8" t="s">
        <v>748</v>
      </c>
      <c r="C2151" s="8">
        <v>4</v>
      </c>
      <c r="D2151" s="8" t="s">
        <v>1759</v>
      </c>
      <c r="E2151" s="8" t="s">
        <v>416</v>
      </c>
      <c r="F2151" s="8" t="s">
        <v>14</v>
      </c>
    </row>
    <row r="2152" spans="1:6" ht="43.2">
      <c r="A2152" s="8">
        <v>1903</v>
      </c>
      <c r="B2152" s="8" t="s">
        <v>748</v>
      </c>
      <c r="C2152" s="8">
        <v>4</v>
      </c>
      <c r="D2152" s="8" t="s">
        <v>1760</v>
      </c>
      <c r="E2152" s="8" t="s">
        <v>374</v>
      </c>
      <c r="F2152" s="8" t="s">
        <v>28</v>
      </c>
    </row>
    <row r="2153" spans="1:6" ht="43.2">
      <c r="A2153" s="8">
        <v>8759</v>
      </c>
      <c r="B2153" s="8" t="s">
        <v>748</v>
      </c>
      <c r="C2153" s="8">
        <v>1</v>
      </c>
      <c r="D2153" s="8" t="s">
        <v>1761</v>
      </c>
      <c r="E2153" s="8" t="s">
        <v>1762</v>
      </c>
      <c r="F2153" s="8" t="s">
        <v>28</v>
      </c>
    </row>
    <row r="2154" spans="1:6">
      <c r="A2154" s="8">
        <v>4618</v>
      </c>
      <c r="B2154" s="8" t="s">
        <v>748</v>
      </c>
      <c r="C2154" s="8">
        <v>3</v>
      </c>
      <c r="D2154" s="8" t="s">
        <v>1763</v>
      </c>
      <c r="E2154" s="8" t="s">
        <v>1764</v>
      </c>
      <c r="F2154" s="8" t="s">
        <v>28</v>
      </c>
    </row>
    <row r="2155" spans="1:6" ht="28.8">
      <c r="A2155" s="8">
        <v>9258</v>
      </c>
      <c r="B2155" s="8" t="s">
        <v>748</v>
      </c>
      <c r="C2155" s="8">
        <v>1</v>
      </c>
      <c r="D2155" s="8" t="s">
        <v>1765</v>
      </c>
      <c r="E2155" s="8" t="s">
        <v>1766</v>
      </c>
      <c r="F2155" s="8" t="s">
        <v>28</v>
      </c>
    </row>
    <row r="2156" spans="1:6" ht="28.8">
      <c r="A2156" s="8">
        <v>290</v>
      </c>
      <c r="B2156" s="8" t="s">
        <v>748</v>
      </c>
      <c r="C2156" s="8">
        <v>5</v>
      </c>
      <c r="D2156" s="8" t="s">
        <v>1767</v>
      </c>
      <c r="E2156" s="8" t="s">
        <v>1768</v>
      </c>
      <c r="F2156" s="8" t="s">
        <v>28</v>
      </c>
    </row>
    <row r="2157" spans="1:6" ht="28.8">
      <c r="A2157" s="8">
        <v>6567</v>
      </c>
      <c r="B2157" s="8" t="s">
        <v>748</v>
      </c>
      <c r="C2157" s="8">
        <v>2</v>
      </c>
      <c r="D2157" s="8" t="s">
        <v>1287</v>
      </c>
      <c r="E2157" s="8" t="s">
        <v>1288</v>
      </c>
      <c r="F2157" s="8" t="s">
        <v>28</v>
      </c>
    </row>
    <row r="2158" spans="1:6" ht="28.8">
      <c r="A2158" s="8">
        <v>6550</v>
      </c>
      <c r="B2158" s="8" t="s">
        <v>748</v>
      </c>
      <c r="C2158" s="8">
        <v>2</v>
      </c>
      <c r="D2158" s="8" t="s">
        <v>1748</v>
      </c>
      <c r="E2158" s="8" t="s">
        <v>1749</v>
      </c>
      <c r="F2158" s="8" t="s">
        <v>28</v>
      </c>
    </row>
    <row r="2159" spans="1:6" ht="28.8">
      <c r="A2159" s="8">
        <v>3655</v>
      </c>
      <c r="B2159" s="8" t="s">
        <v>748</v>
      </c>
      <c r="C2159" s="8">
        <v>5</v>
      </c>
      <c r="D2159" s="8" t="s">
        <v>1245</v>
      </c>
      <c r="E2159" s="8" t="s">
        <v>1246</v>
      </c>
      <c r="F2159" s="8" t="s">
        <v>28</v>
      </c>
    </row>
    <row r="2160" spans="1:6" ht="28.8">
      <c r="A2160" s="8">
        <v>7071</v>
      </c>
      <c r="B2160" s="8" t="s">
        <v>748</v>
      </c>
      <c r="C2160" s="8">
        <v>5</v>
      </c>
      <c r="D2160" s="8" t="s">
        <v>1769</v>
      </c>
      <c r="E2160" s="8" t="s">
        <v>1770</v>
      </c>
      <c r="F2160" s="8" t="s">
        <v>28</v>
      </c>
    </row>
    <row r="2161" spans="1:6" ht="43.2">
      <c r="A2161" s="8">
        <v>3643</v>
      </c>
      <c r="B2161" s="8" t="s">
        <v>748</v>
      </c>
      <c r="C2161" s="8">
        <v>3</v>
      </c>
      <c r="D2161" s="8" t="s">
        <v>1251</v>
      </c>
      <c r="E2161" s="8" t="s">
        <v>1252</v>
      </c>
      <c r="F2161" s="8" t="s">
        <v>28</v>
      </c>
    </row>
    <row r="2162" spans="1:6" ht="28.8">
      <c r="A2162" s="8">
        <v>9560</v>
      </c>
      <c r="B2162" s="8" t="s">
        <v>748</v>
      </c>
      <c r="C2162" s="8">
        <v>3</v>
      </c>
      <c r="D2162" s="8" t="s">
        <v>1771</v>
      </c>
      <c r="E2162" s="8" t="s">
        <v>1772</v>
      </c>
      <c r="F2162" s="8" t="s">
        <v>28</v>
      </c>
    </row>
    <row r="2163" spans="1:6" ht="28.8">
      <c r="A2163" s="8">
        <v>2463</v>
      </c>
      <c r="B2163" s="8" t="s">
        <v>748</v>
      </c>
      <c r="C2163" s="8">
        <v>2</v>
      </c>
      <c r="D2163" s="8" t="s">
        <v>1773</v>
      </c>
      <c r="E2163" s="8" t="s">
        <v>1774</v>
      </c>
      <c r="F2163" s="8" t="s">
        <v>28</v>
      </c>
    </row>
    <row r="2164" spans="1:6" ht="28.8">
      <c r="A2164" s="8">
        <v>9252</v>
      </c>
      <c r="B2164" s="8" t="s">
        <v>748</v>
      </c>
      <c r="C2164" s="8">
        <v>3</v>
      </c>
      <c r="D2164" s="8" t="s">
        <v>839</v>
      </c>
      <c r="E2164" s="8" t="s">
        <v>840</v>
      </c>
      <c r="F2164" s="8" t="s">
        <v>28</v>
      </c>
    </row>
    <row r="2165" spans="1:6">
      <c r="A2165" s="8">
        <v>2481</v>
      </c>
      <c r="B2165" s="8" t="s">
        <v>748</v>
      </c>
      <c r="C2165" s="8">
        <v>4</v>
      </c>
      <c r="D2165" s="8" t="s">
        <v>1775</v>
      </c>
      <c r="E2165" s="8" t="s">
        <v>374</v>
      </c>
      <c r="F2165" s="8" t="s">
        <v>28</v>
      </c>
    </row>
    <row r="2166" spans="1:6">
      <c r="A2166" s="8">
        <v>2498</v>
      </c>
      <c r="B2166" s="8" t="s">
        <v>748</v>
      </c>
      <c r="C2166" s="8">
        <v>5</v>
      </c>
      <c r="D2166" s="8" t="s">
        <v>1776</v>
      </c>
      <c r="E2166" s="8" t="s">
        <v>415</v>
      </c>
      <c r="F2166" s="8" t="s">
        <v>28</v>
      </c>
    </row>
    <row r="2167" spans="1:6" ht="100.8">
      <c r="A2167" s="8">
        <v>8733</v>
      </c>
      <c r="B2167" s="8" t="s">
        <v>748</v>
      </c>
      <c r="C2167" s="8">
        <v>1</v>
      </c>
      <c r="D2167" s="8" t="s">
        <v>1777</v>
      </c>
      <c r="E2167" s="8" t="s">
        <v>1778</v>
      </c>
      <c r="F2167" s="8" t="s">
        <v>28</v>
      </c>
    </row>
    <row r="2168" spans="1:6" ht="115.2">
      <c r="A2168" s="8">
        <v>8734</v>
      </c>
      <c r="B2168" s="8" t="s">
        <v>748</v>
      </c>
      <c r="C2168" s="8">
        <v>3</v>
      </c>
      <c r="D2168" s="8" t="s">
        <v>1779</v>
      </c>
      <c r="E2168" s="8" t="s">
        <v>1780</v>
      </c>
      <c r="F2168" s="8" t="s">
        <v>28</v>
      </c>
    </row>
    <row r="2169" spans="1:6" ht="28.8">
      <c r="A2169" s="8">
        <v>2503</v>
      </c>
      <c r="B2169" s="8" t="s">
        <v>748</v>
      </c>
      <c r="C2169" s="8">
        <v>1</v>
      </c>
      <c r="D2169" s="8" t="s">
        <v>841</v>
      </c>
      <c r="E2169" s="8" t="s">
        <v>368</v>
      </c>
      <c r="F2169" s="8" t="s">
        <v>28</v>
      </c>
    </row>
    <row r="2170" spans="1:6" ht="86.4">
      <c r="A2170" s="8">
        <v>7873</v>
      </c>
      <c r="B2170" s="8" t="s">
        <v>748</v>
      </c>
      <c r="C2170" s="8">
        <v>5</v>
      </c>
      <c r="D2170" s="8" t="s">
        <v>832</v>
      </c>
      <c r="E2170" s="8" t="s">
        <v>833</v>
      </c>
      <c r="F2170" s="8" t="s">
        <v>28</v>
      </c>
    </row>
    <row r="2171" spans="1:6">
      <c r="A2171" s="8">
        <v>2516</v>
      </c>
      <c r="B2171" s="8" t="s">
        <v>748</v>
      </c>
      <c r="C2171" s="8">
        <v>5</v>
      </c>
      <c r="D2171" s="8" t="s">
        <v>1781</v>
      </c>
      <c r="E2171" s="8" t="s">
        <v>1782</v>
      </c>
      <c r="F2171" s="8" t="s">
        <v>28</v>
      </c>
    </row>
    <row r="2172" spans="1:6" ht="43.2">
      <c r="A2172" s="8">
        <v>5965</v>
      </c>
      <c r="B2172" s="8" t="s">
        <v>748</v>
      </c>
      <c r="C2172" s="8">
        <v>2</v>
      </c>
      <c r="D2172" s="8" t="s">
        <v>1783</v>
      </c>
      <c r="E2172" s="8" t="s">
        <v>1784</v>
      </c>
      <c r="F2172" s="8" t="s">
        <v>28</v>
      </c>
    </row>
    <row r="2173" spans="1:6">
      <c r="A2173" s="8">
        <v>2583</v>
      </c>
      <c r="B2173" s="8" t="s">
        <v>748</v>
      </c>
      <c r="C2173" s="8">
        <v>4</v>
      </c>
      <c r="D2173" s="8" t="s">
        <v>1785</v>
      </c>
      <c r="E2173" s="8" t="s">
        <v>1786</v>
      </c>
      <c r="F2173" s="8" t="s">
        <v>28</v>
      </c>
    </row>
    <row r="2174" spans="1:6" ht="86.4">
      <c r="A2174" s="8">
        <v>8742</v>
      </c>
      <c r="B2174" s="8" t="s">
        <v>748</v>
      </c>
      <c r="C2174" s="8">
        <v>1</v>
      </c>
      <c r="D2174" s="8" t="s">
        <v>1787</v>
      </c>
      <c r="E2174" s="8" t="s">
        <v>1788</v>
      </c>
      <c r="F2174" s="8" t="s">
        <v>28</v>
      </c>
    </row>
    <row r="2175" spans="1:6">
      <c r="A2175" s="8">
        <v>2760</v>
      </c>
      <c r="B2175" s="8" t="s">
        <v>748</v>
      </c>
      <c r="C2175" s="8">
        <v>5</v>
      </c>
      <c r="D2175" s="8" t="s">
        <v>1789</v>
      </c>
      <c r="E2175" s="8" t="s">
        <v>1790</v>
      </c>
      <c r="F2175" s="8" t="s">
        <v>28</v>
      </c>
    </row>
    <row r="2176" spans="1:6" ht="43.2">
      <c r="A2176" s="8">
        <v>8731</v>
      </c>
      <c r="B2176" s="8" t="s">
        <v>748</v>
      </c>
      <c r="C2176" s="8">
        <v>1</v>
      </c>
      <c r="D2176" s="8" t="s">
        <v>1791</v>
      </c>
      <c r="E2176" s="8" t="s">
        <v>1792</v>
      </c>
      <c r="F2176" s="8" t="s">
        <v>28</v>
      </c>
    </row>
    <row r="2177" spans="1:6" ht="28.8">
      <c r="A2177" s="8">
        <v>308</v>
      </c>
      <c r="B2177" s="8" t="s">
        <v>748</v>
      </c>
      <c r="C2177" s="8">
        <v>1</v>
      </c>
      <c r="D2177" s="8" t="s">
        <v>1793</v>
      </c>
      <c r="E2177" s="8" t="s">
        <v>1794</v>
      </c>
      <c r="F2177" s="8" t="s">
        <v>28</v>
      </c>
    </row>
    <row r="2178" spans="1:6" ht="28.8">
      <c r="A2178" s="8">
        <v>4487</v>
      </c>
      <c r="B2178" s="8" t="s">
        <v>748</v>
      </c>
      <c r="C2178" s="8">
        <v>1</v>
      </c>
      <c r="D2178" s="8" t="s">
        <v>876</v>
      </c>
      <c r="E2178" s="8" t="s">
        <v>877</v>
      </c>
      <c r="F2178" s="8" t="s">
        <v>28</v>
      </c>
    </row>
    <row r="2179" spans="1:6" ht="28.8">
      <c r="A2179" s="8">
        <v>4484</v>
      </c>
      <c r="B2179" s="8" t="s">
        <v>748</v>
      </c>
      <c r="C2179" s="8">
        <v>4</v>
      </c>
      <c r="D2179" s="8" t="s">
        <v>1058</v>
      </c>
      <c r="E2179" s="8" t="s">
        <v>397</v>
      </c>
      <c r="F2179" s="8" t="s">
        <v>28</v>
      </c>
    </row>
    <row r="2180" spans="1:6" ht="43.2">
      <c r="A2180" s="8">
        <v>6522</v>
      </c>
      <c r="B2180" s="8" t="s">
        <v>748</v>
      </c>
      <c r="C2180" s="8">
        <v>4</v>
      </c>
      <c r="D2180" s="8" t="s">
        <v>1795</v>
      </c>
      <c r="E2180" s="8" t="s">
        <v>1796</v>
      </c>
      <c r="F2180" s="8" t="s">
        <v>28</v>
      </c>
    </row>
    <row r="2181" spans="1:6" ht="28.8">
      <c r="A2181" s="8">
        <v>264</v>
      </c>
      <c r="B2181" s="8" t="s">
        <v>748</v>
      </c>
      <c r="C2181" s="8">
        <v>1</v>
      </c>
      <c r="D2181" s="8" t="s">
        <v>1797</v>
      </c>
      <c r="E2181" s="8" t="s">
        <v>1798</v>
      </c>
      <c r="F2181" s="8" t="s">
        <v>28</v>
      </c>
    </row>
    <row r="2182" spans="1:6" ht="43.2">
      <c r="A2182" s="8">
        <v>4756</v>
      </c>
      <c r="B2182" s="8" t="s">
        <v>748</v>
      </c>
      <c r="C2182" s="8">
        <v>1</v>
      </c>
      <c r="D2182" s="8" t="s">
        <v>1799</v>
      </c>
      <c r="E2182" s="8" t="s">
        <v>1800</v>
      </c>
      <c r="F2182" s="8" t="s">
        <v>28</v>
      </c>
    </row>
    <row r="2183" spans="1:6" ht="28.8">
      <c r="A2183" s="8">
        <v>6517</v>
      </c>
      <c r="B2183" s="8" t="s">
        <v>748</v>
      </c>
      <c r="C2183" s="8">
        <v>1</v>
      </c>
      <c r="D2183" s="8" t="s">
        <v>1280</v>
      </c>
      <c r="E2183" s="8" t="s">
        <v>1281</v>
      </c>
      <c r="F2183" s="8" t="s">
        <v>28</v>
      </c>
    </row>
    <row r="2184" spans="1:6" ht="57.6">
      <c r="A2184" s="8">
        <v>120</v>
      </c>
      <c r="B2184" s="8" t="s">
        <v>748</v>
      </c>
      <c r="C2184" s="8">
        <v>2</v>
      </c>
      <c r="D2184" s="8" t="s">
        <v>1801</v>
      </c>
      <c r="E2184" s="8" t="s">
        <v>354</v>
      </c>
      <c r="F2184" s="8" t="s">
        <v>28</v>
      </c>
    </row>
    <row r="2185" spans="1:6" ht="43.2">
      <c r="A2185" s="8">
        <v>4767</v>
      </c>
      <c r="B2185" s="8" t="s">
        <v>748</v>
      </c>
      <c r="C2185" s="8">
        <v>2</v>
      </c>
      <c r="D2185" s="8" t="s">
        <v>944</v>
      </c>
      <c r="E2185" s="8" t="s">
        <v>945</v>
      </c>
      <c r="F2185" s="8" t="s">
        <v>28</v>
      </c>
    </row>
    <row r="2186" spans="1:6" ht="43.2">
      <c r="A2186" s="8">
        <v>6502</v>
      </c>
      <c r="B2186" s="8" t="s">
        <v>748</v>
      </c>
      <c r="C2186" s="8">
        <v>5</v>
      </c>
      <c r="D2186" s="8" t="s">
        <v>1085</v>
      </c>
      <c r="E2186" s="8" t="s">
        <v>1086</v>
      </c>
      <c r="F2186" s="8" t="s">
        <v>28</v>
      </c>
    </row>
    <row r="2187" spans="1:6" ht="144">
      <c r="A2187" s="8">
        <v>5819</v>
      </c>
      <c r="B2187" s="8" t="s">
        <v>748</v>
      </c>
      <c r="C2187" s="8">
        <v>1</v>
      </c>
      <c r="D2187" s="8" t="s">
        <v>959</v>
      </c>
      <c r="E2187" s="8" t="s">
        <v>960</v>
      </c>
      <c r="F2187" s="8" t="s">
        <v>28</v>
      </c>
    </row>
    <row r="2188" spans="1:6">
      <c r="A2188" s="8">
        <v>263</v>
      </c>
      <c r="B2188" s="8" t="s">
        <v>748</v>
      </c>
      <c r="C2188" s="8">
        <v>5</v>
      </c>
      <c r="D2188" s="8" t="s">
        <v>1802</v>
      </c>
      <c r="E2188" s="8" t="s">
        <v>415</v>
      </c>
      <c r="F2188" s="8" t="s">
        <v>28</v>
      </c>
    </row>
    <row r="2189" spans="1:6" ht="43.2">
      <c r="A2189" s="8">
        <v>6327</v>
      </c>
      <c r="B2189" s="8" t="s">
        <v>748</v>
      </c>
      <c r="C2189" s="8">
        <v>5</v>
      </c>
      <c r="D2189" s="8" t="s">
        <v>1803</v>
      </c>
      <c r="E2189" s="8" t="s">
        <v>1804</v>
      </c>
      <c r="F2189" s="8" t="s">
        <v>28</v>
      </c>
    </row>
    <row r="2190" spans="1:6">
      <c r="A2190" s="8">
        <v>9279</v>
      </c>
      <c r="B2190" s="8" t="s">
        <v>748</v>
      </c>
      <c r="C2190" s="8">
        <v>3</v>
      </c>
      <c r="D2190" s="8" t="s">
        <v>1805</v>
      </c>
      <c r="E2190" s="8" t="s">
        <v>1806</v>
      </c>
      <c r="F2190" s="8" t="s">
        <v>28</v>
      </c>
    </row>
    <row r="2191" spans="1:6">
      <c r="A2191" s="8">
        <v>9281</v>
      </c>
      <c r="B2191" s="8" t="s">
        <v>748</v>
      </c>
      <c r="C2191" s="8">
        <v>4</v>
      </c>
      <c r="D2191" s="8" t="s">
        <v>1807</v>
      </c>
      <c r="E2191" s="8" t="s">
        <v>1808</v>
      </c>
      <c r="F2191" s="8" t="s">
        <v>28</v>
      </c>
    </row>
    <row r="2192" spans="1:6" ht="86.4">
      <c r="A2192" s="8">
        <v>119</v>
      </c>
      <c r="B2192" s="8" t="s">
        <v>748</v>
      </c>
      <c r="C2192" s="8">
        <v>1</v>
      </c>
      <c r="D2192" s="8" t="s">
        <v>1809</v>
      </c>
      <c r="E2192" s="8" t="s">
        <v>1810</v>
      </c>
      <c r="F2192" s="8" t="s">
        <v>28</v>
      </c>
    </row>
    <row r="2193" spans="1:6" ht="28.8">
      <c r="A2193" s="8">
        <v>4438</v>
      </c>
      <c r="B2193" s="8" t="s">
        <v>748</v>
      </c>
      <c r="C2193" s="8">
        <v>3</v>
      </c>
      <c r="D2193" s="8" t="s">
        <v>1811</v>
      </c>
      <c r="E2193" s="8" t="s">
        <v>1812</v>
      </c>
      <c r="F2193" s="8" t="s">
        <v>28</v>
      </c>
    </row>
    <row r="2194" spans="1:6" ht="28.8">
      <c r="A2194" s="8">
        <v>279</v>
      </c>
      <c r="B2194" s="8" t="s">
        <v>748</v>
      </c>
      <c r="C2194" s="8">
        <v>3</v>
      </c>
      <c r="D2194" s="8" t="s">
        <v>1734</v>
      </c>
      <c r="E2194" s="8" t="s">
        <v>1735</v>
      </c>
      <c r="F2194" s="8" t="s">
        <v>28</v>
      </c>
    </row>
    <row r="2195" spans="1:6" ht="28.8">
      <c r="A2195" s="8">
        <v>9267</v>
      </c>
      <c r="B2195" s="8" t="s">
        <v>748</v>
      </c>
      <c r="C2195" s="8">
        <v>3</v>
      </c>
      <c r="D2195" s="8" t="s">
        <v>1813</v>
      </c>
      <c r="E2195" s="8" t="s">
        <v>618</v>
      </c>
      <c r="F2195" s="8" t="s">
        <v>28</v>
      </c>
    </row>
    <row r="2196" spans="1:6" ht="43.2">
      <c r="A2196" s="8">
        <v>6581</v>
      </c>
      <c r="B2196" s="8" t="s">
        <v>748</v>
      </c>
      <c r="C2196" s="8">
        <v>1</v>
      </c>
      <c r="D2196" s="8" t="s">
        <v>1814</v>
      </c>
      <c r="E2196" s="8" t="s">
        <v>1815</v>
      </c>
      <c r="F2196" s="8" t="s">
        <v>28</v>
      </c>
    </row>
    <row r="2197" spans="1:6">
      <c r="A2197" s="8">
        <v>4450</v>
      </c>
      <c r="B2197" s="8" t="s">
        <v>748</v>
      </c>
      <c r="C2197" s="8">
        <v>4</v>
      </c>
      <c r="D2197" s="8" t="s">
        <v>1816</v>
      </c>
      <c r="E2197" s="8" t="s">
        <v>1817</v>
      </c>
      <c r="F2197" s="8" t="s">
        <v>28</v>
      </c>
    </row>
    <row r="2198" spans="1:6">
      <c r="A2198" s="8">
        <v>4455</v>
      </c>
      <c r="B2198" s="8" t="s">
        <v>748</v>
      </c>
      <c r="C2198" s="8">
        <v>1</v>
      </c>
      <c r="D2198" s="8" t="s">
        <v>1818</v>
      </c>
      <c r="E2198" s="8" t="s">
        <v>1657</v>
      </c>
      <c r="F2198" s="8" t="s">
        <v>28</v>
      </c>
    </row>
    <row r="2199" spans="1:6" ht="28.8">
      <c r="A2199" s="8">
        <v>6576</v>
      </c>
      <c r="B2199" s="8" t="s">
        <v>748</v>
      </c>
      <c r="C2199" s="8">
        <v>3</v>
      </c>
      <c r="D2199" s="8" t="s">
        <v>1750</v>
      </c>
      <c r="E2199" s="8" t="s">
        <v>1751</v>
      </c>
      <c r="F2199" s="8" t="s">
        <v>28</v>
      </c>
    </row>
    <row r="2200" spans="1:6" ht="28.8">
      <c r="A2200" s="8">
        <v>317</v>
      </c>
      <c r="B2200" s="8" t="s">
        <v>748</v>
      </c>
      <c r="C2200" s="8">
        <v>1</v>
      </c>
      <c r="D2200" s="8" t="s">
        <v>1819</v>
      </c>
      <c r="E2200" s="8" t="s">
        <v>1820</v>
      </c>
      <c r="F2200" s="8" t="s">
        <v>28</v>
      </c>
    </row>
    <row r="2201" spans="1:6" ht="28.8">
      <c r="A2201" s="8">
        <v>4462</v>
      </c>
      <c r="B2201" s="8" t="s">
        <v>748</v>
      </c>
      <c r="C2201" s="8">
        <v>1</v>
      </c>
      <c r="D2201" s="8" t="s">
        <v>844</v>
      </c>
      <c r="E2201" s="8" t="s">
        <v>845</v>
      </c>
      <c r="F2201" s="8" t="s">
        <v>28</v>
      </c>
    </row>
    <row r="2202" spans="1:6" ht="28.8">
      <c r="A2202" s="8">
        <v>6568</v>
      </c>
      <c r="B2202" s="8" t="s">
        <v>748</v>
      </c>
      <c r="C2202" s="8">
        <v>3</v>
      </c>
      <c r="D2202" s="8" t="s">
        <v>1049</v>
      </c>
      <c r="E2202" s="8" t="s">
        <v>1050</v>
      </c>
      <c r="F2202" s="8" t="s">
        <v>28</v>
      </c>
    </row>
    <row r="2203" spans="1:6">
      <c r="A2203" s="8">
        <v>2769</v>
      </c>
      <c r="B2203" s="8" t="s">
        <v>748</v>
      </c>
      <c r="C2203" s="8">
        <v>4</v>
      </c>
      <c r="D2203" s="8" t="s">
        <v>1821</v>
      </c>
      <c r="E2203" s="8" t="s">
        <v>1786</v>
      </c>
      <c r="F2203" s="8" t="s">
        <v>28</v>
      </c>
    </row>
    <row r="2204" spans="1:6">
      <c r="A2204" s="8">
        <v>2887</v>
      </c>
      <c r="B2204" s="8" t="s">
        <v>748</v>
      </c>
      <c r="C2204" s="8">
        <v>5</v>
      </c>
      <c r="D2204" s="8" t="s">
        <v>1822</v>
      </c>
      <c r="E2204" s="8" t="s">
        <v>1823</v>
      </c>
      <c r="F2204" s="8" t="s">
        <v>28</v>
      </c>
    </row>
    <row r="2205" spans="1:6" ht="244.8">
      <c r="A2205" s="8">
        <v>8715</v>
      </c>
      <c r="B2205" s="8" t="s">
        <v>748</v>
      </c>
      <c r="C2205" s="8">
        <v>2</v>
      </c>
      <c r="D2205" s="8" t="s">
        <v>1824</v>
      </c>
      <c r="E2205" s="8" t="s">
        <v>1825</v>
      </c>
      <c r="F2205" s="8" t="s">
        <v>28</v>
      </c>
    </row>
    <row r="2206" spans="1:6" ht="43.2">
      <c r="A2206" s="8">
        <v>7879</v>
      </c>
      <c r="B2206" s="8" t="s">
        <v>748</v>
      </c>
      <c r="C2206" s="8">
        <v>1</v>
      </c>
      <c r="D2206" s="8" t="s">
        <v>1826</v>
      </c>
      <c r="E2206" s="8" t="s">
        <v>1827</v>
      </c>
      <c r="F2206" s="8" t="s">
        <v>28</v>
      </c>
    </row>
    <row r="2207" spans="1:6">
      <c r="A2207" s="8">
        <v>7407</v>
      </c>
      <c r="B2207" s="8" t="s">
        <v>748</v>
      </c>
      <c r="C2207" s="8">
        <v>5</v>
      </c>
      <c r="D2207" s="8" t="s">
        <v>1828</v>
      </c>
      <c r="E2207" s="8" t="s">
        <v>354</v>
      </c>
      <c r="F2207" s="8" t="s">
        <v>28</v>
      </c>
    </row>
    <row r="2208" spans="1:6">
      <c r="A2208" s="8">
        <v>7388</v>
      </c>
      <c r="B2208" s="8" t="s">
        <v>748</v>
      </c>
      <c r="C2208" s="8">
        <v>3</v>
      </c>
      <c r="D2208" s="8" t="s">
        <v>1829</v>
      </c>
      <c r="E2208" s="8" t="s">
        <v>1830</v>
      </c>
      <c r="F2208" s="8" t="s">
        <v>28</v>
      </c>
    </row>
    <row r="2209" spans="1:6" ht="43.2">
      <c r="A2209" s="8">
        <v>8774</v>
      </c>
      <c r="B2209" s="8" t="s">
        <v>748</v>
      </c>
      <c r="C2209" s="8">
        <v>3</v>
      </c>
      <c r="D2209" s="8" t="s">
        <v>1831</v>
      </c>
      <c r="E2209" s="8" t="s">
        <v>1832</v>
      </c>
      <c r="F2209" s="8" t="s">
        <v>28</v>
      </c>
    </row>
    <row r="2210" spans="1:6" ht="28.8">
      <c r="A2210" s="8">
        <v>9491</v>
      </c>
      <c r="B2210" s="8" t="s">
        <v>748</v>
      </c>
      <c r="C2210" s="8">
        <v>3</v>
      </c>
      <c r="D2210" s="8" t="s">
        <v>1833</v>
      </c>
      <c r="E2210" s="8" t="s">
        <v>1834</v>
      </c>
      <c r="F2210" s="8" t="s">
        <v>28</v>
      </c>
    </row>
    <row r="2211" spans="1:6">
      <c r="A2211" s="8">
        <v>7344</v>
      </c>
      <c r="B2211" s="8" t="s">
        <v>748</v>
      </c>
      <c r="C2211" s="8">
        <v>1</v>
      </c>
      <c r="D2211" s="8" t="s">
        <v>1835</v>
      </c>
      <c r="E2211" s="8" t="s">
        <v>1836</v>
      </c>
      <c r="F2211" s="8" t="s">
        <v>28</v>
      </c>
    </row>
    <row r="2212" spans="1:6" ht="72">
      <c r="A2212" s="8">
        <v>8786</v>
      </c>
      <c r="B2212" s="8" t="s">
        <v>748</v>
      </c>
      <c r="C2212" s="8">
        <v>1</v>
      </c>
      <c r="D2212" s="8" t="s">
        <v>1837</v>
      </c>
      <c r="E2212" s="8" t="s">
        <v>365</v>
      </c>
      <c r="F2212" s="8" t="s">
        <v>28</v>
      </c>
    </row>
    <row r="2213" spans="1:6" ht="72">
      <c r="A2213" s="8">
        <v>3023</v>
      </c>
      <c r="B2213" s="8" t="s">
        <v>748</v>
      </c>
      <c r="C2213" s="8">
        <v>3</v>
      </c>
      <c r="D2213" s="8" t="s">
        <v>819</v>
      </c>
      <c r="E2213" s="8" t="s">
        <v>820</v>
      </c>
      <c r="F2213" s="8" t="s">
        <v>28</v>
      </c>
    </row>
    <row r="2214" spans="1:6" ht="57.6">
      <c r="A2214" s="8">
        <v>8787</v>
      </c>
      <c r="B2214" s="8" t="s">
        <v>748</v>
      </c>
      <c r="C2214" s="8">
        <v>1</v>
      </c>
      <c r="D2214" s="8" t="s">
        <v>1838</v>
      </c>
      <c r="E2214" s="8" t="s">
        <v>1839</v>
      </c>
      <c r="F2214" s="8" t="s">
        <v>28</v>
      </c>
    </row>
    <row r="2215" spans="1:6" ht="28.8">
      <c r="A2215" s="8">
        <v>9501</v>
      </c>
      <c r="B2215" s="8" t="s">
        <v>748</v>
      </c>
      <c r="C2215" s="8">
        <v>3</v>
      </c>
      <c r="D2215" s="8" t="s">
        <v>1279</v>
      </c>
      <c r="E2215" s="8" t="s">
        <v>798</v>
      </c>
      <c r="F2215" s="8" t="s">
        <v>28</v>
      </c>
    </row>
    <row r="2216" spans="1:6" ht="43.2">
      <c r="A2216" s="8">
        <v>6042</v>
      </c>
      <c r="B2216" s="8" t="s">
        <v>748</v>
      </c>
      <c r="C2216" s="8">
        <v>1</v>
      </c>
      <c r="D2216" s="8" t="s">
        <v>986</v>
      </c>
      <c r="E2216" s="8" t="s">
        <v>987</v>
      </c>
      <c r="F2216" s="8" t="s">
        <v>28</v>
      </c>
    </row>
    <row r="2217" spans="1:6" ht="28.8">
      <c r="A2217" s="8">
        <v>3651</v>
      </c>
      <c r="B2217" s="8" t="s">
        <v>748</v>
      </c>
      <c r="C2217" s="8">
        <v>3</v>
      </c>
      <c r="D2217" s="8" t="s">
        <v>1840</v>
      </c>
      <c r="E2217" s="8" t="s">
        <v>1841</v>
      </c>
      <c r="F2217" s="8" t="s">
        <v>28</v>
      </c>
    </row>
    <row r="2218" spans="1:6" ht="86.4">
      <c r="A2218" s="8">
        <v>7830</v>
      </c>
      <c r="B2218" s="8" t="s">
        <v>748</v>
      </c>
      <c r="C2218" s="8">
        <v>1</v>
      </c>
      <c r="D2218" s="8" t="s">
        <v>1842</v>
      </c>
      <c r="E2218" s="8" t="s">
        <v>1843</v>
      </c>
      <c r="F2218" s="8" t="s">
        <v>28</v>
      </c>
    </row>
    <row r="2219" spans="1:6" ht="57.6">
      <c r="A2219" s="8">
        <v>7863</v>
      </c>
      <c r="B2219" s="8" t="s">
        <v>748</v>
      </c>
      <c r="C2219" s="8">
        <v>1</v>
      </c>
      <c r="D2219" s="8" t="s">
        <v>1844</v>
      </c>
      <c r="E2219" s="8" t="s">
        <v>1845</v>
      </c>
      <c r="F2219" s="8" t="s">
        <v>28</v>
      </c>
    </row>
    <row r="2220" spans="1:6" ht="115.2">
      <c r="A2220" s="8">
        <v>7862</v>
      </c>
      <c r="B2220" s="8" t="s">
        <v>748</v>
      </c>
      <c r="C2220" s="8">
        <v>1</v>
      </c>
      <c r="D2220" s="8" t="s">
        <v>1846</v>
      </c>
      <c r="E2220" s="8" t="s">
        <v>1847</v>
      </c>
      <c r="F2220" s="8" t="s">
        <v>28</v>
      </c>
    </row>
    <row r="2221" spans="1:6" ht="43.2">
      <c r="A2221" s="8">
        <v>2798</v>
      </c>
      <c r="B2221" s="8" t="s">
        <v>748</v>
      </c>
      <c r="C2221" s="8">
        <v>4</v>
      </c>
      <c r="D2221" s="8" t="s">
        <v>1848</v>
      </c>
      <c r="E2221" s="8" t="s">
        <v>1849</v>
      </c>
      <c r="F2221" s="8" t="s">
        <v>28</v>
      </c>
    </row>
    <row r="2222" spans="1:6" ht="28.8">
      <c r="A2222" s="8">
        <v>6013</v>
      </c>
      <c r="B2222" s="8" t="s">
        <v>748</v>
      </c>
      <c r="C2222" s="8">
        <v>3</v>
      </c>
      <c r="D2222" s="8" t="s">
        <v>1850</v>
      </c>
      <c r="E2222" s="8" t="s">
        <v>1851</v>
      </c>
      <c r="F2222" s="8" t="s">
        <v>28</v>
      </c>
    </row>
    <row r="2223" spans="1:6" ht="28.8">
      <c r="A2223" s="8">
        <v>2802</v>
      </c>
      <c r="B2223" s="8" t="s">
        <v>748</v>
      </c>
      <c r="C2223" s="8">
        <v>3</v>
      </c>
      <c r="D2223" s="8" t="s">
        <v>1852</v>
      </c>
      <c r="E2223" s="8" t="s">
        <v>1853</v>
      </c>
      <c r="F2223" s="8" t="s">
        <v>28</v>
      </c>
    </row>
    <row r="2224" spans="1:6" ht="72">
      <c r="A2224" s="8">
        <v>8754</v>
      </c>
      <c r="B2224" s="8" t="s">
        <v>748</v>
      </c>
      <c r="C2224" s="8">
        <v>1</v>
      </c>
      <c r="D2224" s="8" t="s">
        <v>1854</v>
      </c>
      <c r="E2224" s="8" t="s">
        <v>1855</v>
      </c>
      <c r="F2224" s="8" t="s">
        <v>28</v>
      </c>
    </row>
    <row r="2225" spans="1:6" ht="115.2">
      <c r="A2225" s="8">
        <v>7860</v>
      </c>
      <c r="B2225" s="8" t="s">
        <v>748</v>
      </c>
      <c r="C2225" s="8">
        <v>5</v>
      </c>
      <c r="D2225" s="8" t="s">
        <v>1856</v>
      </c>
      <c r="E2225" s="8" t="s">
        <v>1857</v>
      </c>
      <c r="F2225" s="8" t="s">
        <v>28</v>
      </c>
    </row>
    <row r="2226" spans="1:6" ht="100.8">
      <c r="A2226" s="8">
        <v>8676</v>
      </c>
      <c r="B2226" s="8" t="s">
        <v>748</v>
      </c>
      <c r="C2226" s="8">
        <v>3</v>
      </c>
      <c r="D2226" s="8" t="s">
        <v>1858</v>
      </c>
      <c r="E2226" s="8" t="s">
        <v>1859</v>
      </c>
      <c r="F2226" s="8" t="s">
        <v>28</v>
      </c>
    </row>
    <row r="2227" spans="1:6" ht="43.2">
      <c r="A2227" s="8">
        <v>2813</v>
      </c>
      <c r="B2227" s="8" t="s">
        <v>748</v>
      </c>
      <c r="C2227" s="8">
        <v>5</v>
      </c>
      <c r="D2227" s="8" t="s">
        <v>918</v>
      </c>
      <c r="E2227" s="8" t="s">
        <v>919</v>
      </c>
      <c r="F2227" s="8" t="s">
        <v>28</v>
      </c>
    </row>
    <row r="2228" spans="1:6" ht="144">
      <c r="A2228" s="8">
        <v>8757</v>
      </c>
      <c r="B2228" s="8" t="s">
        <v>748</v>
      </c>
      <c r="C2228" s="8">
        <v>4</v>
      </c>
      <c r="D2228" s="8" t="s">
        <v>1860</v>
      </c>
      <c r="E2228" s="8" t="s">
        <v>1861</v>
      </c>
      <c r="F2228" s="8" t="s">
        <v>28</v>
      </c>
    </row>
    <row r="2229" spans="1:6" ht="100.8">
      <c r="A2229" s="8">
        <v>7835</v>
      </c>
      <c r="B2229" s="8" t="s">
        <v>748</v>
      </c>
      <c r="C2229" s="8">
        <v>1</v>
      </c>
      <c r="D2229" s="8" t="s">
        <v>1862</v>
      </c>
      <c r="E2229" s="8" t="s">
        <v>1863</v>
      </c>
      <c r="F2229" s="8" t="s">
        <v>28</v>
      </c>
    </row>
    <row r="2230" spans="1:6" ht="43.2">
      <c r="A2230" s="8">
        <v>8768</v>
      </c>
      <c r="B2230" s="8" t="s">
        <v>748</v>
      </c>
      <c r="C2230" s="8">
        <v>2</v>
      </c>
      <c r="D2230" s="8" t="s">
        <v>1864</v>
      </c>
      <c r="E2230" s="8" t="s">
        <v>1865</v>
      </c>
      <c r="F2230" s="8" t="s">
        <v>28</v>
      </c>
    </row>
    <row r="2231" spans="1:6" ht="43.2">
      <c r="A2231" s="8">
        <v>7615</v>
      </c>
      <c r="B2231" s="8" t="s">
        <v>748</v>
      </c>
      <c r="C2231" s="8">
        <v>3</v>
      </c>
      <c r="D2231" s="8" t="s">
        <v>1866</v>
      </c>
      <c r="E2231" s="8" t="s">
        <v>1867</v>
      </c>
      <c r="F2231" s="8" t="s">
        <v>28</v>
      </c>
    </row>
    <row r="2232" spans="1:6">
      <c r="A2232" s="8">
        <v>6045</v>
      </c>
      <c r="B2232" s="8" t="s">
        <v>748</v>
      </c>
      <c r="C2232" s="8">
        <v>4</v>
      </c>
      <c r="D2232" s="8" t="s">
        <v>1868</v>
      </c>
      <c r="E2232" s="8" t="s">
        <v>354</v>
      </c>
      <c r="F2232" s="8" t="s">
        <v>28</v>
      </c>
    </row>
    <row r="2233" spans="1:6" ht="86.4">
      <c r="A2233" s="8">
        <v>8714</v>
      </c>
      <c r="B2233" s="8" t="s">
        <v>748</v>
      </c>
      <c r="C2233" s="8">
        <v>1</v>
      </c>
      <c r="D2233" s="8" t="s">
        <v>1869</v>
      </c>
      <c r="E2233" s="8" t="s">
        <v>1870</v>
      </c>
      <c r="F2233" s="8" t="s">
        <v>28</v>
      </c>
    </row>
    <row r="2234" spans="1:6" ht="28.8">
      <c r="A2234" s="8">
        <v>2358</v>
      </c>
      <c r="B2234" s="8" t="s">
        <v>748</v>
      </c>
      <c r="C2234" s="8">
        <v>5</v>
      </c>
      <c r="D2234" s="8" t="s">
        <v>763</v>
      </c>
      <c r="E2234" s="8" t="s">
        <v>764</v>
      </c>
      <c r="F2234" s="8" t="s">
        <v>28</v>
      </c>
    </row>
    <row r="2235" spans="1:6" ht="43.2">
      <c r="A2235" s="8">
        <v>7893</v>
      </c>
      <c r="B2235" s="8" t="s">
        <v>748</v>
      </c>
      <c r="C2235" s="8">
        <v>1</v>
      </c>
      <c r="D2235" s="8" t="s">
        <v>1871</v>
      </c>
      <c r="E2235" s="8" t="s">
        <v>1872</v>
      </c>
      <c r="F2235" s="8" t="s">
        <v>28</v>
      </c>
    </row>
    <row r="2236" spans="1:6">
      <c r="A2236" s="8">
        <v>2369</v>
      </c>
      <c r="B2236" s="8" t="s">
        <v>748</v>
      </c>
      <c r="C2236" s="8">
        <v>5</v>
      </c>
      <c r="D2236" s="8" t="s">
        <v>1873</v>
      </c>
      <c r="E2236" s="8" t="s">
        <v>1874</v>
      </c>
      <c r="F2236" s="8" t="s">
        <v>28</v>
      </c>
    </row>
    <row r="2237" spans="1:6" ht="259.2">
      <c r="A2237" s="8">
        <v>1973</v>
      </c>
      <c r="B2237" s="8" t="s">
        <v>748</v>
      </c>
      <c r="C2237" s="8">
        <v>2</v>
      </c>
      <c r="D2237" s="8" t="s">
        <v>1875</v>
      </c>
      <c r="E2237" s="8" t="s">
        <v>1876</v>
      </c>
      <c r="F2237" s="8" t="s">
        <v>28</v>
      </c>
    </row>
    <row r="2238" spans="1:6" ht="28.8">
      <c r="A2238" s="8">
        <v>2378</v>
      </c>
      <c r="B2238" s="8" t="s">
        <v>748</v>
      </c>
      <c r="C2238" s="8">
        <v>4</v>
      </c>
      <c r="D2238" s="8" t="s">
        <v>765</v>
      </c>
      <c r="E2238" s="8" t="s">
        <v>766</v>
      </c>
      <c r="F2238" s="8" t="s">
        <v>28</v>
      </c>
    </row>
    <row r="2239" spans="1:6" ht="43.2">
      <c r="A2239" s="8">
        <v>8692</v>
      </c>
      <c r="B2239" s="8" t="s">
        <v>748</v>
      </c>
      <c r="C2239" s="8">
        <v>4</v>
      </c>
      <c r="D2239" s="8" t="s">
        <v>899</v>
      </c>
      <c r="E2239" s="8" t="s">
        <v>900</v>
      </c>
      <c r="F2239" s="8" t="s">
        <v>28</v>
      </c>
    </row>
    <row r="2240" spans="1:6">
      <c r="A2240" s="8">
        <v>2390</v>
      </c>
      <c r="B2240" s="8" t="s">
        <v>748</v>
      </c>
      <c r="C2240" s="8">
        <v>5</v>
      </c>
      <c r="D2240" s="8" t="s">
        <v>1877</v>
      </c>
      <c r="E2240" s="8" t="s">
        <v>1878</v>
      </c>
      <c r="F2240" s="8" t="s">
        <v>28</v>
      </c>
    </row>
    <row r="2241" spans="1:6" ht="28.8">
      <c r="A2241" s="8">
        <v>9603</v>
      </c>
      <c r="B2241" s="8" t="s">
        <v>748</v>
      </c>
      <c r="C2241" s="8">
        <v>1</v>
      </c>
      <c r="D2241" s="8" t="s">
        <v>1879</v>
      </c>
      <c r="E2241" s="8" t="s">
        <v>1880</v>
      </c>
      <c r="F2241" s="8" t="s">
        <v>28</v>
      </c>
    </row>
    <row r="2242" spans="1:6" ht="72">
      <c r="A2242" s="8">
        <v>8701</v>
      </c>
      <c r="B2242" s="8" t="s">
        <v>748</v>
      </c>
      <c r="C2242" s="8">
        <v>1</v>
      </c>
      <c r="D2242" s="8" t="s">
        <v>1881</v>
      </c>
      <c r="E2242" s="8" t="s">
        <v>1882</v>
      </c>
      <c r="F2242" s="8" t="s">
        <v>28</v>
      </c>
    </row>
    <row r="2243" spans="1:6" ht="57.6">
      <c r="A2243" s="8">
        <v>1959</v>
      </c>
      <c r="B2243" s="8" t="s">
        <v>748</v>
      </c>
      <c r="C2243" s="8">
        <v>1</v>
      </c>
      <c r="D2243" s="8" t="s">
        <v>1883</v>
      </c>
      <c r="E2243" s="8" t="s">
        <v>1884</v>
      </c>
      <c r="F2243" s="8" t="s">
        <v>28</v>
      </c>
    </row>
    <row r="2244" spans="1:6" ht="28.8">
      <c r="A2244" s="8">
        <v>5971</v>
      </c>
      <c r="B2244" s="8" t="s">
        <v>748</v>
      </c>
      <c r="C2244" s="8">
        <v>1</v>
      </c>
      <c r="D2244" s="8" t="s">
        <v>1885</v>
      </c>
      <c r="E2244" s="8" t="s">
        <v>1503</v>
      </c>
      <c r="F2244" s="8" t="s">
        <v>28</v>
      </c>
    </row>
    <row r="2245" spans="1:6" ht="144">
      <c r="A2245" s="8">
        <v>8709</v>
      </c>
      <c r="B2245" s="8" t="s">
        <v>748</v>
      </c>
      <c r="C2245" s="8">
        <v>1</v>
      </c>
      <c r="D2245" s="8" t="s">
        <v>750</v>
      </c>
      <c r="E2245" s="8" t="s">
        <v>751</v>
      </c>
      <c r="F2245" s="8" t="s">
        <v>28</v>
      </c>
    </row>
    <row r="2246" spans="1:6" ht="158.4">
      <c r="A2246" s="8">
        <v>7881</v>
      </c>
      <c r="B2246" s="8" t="s">
        <v>748</v>
      </c>
      <c r="C2246" s="8">
        <v>1</v>
      </c>
      <c r="D2246" s="8" t="s">
        <v>1886</v>
      </c>
      <c r="E2246" s="8" t="s">
        <v>1887</v>
      </c>
      <c r="F2246" s="8" t="s">
        <v>28</v>
      </c>
    </row>
    <row r="2247" spans="1:6">
      <c r="A2247" s="8">
        <v>2416</v>
      </c>
      <c r="B2247" s="8" t="s">
        <v>748</v>
      </c>
      <c r="C2247" s="8">
        <v>1</v>
      </c>
      <c r="D2247" s="8" t="s">
        <v>1888</v>
      </c>
      <c r="E2247" s="8" t="s">
        <v>366</v>
      </c>
      <c r="F2247" s="8" t="s">
        <v>28</v>
      </c>
    </row>
    <row r="2248" spans="1:6" ht="28.8">
      <c r="A2248" s="8">
        <v>2435</v>
      </c>
      <c r="B2248" s="8" t="s">
        <v>748</v>
      </c>
      <c r="C2248" s="8">
        <v>3</v>
      </c>
      <c r="D2248" s="8" t="s">
        <v>1889</v>
      </c>
      <c r="E2248" s="8" t="s">
        <v>1890</v>
      </c>
      <c r="F2248" s="8" t="s">
        <v>28</v>
      </c>
    </row>
    <row r="2249" spans="1:6">
      <c r="A2249" s="8">
        <v>2446</v>
      </c>
      <c r="B2249" s="8" t="s">
        <v>748</v>
      </c>
      <c r="C2249" s="8">
        <v>5</v>
      </c>
      <c r="D2249" s="8" t="s">
        <v>1891</v>
      </c>
      <c r="E2249" s="8" t="s">
        <v>374</v>
      </c>
      <c r="F2249" s="8" t="s">
        <v>28</v>
      </c>
    </row>
    <row r="2250" spans="1:6" ht="57.6">
      <c r="A2250" s="8">
        <v>8750</v>
      </c>
      <c r="B2250" s="8" t="s">
        <v>748</v>
      </c>
      <c r="C2250" s="8">
        <v>3</v>
      </c>
      <c r="D2250" s="8" t="s">
        <v>755</v>
      </c>
      <c r="E2250" s="8" t="s">
        <v>756</v>
      </c>
      <c r="F2250" s="8" t="s">
        <v>28</v>
      </c>
    </row>
    <row r="2251" spans="1:6" ht="28.8">
      <c r="A2251" s="8">
        <v>6035</v>
      </c>
      <c r="B2251" s="8" t="s">
        <v>748</v>
      </c>
      <c r="C2251" s="8">
        <v>4</v>
      </c>
      <c r="D2251" s="8" t="s">
        <v>864</v>
      </c>
      <c r="E2251" s="8" t="s">
        <v>865</v>
      </c>
      <c r="F2251" s="8" t="s">
        <v>28</v>
      </c>
    </row>
    <row r="2252" spans="1:6" ht="57.6">
      <c r="A2252" s="8">
        <v>9539</v>
      </c>
      <c r="B2252" s="8" t="s">
        <v>748</v>
      </c>
      <c r="C2252" s="8">
        <v>3</v>
      </c>
      <c r="D2252" s="8" t="s">
        <v>936</v>
      </c>
      <c r="E2252" s="8" t="s">
        <v>937</v>
      </c>
      <c r="F2252" s="8" t="s">
        <v>28</v>
      </c>
    </row>
    <row r="2253" spans="1:6" ht="172.8">
      <c r="A2253" s="8">
        <v>7760</v>
      </c>
      <c r="B2253" s="8" t="s">
        <v>748</v>
      </c>
      <c r="C2253" s="8">
        <v>1</v>
      </c>
      <c r="D2253" s="8" t="s">
        <v>1892</v>
      </c>
      <c r="E2253" s="8" t="s">
        <v>1893</v>
      </c>
      <c r="F2253" s="8" t="s">
        <v>28</v>
      </c>
    </row>
    <row r="2254" spans="1:6" ht="28.8">
      <c r="A2254" s="8">
        <v>7627</v>
      </c>
      <c r="B2254" s="8" t="s">
        <v>748</v>
      </c>
      <c r="C2254" s="8">
        <v>1</v>
      </c>
      <c r="D2254" s="8" t="s">
        <v>1894</v>
      </c>
      <c r="E2254" s="8" t="s">
        <v>1895</v>
      </c>
      <c r="F2254" s="8" t="s">
        <v>28</v>
      </c>
    </row>
    <row r="2255" spans="1:6">
      <c r="A2255" s="8">
        <v>7624</v>
      </c>
      <c r="B2255" s="8" t="s">
        <v>748</v>
      </c>
      <c r="C2255" s="8">
        <v>3</v>
      </c>
      <c r="D2255" s="8" t="s">
        <v>1896</v>
      </c>
      <c r="E2255" s="8" t="s">
        <v>365</v>
      </c>
      <c r="F2255" s="8" t="s">
        <v>28</v>
      </c>
    </row>
    <row r="2256" spans="1:6" ht="28.8">
      <c r="A2256" s="8">
        <v>1925</v>
      </c>
      <c r="B2256" s="8" t="s">
        <v>748</v>
      </c>
      <c r="C2256" s="8">
        <v>1</v>
      </c>
      <c r="D2256" s="8" t="s">
        <v>1897</v>
      </c>
      <c r="E2256" s="8" t="s">
        <v>1898</v>
      </c>
      <c r="F2256" s="8" t="s">
        <v>28</v>
      </c>
    </row>
    <row r="2257" spans="1:6">
      <c r="A2257" s="8">
        <v>1099</v>
      </c>
      <c r="B2257" s="8" t="s">
        <v>748</v>
      </c>
      <c r="C2257" s="8">
        <v>1</v>
      </c>
      <c r="D2257" s="8" t="s">
        <v>1899</v>
      </c>
      <c r="E2257" s="8" t="s">
        <v>377</v>
      </c>
      <c r="F2257" s="8" t="s">
        <v>7</v>
      </c>
    </row>
    <row r="2258" spans="1:6" ht="28.8">
      <c r="A2258" s="8">
        <v>7192</v>
      </c>
      <c r="B2258" s="8" t="s">
        <v>748</v>
      </c>
      <c r="C2258" s="8">
        <v>2</v>
      </c>
      <c r="D2258" s="8" t="s">
        <v>1045</v>
      </c>
      <c r="E2258" s="8" t="s">
        <v>1046</v>
      </c>
      <c r="F2258" s="8" t="s">
        <v>28</v>
      </c>
    </row>
    <row r="2259" spans="1:6" ht="57.6">
      <c r="A2259" s="8">
        <v>4237</v>
      </c>
      <c r="B2259" s="8" t="s">
        <v>748</v>
      </c>
      <c r="C2259" s="8">
        <v>5</v>
      </c>
      <c r="D2259" s="8" t="s">
        <v>1651</v>
      </c>
      <c r="E2259" s="8" t="s">
        <v>1652</v>
      </c>
      <c r="F2259" s="8" t="s">
        <v>14</v>
      </c>
    </row>
    <row r="2260" spans="1:6" ht="28.8">
      <c r="A2260" s="8">
        <v>6001</v>
      </c>
      <c r="B2260" s="8" t="s">
        <v>748</v>
      </c>
      <c r="C2260" s="8">
        <v>4</v>
      </c>
      <c r="D2260" s="8" t="s">
        <v>977</v>
      </c>
      <c r="E2260" s="8" t="s">
        <v>402</v>
      </c>
      <c r="F2260" s="8" t="s">
        <v>36</v>
      </c>
    </row>
    <row r="2261" spans="1:6" ht="28.8">
      <c r="A2261" s="8">
        <v>5407</v>
      </c>
      <c r="B2261" s="8" t="s">
        <v>748</v>
      </c>
      <c r="C2261" s="8">
        <v>3</v>
      </c>
      <c r="D2261" s="8" t="s">
        <v>928</v>
      </c>
      <c r="E2261" s="8" t="s">
        <v>929</v>
      </c>
      <c r="F2261" s="8" t="s">
        <v>36</v>
      </c>
    </row>
    <row r="2262" spans="1:6" ht="43.2">
      <c r="A2262" s="8">
        <v>6039</v>
      </c>
      <c r="B2262" s="8" t="s">
        <v>748</v>
      </c>
      <c r="C2262" s="8">
        <v>3</v>
      </c>
      <c r="D2262" s="8" t="s">
        <v>826</v>
      </c>
      <c r="E2262" s="8" t="s">
        <v>827</v>
      </c>
      <c r="F2262" s="8" t="s">
        <v>36</v>
      </c>
    </row>
    <row r="2263" spans="1:6" ht="28.8">
      <c r="A2263" s="8">
        <v>5354</v>
      </c>
      <c r="B2263" s="8" t="s">
        <v>748</v>
      </c>
      <c r="C2263" s="8">
        <v>5</v>
      </c>
      <c r="D2263" s="8" t="s">
        <v>863</v>
      </c>
      <c r="E2263" s="8" t="s">
        <v>489</v>
      </c>
      <c r="F2263" s="8" t="s">
        <v>36</v>
      </c>
    </row>
    <row r="2264" spans="1:6" ht="57.6">
      <c r="A2264" s="8">
        <v>5316</v>
      </c>
      <c r="B2264" s="8" t="s">
        <v>748</v>
      </c>
      <c r="C2264" s="8">
        <v>5</v>
      </c>
      <c r="D2264" s="8" t="s">
        <v>1446</v>
      </c>
      <c r="E2264" s="8" t="s">
        <v>1447</v>
      </c>
      <c r="F2264" s="8" t="s">
        <v>36</v>
      </c>
    </row>
    <row r="2265" spans="1:6" ht="28.8">
      <c r="A2265" s="8">
        <v>4772</v>
      </c>
      <c r="B2265" s="8" t="s">
        <v>748</v>
      </c>
      <c r="C2265" s="8">
        <v>4</v>
      </c>
      <c r="D2265" s="8" t="s">
        <v>1900</v>
      </c>
      <c r="E2265" s="8" t="s">
        <v>1901</v>
      </c>
      <c r="F2265" s="8" t="s">
        <v>36</v>
      </c>
    </row>
    <row r="2266" spans="1:6" ht="57.6">
      <c r="A2266" s="8">
        <v>6095</v>
      </c>
      <c r="B2266" s="8" t="s">
        <v>748</v>
      </c>
      <c r="C2266" s="8">
        <v>5</v>
      </c>
      <c r="D2266" s="8" t="s">
        <v>1543</v>
      </c>
      <c r="E2266" s="8" t="s">
        <v>1544</v>
      </c>
      <c r="F2266" s="8" t="s">
        <v>36</v>
      </c>
    </row>
    <row r="2267" spans="1:6" ht="57.6">
      <c r="A2267" s="8">
        <v>6189</v>
      </c>
      <c r="B2267" s="8" t="s">
        <v>748</v>
      </c>
      <c r="C2267" s="8">
        <v>5</v>
      </c>
      <c r="D2267" s="8" t="s">
        <v>1634</v>
      </c>
      <c r="E2267" s="8" t="s">
        <v>1635</v>
      </c>
      <c r="F2267" s="8" t="s">
        <v>36</v>
      </c>
    </row>
    <row r="2268" spans="1:6" ht="43.2">
      <c r="A2268" s="8">
        <v>6244</v>
      </c>
      <c r="B2268" s="8" t="s">
        <v>748</v>
      </c>
      <c r="C2268" s="8">
        <v>2</v>
      </c>
      <c r="D2268" s="8" t="s">
        <v>1065</v>
      </c>
      <c r="E2268" s="8" t="s">
        <v>1066</v>
      </c>
      <c r="F2268" s="8" t="s">
        <v>36</v>
      </c>
    </row>
    <row r="2269" spans="1:6" ht="43.2">
      <c r="A2269" s="8">
        <v>5965</v>
      </c>
      <c r="B2269" s="8" t="s">
        <v>748</v>
      </c>
      <c r="C2269" s="8">
        <v>2</v>
      </c>
      <c r="D2269" s="8" t="s">
        <v>1783</v>
      </c>
      <c r="E2269" s="8" t="s">
        <v>1784</v>
      </c>
      <c r="F2269" s="8" t="s">
        <v>36</v>
      </c>
    </row>
    <row r="2270" spans="1:6" ht="43.2">
      <c r="A2270" s="8">
        <v>6248</v>
      </c>
      <c r="B2270" s="8" t="s">
        <v>748</v>
      </c>
      <c r="C2270" s="8">
        <v>4</v>
      </c>
      <c r="D2270" s="8" t="s">
        <v>1902</v>
      </c>
      <c r="E2270" s="8" t="s">
        <v>38</v>
      </c>
      <c r="F2270" s="8" t="s">
        <v>36</v>
      </c>
    </row>
    <row r="2271" spans="1:6" ht="43.2">
      <c r="A2271" s="8">
        <v>6316</v>
      </c>
      <c r="B2271" s="8" t="s">
        <v>748</v>
      </c>
      <c r="C2271" s="8">
        <v>2</v>
      </c>
      <c r="D2271" s="8" t="s">
        <v>1903</v>
      </c>
      <c r="E2271" s="8" t="s">
        <v>1904</v>
      </c>
      <c r="F2271" s="8" t="s">
        <v>36</v>
      </c>
    </row>
    <row r="2272" spans="1:6" ht="28.8">
      <c r="A2272" s="8">
        <v>5094</v>
      </c>
      <c r="B2272" s="8" t="s">
        <v>748</v>
      </c>
      <c r="C2272" s="8">
        <v>1</v>
      </c>
      <c r="D2272" s="8" t="s">
        <v>943</v>
      </c>
      <c r="E2272" s="8" t="s">
        <v>502</v>
      </c>
      <c r="F2272" s="8" t="s">
        <v>36</v>
      </c>
    </row>
    <row r="2273" spans="1:6" ht="28.8">
      <c r="A2273" s="8">
        <v>3218</v>
      </c>
      <c r="B2273" s="8" t="s">
        <v>748</v>
      </c>
      <c r="C2273" s="8">
        <v>1</v>
      </c>
      <c r="D2273" s="8" t="s">
        <v>1159</v>
      </c>
      <c r="E2273" s="8" t="s">
        <v>1160</v>
      </c>
      <c r="F2273" s="8" t="s">
        <v>36</v>
      </c>
    </row>
    <row r="2274" spans="1:6" ht="86.4">
      <c r="A2274" s="8">
        <v>7830</v>
      </c>
      <c r="B2274" s="8" t="s">
        <v>748</v>
      </c>
      <c r="C2274" s="8">
        <v>1</v>
      </c>
      <c r="D2274" s="8" t="s">
        <v>1842</v>
      </c>
      <c r="E2274" s="8" t="s">
        <v>1843</v>
      </c>
      <c r="F2274" s="8" t="s">
        <v>36</v>
      </c>
    </row>
    <row r="2275" spans="1:6" ht="28.8">
      <c r="A2275" s="8">
        <v>3113</v>
      </c>
      <c r="B2275" s="8" t="s">
        <v>748</v>
      </c>
      <c r="C2275" s="8">
        <v>2</v>
      </c>
      <c r="D2275" s="8" t="s">
        <v>1733</v>
      </c>
      <c r="E2275" s="8" t="s">
        <v>436</v>
      </c>
      <c r="F2275" s="8" t="s">
        <v>36</v>
      </c>
    </row>
    <row r="2276" spans="1:6" ht="43.2">
      <c r="A2276" s="8">
        <v>3121</v>
      </c>
      <c r="B2276" s="8" t="s">
        <v>748</v>
      </c>
      <c r="C2276" s="8">
        <v>1</v>
      </c>
      <c r="D2276" s="8" t="s">
        <v>1193</v>
      </c>
      <c r="E2276" s="8" t="s">
        <v>1194</v>
      </c>
      <c r="F2276" s="8" t="s">
        <v>36</v>
      </c>
    </row>
    <row r="2277" spans="1:6" ht="129.6">
      <c r="A2277" s="8">
        <v>3105</v>
      </c>
      <c r="B2277" s="8" t="s">
        <v>748</v>
      </c>
      <c r="C2277" s="8">
        <v>5</v>
      </c>
      <c r="D2277" s="8" t="s">
        <v>1228</v>
      </c>
      <c r="E2277" s="8" t="s">
        <v>1229</v>
      </c>
      <c r="F2277" s="8" t="s">
        <v>36</v>
      </c>
    </row>
    <row r="2278" spans="1:6" ht="43.2">
      <c r="A2278" s="8">
        <v>3108</v>
      </c>
      <c r="B2278" s="8" t="s">
        <v>748</v>
      </c>
      <c r="C2278" s="8">
        <v>1</v>
      </c>
      <c r="D2278" s="8" t="s">
        <v>1736</v>
      </c>
      <c r="E2278" s="8" t="s">
        <v>1737</v>
      </c>
      <c r="F2278" s="8" t="s">
        <v>36</v>
      </c>
    </row>
    <row r="2279" spans="1:6" ht="43.2">
      <c r="A2279" s="8">
        <v>3169</v>
      </c>
      <c r="B2279" s="8" t="s">
        <v>748</v>
      </c>
      <c r="C2279" s="8">
        <v>5</v>
      </c>
      <c r="D2279" s="8" t="s">
        <v>1030</v>
      </c>
      <c r="E2279" s="8" t="s">
        <v>1031</v>
      </c>
      <c r="F2279" s="8" t="s">
        <v>36</v>
      </c>
    </row>
    <row r="2280" spans="1:6" ht="129.6">
      <c r="A2280" s="8">
        <v>6296</v>
      </c>
      <c r="B2280" s="8" t="s">
        <v>748</v>
      </c>
      <c r="C2280" s="8">
        <v>1</v>
      </c>
      <c r="D2280" s="8" t="s">
        <v>1619</v>
      </c>
      <c r="E2280" s="8" t="s">
        <v>1620</v>
      </c>
      <c r="F2280" s="8" t="s">
        <v>36</v>
      </c>
    </row>
    <row r="2281" spans="1:6" ht="43.2">
      <c r="A2281" s="8">
        <v>7036</v>
      </c>
      <c r="B2281" s="8" t="s">
        <v>748</v>
      </c>
      <c r="C2281" s="8">
        <v>1</v>
      </c>
      <c r="D2281" s="8" t="s">
        <v>1548</v>
      </c>
      <c r="E2281" s="8" t="s">
        <v>1549</v>
      </c>
      <c r="F2281" s="8" t="s">
        <v>14</v>
      </c>
    </row>
    <row r="2282" spans="1:6" ht="115.2">
      <c r="A2282" s="8">
        <v>9804</v>
      </c>
      <c r="B2282" s="8" t="s">
        <v>748</v>
      </c>
      <c r="C2282" s="8">
        <v>4</v>
      </c>
      <c r="D2282" s="8" t="s">
        <v>926</v>
      </c>
      <c r="E2282" s="8" t="s">
        <v>927</v>
      </c>
      <c r="F2282" s="8" t="s">
        <v>36</v>
      </c>
    </row>
    <row r="2283" spans="1:6" ht="28.8">
      <c r="A2283" s="8">
        <v>6077</v>
      </c>
      <c r="B2283" s="8" t="s">
        <v>748</v>
      </c>
      <c r="C2283" s="8">
        <v>3</v>
      </c>
      <c r="D2283" s="8" t="s">
        <v>1095</v>
      </c>
      <c r="E2283" s="8" t="s">
        <v>1096</v>
      </c>
      <c r="F2283" s="8" t="s">
        <v>36</v>
      </c>
    </row>
    <row r="2284" spans="1:6" ht="57.6">
      <c r="A2284" s="8">
        <v>4192</v>
      </c>
      <c r="B2284" s="8" t="s">
        <v>748</v>
      </c>
      <c r="C2284" s="8">
        <v>5</v>
      </c>
      <c r="D2284" s="8" t="s">
        <v>1641</v>
      </c>
      <c r="E2284" s="8" t="s">
        <v>1642</v>
      </c>
      <c r="F2284" s="8" t="s">
        <v>36</v>
      </c>
    </row>
    <row r="2285" spans="1:6" ht="28.8">
      <c r="A2285" s="8">
        <v>4343</v>
      </c>
      <c r="B2285" s="8" t="s">
        <v>748</v>
      </c>
      <c r="C2285" s="8">
        <v>3</v>
      </c>
      <c r="D2285" s="8" t="s">
        <v>1905</v>
      </c>
      <c r="E2285" s="8" t="s">
        <v>1906</v>
      </c>
      <c r="F2285" s="8" t="s">
        <v>36</v>
      </c>
    </row>
    <row r="2286" spans="1:6" ht="43.2">
      <c r="A2286" s="8">
        <v>6359</v>
      </c>
      <c r="B2286" s="8" t="s">
        <v>748</v>
      </c>
      <c r="C2286" s="8">
        <v>4</v>
      </c>
      <c r="D2286" s="8" t="s">
        <v>1242</v>
      </c>
      <c r="E2286" s="8" t="s">
        <v>1243</v>
      </c>
      <c r="F2286" s="8" t="s">
        <v>36</v>
      </c>
    </row>
    <row r="2287" spans="1:6" ht="72">
      <c r="A2287" s="8">
        <v>4265</v>
      </c>
      <c r="B2287" s="8" t="s">
        <v>748</v>
      </c>
      <c r="C2287" s="8">
        <v>1</v>
      </c>
      <c r="D2287" s="8" t="s">
        <v>1067</v>
      </c>
      <c r="E2287" s="8" t="s">
        <v>1068</v>
      </c>
      <c r="F2287" s="8" t="s">
        <v>36</v>
      </c>
    </row>
    <row r="2288" spans="1:6" ht="43.2">
      <c r="A2288" s="8">
        <v>6375</v>
      </c>
      <c r="B2288" s="8" t="s">
        <v>748</v>
      </c>
      <c r="C2288" s="8">
        <v>1</v>
      </c>
      <c r="D2288" s="8" t="s">
        <v>1480</v>
      </c>
      <c r="E2288" s="8" t="s">
        <v>1481</v>
      </c>
      <c r="F2288" s="8" t="s">
        <v>36</v>
      </c>
    </row>
    <row r="2289" spans="1:6" ht="28.8">
      <c r="A2289" s="8">
        <v>6379</v>
      </c>
      <c r="B2289" s="8" t="s">
        <v>748</v>
      </c>
      <c r="C2289" s="8">
        <v>3</v>
      </c>
      <c r="D2289" s="8" t="s">
        <v>1411</v>
      </c>
      <c r="E2289" s="8" t="s">
        <v>1412</v>
      </c>
      <c r="F2289" s="8" t="s">
        <v>36</v>
      </c>
    </row>
    <row r="2290" spans="1:6" ht="57.6">
      <c r="A2290" s="8">
        <v>4240</v>
      </c>
      <c r="B2290" s="8" t="s">
        <v>748</v>
      </c>
      <c r="C2290" s="8">
        <v>4</v>
      </c>
      <c r="D2290" s="8" t="s">
        <v>1359</v>
      </c>
      <c r="E2290" s="8" t="s">
        <v>1360</v>
      </c>
      <c r="F2290" s="8" t="s">
        <v>36</v>
      </c>
    </row>
    <row r="2291" spans="1:6" ht="28.8">
      <c r="A2291" s="8">
        <v>6470</v>
      </c>
      <c r="B2291" s="8" t="s">
        <v>748</v>
      </c>
      <c r="C2291" s="8">
        <v>4</v>
      </c>
      <c r="D2291" s="8" t="s">
        <v>1434</v>
      </c>
      <c r="E2291" s="8" t="s">
        <v>401</v>
      </c>
      <c r="F2291" s="8" t="s">
        <v>36</v>
      </c>
    </row>
    <row r="2292" spans="1:6" ht="43.2">
      <c r="A2292" s="8">
        <v>6502</v>
      </c>
      <c r="B2292" s="8" t="s">
        <v>748</v>
      </c>
      <c r="C2292" s="8">
        <v>5</v>
      </c>
      <c r="D2292" s="8" t="s">
        <v>1085</v>
      </c>
      <c r="E2292" s="8" t="s">
        <v>1086</v>
      </c>
      <c r="F2292" s="8" t="s">
        <v>36</v>
      </c>
    </row>
    <row r="2293" spans="1:6" ht="57.6">
      <c r="A2293" s="8">
        <v>5884</v>
      </c>
      <c r="B2293" s="8" t="s">
        <v>748</v>
      </c>
      <c r="C2293" s="8">
        <v>3</v>
      </c>
      <c r="D2293" s="8" t="s">
        <v>780</v>
      </c>
      <c r="E2293" s="8" t="s">
        <v>781</v>
      </c>
      <c r="F2293" s="8" t="s">
        <v>36</v>
      </c>
    </row>
    <row r="2294" spans="1:6" ht="43.2">
      <c r="A2294" s="8">
        <v>6327</v>
      </c>
      <c r="B2294" s="8" t="s">
        <v>748</v>
      </c>
      <c r="C2294" s="8">
        <v>5</v>
      </c>
      <c r="D2294" s="8" t="s">
        <v>1803</v>
      </c>
      <c r="E2294" s="8" t="s">
        <v>1804</v>
      </c>
      <c r="F2294" s="8" t="s">
        <v>36</v>
      </c>
    </row>
    <row r="2295" spans="1:6" ht="57.6">
      <c r="A2295" s="8">
        <v>6613</v>
      </c>
      <c r="B2295" s="8" t="s">
        <v>748</v>
      </c>
      <c r="C2295" s="8">
        <v>2</v>
      </c>
      <c r="D2295" s="8" t="s">
        <v>1458</v>
      </c>
      <c r="E2295" s="8" t="s">
        <v>1459</v>
      </c>
      <c r="F2295" s="8" t="s">
        <v>36</v>
      </c>
    </row>
    <row r="2296" spans="1:6" ht="28.8">
      <c r="A2296" s="8">
        <v>6617</v>
      </c>
      <c r="B2296" s="8" t="s">
        <v>748</v>
      </c>
      <c r="C2296" s="8">
        <v>1</v>
      </c>
      <c r="D2296" s="8" t="s">
        <v>1452</v>
      </c>
      <c r="E2296" s="8" t="s">
        <v>1453</v>
      </c>
      <c r="F2296" s="8" t="s">
        <v>36</v>
      </c>
    </row>
    <row r="2297" spans="1:6">
      <c r="A2297" s="8">
        <v>3640</v>
      </c>
      <c r="B2297" s="8" t="s">
        <v>748</v>
      </c>
      <c r="C2297" s="8">
        <v>2</v>
      </c>
      <c r="D2297" s="8" t="s">
        <v>1907</v>
      </c>
      <c r="E2297" s="8" t="s">
        <v>1908</v>
      </c>
      <c r="F2297" s="8" t="s">
        <v>36</v>
      </c>
    </row>
    <row r="2298" spans="1:6">
      <c r="A2298" s="8">
        <v>6758</v>
      </c>
      <c r="B2298" s="8" t="s">
        <v>748</v>
      </c>
      <c r="C2298" s="8">
        <v>2</v>
      </c>
      <c r="D2298" s="8" t="s">
        <v>1909</v>
      </c>
      <c r="E2298" s="8" t="s">
        <v>357</v>
      </c>
      <c r="F2298" s="8" t="s">
        <v>36</v>
      </c>
    </row>
    <row r="2299" spans="1:6">
      <c r="A2299" s="8">
        <v>3247</v>
      </c>
      <c r="B2299" s="8" t="s">
        <v>748</v>
      </c>
      <c r="C2299" s="8">
        <v>4</v>
      </c>
      <c r="D2299" s="8" t="s">
        <v>1910</v>
      </c>
      <c r="E2299" s="8" t="s">
        <v>38</v>
      </c>
      <c r="F2299" s="8" t="s">
        <v>36</v>
      </c>
    </row>
    <row r="2300" spans="1:6" ht="28.8">
      <c r="A2300" s="8">
        <v>3238</v>
      </c>
      <c r="B2300" s="8" t="s">
        <v>748</v>
      </c>
      <c r="C2300" s="8">
        <v>4</v>
      </c>
      <c r="D2300" s="8" t="s">
        <v>800</v>
      </c>
      <c r="E2300" s="8" t="s">
        <v>801</v>
      </c>
      <c r="F2300" s="8" t="s">
        <v>36</v>
      </c>
    </row>
    <row r="2301" spans="1:6" ht="43.2">
      <c r="A2301" s="8">
        <v>4381</v>
      </c>
      <c r="B2301" s="8" t="s">
        <v>748</v>
      </c>
      <c r="C2301" s="8">
        <v>3</v>
      </c>
      <c r="D2301" s="8" t="s">
        <v>1498</v>
      </c>
      <c r="E2301" s="8" t="s">
        <v>1499</v>
      </c>
      <c r="F2301" s="8" t="s">
        <v>36</v>
      </c>
    </row>
    <row r="2302" spans="1:6" ht="57.6">
      <c r="A2302" s="8">
        <v>6323</v>
      </c>
      <c r="B2302" s="8" t="s">
        <v>748</v>
      </c>
      <c r="C2302" s="8">
        <v>3</v>
      </c>
      <c r="D2302" s="8" t="s">
        <v>795</v>
      </c>
      <c r="E2302" s="8" t="s">
        <v>796</v>
      </c>
      <c r="F2302" s="8" t="s">
        <v>36</v>
      </c>
    </row>
    <row r="2303" spans="1:6" ht="43.2">
      <c r="A2303" s="8">
        <v>3210</v>
      </c>
      <c r="B2303" s="8" t="s">
        <v>748</v>
      </c>
      <c r="C2303" s="8">
        <v>2</v>
      </c>
      <c r="D2303" s="8" t="s">
        <v>1147</v>
      </c>
      <c r="E2303" s="8" t="s">
        <v>1148</v>
      </c>
      <c r="F2303" s="8" t="s">
        <v>36</v>
      </c>
    </row>
    <row r="2304" spans="1:6" ht="28.8">
      <c r="A2304" s="8">
        <v>6599</v>
      </c>
      <c r="B2304" s="8" t="s">
        <v>748</v>
      </c>
      <c r="C2304" s="8">
        <v>5</v>
      </c>
      <c r="D2304" s="8" t="s">
        <v>1504</v>
      </c>
      <c r="E2304" s="8" t="s">
        <v>1505</v>
      </c>
      <c r="F2304" s="8" t="s">
        <v>36</v>
      </c>
    </row>
    <row r="2305" spans="1:6" ht="86.4">
      <c r="A2305" s="8">
        <v>2196</v>
      </c>
      <c r="B2305" s="8" t="s">
        <v>748</v>
      </c>
      <c r="C2305" s="8">
        <v>4</v>
      </c>
      <c r="D2305" s="8" t="s">
        <v>1364</v>
      </c>
      <c r="E2305" s="8" t="s">
        <v>1365</v>
      </c>
      <c r="F2305" s="8" t="s">
        <v>14</v>
      </c>
    </row>
    <row r="2306" spans="1:6">
      <c r="A2306" s="8">
        <v>6661</v>
      </c>
      <c r="B2306" s="8" t="s">
        <v>748</v>
      </c>
      <c r="C2306" s="8">
        <v>3</v>
      </c>
      <c r="D2306" s="8" t="s">
        <v>1911</v>
      </c>
      <c r="E2306" s="8" t="s">
        <v>416</v>
      </c>
      <c r="F2306" s="8" t="s">
        <v>14</v>
      </c>
    </row>
    <row r="2307" spans="1:6" ht="28.8">
      <c r="A2307" s="8">
        <v>2204</v>
      </c>
      <c r="B2307" s="8" t="s">
        <v>748</v>
      </c>
      <c r="C2307" s="8">
        <v>3</v>
      </c>
      <c r="D2307" s="8" t="s">
        <v>1912</v>
      </c>
      <c r="E2307" s="8" t="s">
        <v>1913</v>
      </c>
      <c r="F2307" s="8" t="s">
        <v>14</v>
      </c>
    </row>
    <row r="2308" spans="1:6" ht="72">
      <c r="A2308" s="8">
        <v>8809</v>
      </c>
      <c r="B2308" s="8" t="s">
        <v>748</v>
      </c>
      <c r="C2308" s="8">
        <v>2</v>
      </c>
      <c r="D2308" s="8" t="s">
        <v>1231</v>
      </c>
      <c r="E2308" s="8" t="s">
        <v>1232</v>
      </c>
      <c r="F2308" s="8" t="s">
        <v>14</v>
      </c>
    </row>
    <row r="2309" spans="1:6" ht="43.2">
      <c r="A2309" s="8">
        <v>2130</v>
      </c>
      <c r="B2309" s="8" t="s">
        <v>748</v>
      </c>
      <c r="C2309" s="8">
        <v>1</v>
      </c>
      <c r="D2309" s="8" t="s">
        <v>1914</v>
      </c>
      <c r="E2309" s="8" t="s">
        <v>360</v>
      </c>
      <c r="F2309" s="8" t="s">
        <v>14</v>
      </c>
    </row>
    <row r="2310" spans="1:6" ht="43.2">
      <c r="A2310" s="8">
        <v>3031</v>
      </c>
      <c r="B2310" s="8" t="s">
        <v>748</v>
      </c>
      <c r="C2310" s="8">
        <v>4</v>
      </c>
      <c r="D2310" s="8" t="s">
        <v>810</v>
      </c>
      <c r="E2310" s="8" t="s">
        <v>811</v>
      </c>
      <c r="F2310" s="8" t="s">
        <v>14</v>
      </c>
    </row>
    <row r="2311" spans="1:6" ht="28.8">
      <c r="A2311" s="8">
        <v>2153</v>
      </c>
      <c r="B2311" s="8" t="s">
        <v>748</v>
      </c>
      <c r="C2311" s="8">
        <v>3</v>
      </c>
      <c r="D2311" s="8" t="s">
        <v>1915</v>
      </c>
      <c r="E2311" s="8" t="s">
        <v>416</v>
      </c>
      <c r="F2311" s="8" t="s">
        <v>14</v>
      </c>
    </row>
    <row r="2312" spans="1:6" ht="86.4">
      <c r="A2312" s="8">
        <v>2160</v>
      </c>
      <c r="B2312" s="8" t="s">
        <v>748</v>
      </c>
      <c r="C2312" s="8">
        <v>5</v>
      </c>
      <c r="D2312" s="8" t="s">
        <v>849</v>
      </c>
      <c r="E2312" s="8" t="s">
        <v>850</v>
      </c>
      <c r="F2312" s="8" t="s">
        <v>14</v>
      </c>
    </row>
    <row r="2313" spans="1:6" ht="57.6">
      <c r="A2313" s="8">
        <v>2161</v>
      </c>
      <c r="B2313" s="8" t="s">
        <v>748</v>
      </c>
      <c r="C2313" s="8">
        <v>1</v>
      </c>
      <c r="D2313" s="8" t="s">
        <v>1688</v>
      </c>
      <c r="E2313" s="8" t="s">
        <v>1689</v>
      </c>
      <c r="F2313" s="8" t="s">
        <v>14</v>
      </c>
    </row>
    <row r="2314" spans="1:6" ht="28.8">
      <c r="A2314" s="8">
        <v>339</v>
      </c>
      <c r="B2314" s="8" t="s">
        <v>748</v>
      </c>
      <c r="C2314" s="8">
        <v>1</v>
      </c>
      <c r="D2314" s="8" t="s">
        <v>1317</v>
      </c>
      <c r="E2314" s="8" t="s">
        <v>1318</v>
      </c>
      <c r="F2314" s="8" t="s">
        <v>14</v>
      </c>
    </row>
    <row r="2315" spans="1:6" ht="72">
      <c r="A2315" s="8">
        <v>3023</v>
      </c>
      <c r="B2315" s="8" t="s">
        <v>748</v>
      </c>
      <c r="C2315" s="8">
        <v>3</v>
      </c>
      <c r="D2315" s="8" t="s">
        <v>819</v>
      </c>
      <c r="E2315" s="8" t="s">
        <v>820</v>
      </c>
      <c r="F2315" s="8" t="s">
        <v>14</v>
      </c>
    </row>
    <row r="2316" spans="1:6" ht="43.2">
      <c r="A2316" s="8">
        <v>8811</v>
      </c>
      <c r="B2316" s="8" t="s">
        <v>748</v>
      </c>
      <c r="C2316" s="8">
        <v>5</v>
      </c>
      <c r="D2316" s="8" t="s">
        <v>1209</v>
      </c>
      <c r="E2316" s="8" t="s">
        <v>1210</v>
      </c>
      <c r="F2316" s="8" t="s">
        <v>14</v>
      </c>
    </row>
    <row r="2317" spans="1:6" ht="43.2">
      <c r="A2317" s="8">
        <v>6679</v>
      </c>
      <c r="B2317" s="8" t="s">
        <v>748</v>
      </c>
      <c r="C2317" s="8">
        <v>4</v>
      </c>
      <c r="D2317" s="8" t="s">
        <v>1005</v>
      </c>
      <c r="E2317" s="8" t="s">
        <v>1006</v>
      </c>
      <c r="F2317" s="8" t="s">
        <v>14</v>
      </c>
    </row>
    <row r="2318" spans="1:6" ht="43.2">
      <c r="A2318" s="8">
        <v>2813</v>
      </c>
      <c r="B2318" s="8" t="s">
        <v>748</v>
      </c>
      <c r="C2318" s="8">
        <v>5</v>
      </c>
      <c r="D2318" s="8" t="s">
        <v>918</v>
      </c>
      <c r="E2318" s="8" t="s">
        <v>919</v>
      </c>
      <c r="F2318" s="8" t="s">
        <v>14</v>
      </c>
    </row>
    <row r="2319" spans="1:6" ht="43.2">
      <c r="A2319" s="8">
        <v>7066</v>
      </c>
      <c r="B2319" s="8" t="s">
        <v>748</v>
      </c>
      <c r="C2319" s="8">
        <v>4</v>
      </c>
      <c r="D2319" s="8" t="s">
        <v>1107</v>
      </c>
      <c r="E2319" s="8" t="s">
        <v>1108</v>
      </c>
      <c r="F2319" s="8" t="s">
        <v>14</v>
      </c>
    </row>
    <row r="2320" spans="1:6" ht="43.2">
      <c r="A2320" s="8">
        <v>560</v>
      </c>
      <c r="B2320" s="8" t="s">
        <v>748</v>
      </c>
      <c r="C2320" s="8">
        <v>1</v>
      </c>
      <c r="D2320" s="8" t="s">
        <v>1462</v>
      </c>
      <c r="E2320" s="8" t="s">
        <v>1463</v>
      </c>
      <c r="F2320" s="8" t="s">
        <v>5</v>
      </c>
    </row>
    <row r="2321" spans="1:6" ht="28.8">
      <c r="A2321" s="8">
        <v>2283</v>
      </c>
      <c r="B2321" s="8" t="s">
        <v>748</v>
      </c>
      <c r="C2321" s="8">
        <v>3</v>
      </c>
      <c r="D2321" s="8" t="s">
        <v>892</v>
      </c>
      <c r="E2321" s="8" t="s">
        <v>893</v>
      </c>
      <c r="F2321" s="8" t="s">
        <v>5</v>
      </c>
    </row>
    <row r="2322" spans="1:6" ht="28.8">
      <c r="A2322" s="8">
        <v>6075</v>
      </c>
      <c r="B2322" s="8" t="s">
        <v>748</v>
      </c>
      <c r="C2322" s="8">
        <v>1</v>
      </c>
      <c r="D2322" s="8" t="s">
        <v>1916</v>
      </c>
      <c r="E2322" s="8" t="s">
        <v>1917</v>
      </c>
      <c r="F2322" s="8" t="s">
        <v>5</v>
      </c>
    </row>
    <row r="2323" spans="1:6" ht="72">
      <c r="A2323" s="8">
        <v>7065</v>
      </c>
      <c r="B2323" s="8" t="s">
        <v>748</v>
      </c>
      <c r="C2323" s="8">
        <v>2</v>
      </c>
      <c r="D2323" s="8" t="s">
        <v>1105</v>
      </c>
      <c r="E2323" s="8" t="s">
        <v>1106</v>
      </c>
      <c r="F2323" s="8" t="s">
        <v>5</v>
      </c>
    </row>
    <row r="2324" spans="1:6" ht="72">
      <c r="A2324" s="8">
        <v>8695</v>
      </c>
      <c r="B2324" s="8" t="s">
        <v>748</v>
      </c>
      <c r="C2324" s="8">
        <v>2</v>
      </c>
      <c r="D2324" s="8" t="s">
        <v>1918</v>
      </c>
      <c r="E2324" s="8" t="s">
        <v>1919</v>
      </c>
      <c r="F2324" s="8" t="s">
        <v>5</v>
      </c>
    </row>
    <row r="2325" spans="1:6" ht="100.8">
      <c r="A2325" s="8">
        <v>8733</v>
      </c>
      <c r="B2325" s="8" t="s">
        <v>748</v>
      </c>
      <c r="C2325" s="8">
        <v>1</v>
      </c>
      <c r="D2325" s="8" t="s">
        <v>1777</v>
      </c>
      <c r="E2325" s="8" t="s">
        <v>1778</v>
      </c>
      <c r="F2325" s="8" t="s">
        <v>5</v>
      </c>
    </row>
    <row r="2326" spans="1:6" ht="187.2">
      <c r="A2326" s="8">
        <v>879</v>
      </c>
      <c r="B2326" s="8" t="s">
        <v>748</v>
      </c>
      <c r="C2326" s="8">
        <v>4</v>
      </c>
      <c r="D2326" s="8" t="s">
        <v>1658</v>
      </c>
      <c r="E2326" s="8" t="s">
        <v>1659</v>
      </c>
      <c r="F2326" s="8" t="s">
        <v>5</v>
      </c>
    </row>
    <row r="2327" spans="1:6" ht="72">
      <c r="A2327" s="8">
        <v>8756</v>
      </c>
      <c r="B2327" s="8" t="s">
        <v>748</v>
      </c>
      <c r="C2327" s="8">
        <v>1</v>
      </c>
      <c r="D2327" s="8" t="s">
        <v>761</v>
      </c>
      <c r="E2327" s="8" t="s">
        <v>762</v>
      </c>
      <c r="F2327" s="8" t="s">
        <v>5</v>
      </c>
    </row>
    <row r="2328" spans="1:6" ht="43.2">
      <c r="A2328" s="8">
        <v>3021</v>
      </c>
      <c r="B2328" s="8" t="s">
        <v>748</v>
      </c>
      <c r="C2328" s="8">
        <v>5</v>
      </c>
      <c r="D2328" s="8" t="s">
        <v>776</v>
      </c>
      <c r="E2328" s="8" t="s">
        <v>777</v>
      </c>
      <c r="F2328" s="8" t="s">
        <v>14</v>
      </c>
    </row>
    <row r="2329" spans="1:6" ht="72">
      <c r="A2329" s="8">
        <v>8828</v>
      </c>
      <c r="B2329" s="8" t="s">
        <v>748</v>
      </c>
      <c r="C2329" s="8">
        <v>1</v>
      </c>
      <c r="D2329" s="8" t="s">
        <v>1920</v>
      </c>
      <c r="E2329" s="8" t="s">
        <v>376</v>
      </c>
      <c r="F2329" s="8" t="s">
        <v>14</v>
      </c>
    </row>
    <row r="2330" spans="1:6" ht="72">
      <c r="A2330" s="8">
        <v>7065</v>
      </c>
      <c r="B2330" s="8" t="s">
        <v>748</v>
      </c>
      <c r="C2330" s="8">
        <v>2</v>
      </c>
      <c r="D2330" s="8" t="s">
        <v>1105</v>
      </c>
      <c r="E2330" s="8" t="s">
        <v>1106</v>
      </c>
      <c r="F2330" s="8" t="s">
        <v>14</v>
      </c>
    </row>
    <row r="2331" spans="1:6" ht="43.2">
      <c r="A2331" s="8">
        <v>8947</v>
      </c>
      <c r="B2331" s="8" t="s">
        <v>748</v>
      </c>
      <c r="C2331" s="8">
        <v>5</v>
      </c>
      <c r="D2331" s="8" t="s">
        <v>1522</v>
      </c>
      <c r="E2331" s="8" t="s">
        <v>1523</v>
      </c>
      <c r="F2331" s="8" t="s">
        <v>14</v>
      </c>
    </row>
    <row r="2332" spans="1:6" ht="72">
      <c r="A2332" s="8">
        <v>8894</v>
      </c>
      <c r="B2332" s="8" t="s">
        <v>748</v>
      </c>
      <c r="C2332" s="8">
        <v>1</v>
      </c>
      <c r="D2332" s="8" t="s">
        <v>1921</v>
      </c>
      <c r="E2332" s="8" t="s">
        <v>17</v>
      </c>
      <c r="F2332" s="8" t="s">
        <v>14</v>
      </c>
    </row>
    <row r="2333" spans="1:6" ht="72">
      <c r="A2333" s="8">
        <v>7053</v>
      </c>
      <c r="B2333" s="8" t="s">
        <v>748</v>
      </c>
      <c r="C2333" s="8">
        <v>3</v>
      </c>
      <c r="D2333" s="8" t="s">
        <v>1103</v>
      </c>
      <c r="E2333" s="8" t="s">
        <v>1104</v>
      </c>
      <c r="F2333" s="8" t="s">
        <v>14</v>
      </c>
    </row>
    <row r="2334" spans="1:6" ht="72">
      <c r="A2334" s="8">
        <v>7051</v>
      </c>
      <c r="B2334" s="8" t="s">
        <v>748</v>
      </c>
      <c r="C2334" s="8">
        <v>1</v>
      </c>
      <c r="D2334" s="8" t="s">
        <v>1093</v>
      </c>
      <c r="E2334" s="8" t="s">
        <v>1094</v>
      </c>
      <c r="F2334" s="8" t="s">
        <v>14</v>
      </c>
    </row>
    <row r="2335" spans="1:6" ht="28.8">
      <c r="A2335" s="8">
        <v>8902</v>
      </c>
      <c r="B2335" s="8" t="s">
        <v>748</v>
      </c>
      <c r="C2335" s="8">
        <v>3</v>
      </c>
      <c r="D2335" s="8" t="s">
        <v>1922</v>
      </c>
      <c r="E2335" s="8" t="s">
        <v>1923</v>
      </c>
      <c r="F2335" s="8" t="s">
        <v>14</v>
      </c>
    </row>
    <row r="2336" spans="1:6">
      <c r="A2336" s="8">
        <v>6734</v>
      </c>
      <c r="B2336" s="8" t="s">
        <v>748</v>
      </c>
      <c r="C2336" s="8">
        <v>1</v>
      </c>
      <c r="D2336" s="8" t="s">
        <v>1924</v>
      </c>
      <c r="E2336" s="8" t="s">
        <v>1925</v>
      </c>
      <c r="F2336" s="8" t="s">
        <v>14</v>
      </c>
    </row>
    <row r="2337" spans="1:6" ht="100.8">
      <c r="A2337" s="8">
        <v>8904</v>
      </c>
      <c r="B2337" s="8" t="s">
        <v>748</v>
      </c>
      <c r="C2337" s="8">
        <v>1</v>
      </c>
      <c r="D2337" s="8" t="s">
        <v>782</v>
      </c>
      <c r="E2337" s="8" t="s">
        <v>783</v>
      </c>
      <c r="F2337" s="8" t="s">
        <v>14</v>
      </c>
    </row>
    <row r="2338" spans="1:6" ht="43.2">
      <c r="A2338" s="8">
        <v>8913</v>
      </c>
      <c r="B2338" s="8" t="s">
        <v>748</v>
      </c>
      <c r="C2338" s="8">
        <v>4</v>
      </c>
      <c r="D2338" s="8" t="s">
        <v>1099</v>
      </c>
      <c r="E2338" s="8" t="s">
        <v>1100</v>
      </c>
      <c r="F2338" s="8" t="s">
        <v>14</v>
      </c>
    </row>
    <row r="2339" spans="1:6" ht="86.4">
      <c r="A2339" s="8">
        <v>7042</v>
      </c>
      <c r="B2339" s="8" t="s">
        <v>748</v>
      </c>
      <c r="C2339" s="8">
        <v>2</v>
      </c>
      <c r="D2339" s="8" t="s">
        <v>1256</v>
      </c>
      <c r="E2339" s="8" t="s">
        <v>1257</v>
      </c>
      <c r="F2339" s="8" t="s">
        <v>14</v>
      </c>
    </row>
    <row r="2340" spans="1:6" ht="28.8">
      <c r="A2340" s="8">
        <v>6747</v>
      </c>
      <c r="B2340" s="8" t="s">
        <v>748</v>
      </c>
      <c r="C2340" s="8">
        <v>1</v>
      </c>
      <c r="D2340" s="8" t="s">
        <v>1631</v>
      </c>
      <c r="E2340" s="8" t="s">
        <v>1632</v>
      </c>
      <c r="F2340" s="8" t="s">
        <v>14</v>
      </c>
    </row>
    <row r="2341" spans="1:6" ht="43.2">
      <c r="A2341" s="8">
        <v>2305</v>
      </c>
      <c r="B2341" s="8" t="s">
        <v>748</v>
      </c>
      <c r="C2341" s="8">
        <v>1</v>
      </c>
      <c r="D2341" s="8" t="s">
        <v>834</v>
      </c>
      <c r="E2341" s="8" t="s">
        <v>835</v>
      </c>
      <c r="F2341" s="8" t="s">
        <v>14</v>
      </c>
    </row>
    <row r="2342" spans="1:6">
      <c r="A2342" s="8">
        <v>6785</v>
      </c>
      <c r="B2342" s="8" t="s">
        <v>748</v>
      </c>
      <c r="C2342" s="8">
        <v>1</v>
      </c>
      <c r="D2342" s="8" t="s">
        <v>1926</v>
      </c>
      <c r="E2342" s="8" t="s">
        <v>1927</v>
      </c>
      <c r="F2342" s="8" t="s">
        <v>14</v>
      </c>
    </row>
    <row r="2343" spans="1:6" ht="57.6">
      <c r="A2343" s="8">
        <v>8915</v>
      </c>
      <c r="B2343" s="8" t="s">
        <v>748</v>
      </c>
      <c r="C2343" s="8">
        <v>1</v>
      </c>
      <c r="D2343" s="8" t="s">
        <v>1550</v>
      </c>
      <c r="E2343" s="8" t="s">
        <v>1551</v>
      </c>
      <c r="F2343" s="8" t="s">
        <v>14</v>
      </c>
    </row>
    <row r="2344" spans="1:6">
      <c r="A2344" s="8">
        <v>2349</v>
      </c>
      <c r="B2344" s="8" t="s">
        <v>748</v>
      </c>
      <c r="C2344" s="8">
        <v>2</v>
      </c>
      <c r="D2344" s="8" t="s">
        <v>1928</v>
      </c>
      <c r="E2344" s="8" t="s">
        <v>1929</v>
      </c>
      <c r="F2344" s="8" t="s">
        <v>14</v>
      </c>
    </row>
    <row r="2345" spans="1:6">
      <c r="A2345" s="8">
        <v>2376</v>
      </c>
      <c r="B2345" s="8" t="s">
        <v>748</v>
      </c>
      <c r="C2345" s="8">
        <v>5</v>
      </c>
      <c r="D2345" s="8" t="s">
        <v>1930</v>
      </c>
      <c r="E2345" s="8" t="s">
        <v>582</v>
      </c>
      <c r="F2345" s="8" t="s">
        <v>14</v>
      </c>
    </row>
    <row r="2346" spans="1:6" ht="43.2">
      <c r="A2346" s="8">
        <v>8796</v>
      </c>
      <c r="B2346" s="8" t="s">
        <v>748</v>
      </c>
      <c r="C2346" s="8">
        <v>4</v>
      </c>
      <c r="D2346" s="8" t="s">
        <v>1201</v>
      </c>
      <c r="E2346" s="8" t="s">
        <v>1202</v>
      </c>
      <c r="F2346" s="8" t="s">
        <v>14</v>
      </c>
    </row>
    <row r="2347" spans="1:6" ht="72">
      <c r="A2347" s="8">
        <v>7015</v>
      </c>
      <c r="B2347" s="8" t="s">
        <v>748</v>
      </c>
      <c r="C2347" s="8">
        <v>3</v>
      </c>
      <c r="D2347" s="8" t="s">
        <v>1594</v>
      </c>
      <c r="E2347" s="8" t="s">
        <v>1595</v>
      </c>
      <c r="F2347" s="8" t="s">
        <v>14</v>
      </c>
    </row>
    <row r="2348" spans="1:6" ht="57.6">
      <c r="A2348" s="8">
        <v>8938</v>
      </c>
      <c r="B2348" s="8" t="s">
        <v>748</v>
      </c>
      <c r="C2348" s="8">
        <v>1</v>
      </c>
      <c r="D2348" s="8" t="s">
        <v>1024</v>
      </c>
      <c r="E2348" s="8" t="s">
        <v>1025</v>
      </c>
      <c r="F2348" s="8" t="s">
        <v>14</v>
      </c>
    </row>
    <row r="2349" spans="1:6" ht="43.2">
      <c r="A2349" s="8">
        <v>8943</v>
      </c>
      <c r="B2349" s="8" t="s">
        <v>748</v>
      </c>
      <c r="C2349" s="8">
        <v>5</v>
      </c>
      <c r="D2349" s="8" t="s">
        <v>1526</v>
      </c>
      <c r="E2349" s="8" t="s">
        <v>1527</v>
      </c>
      <c r="F2349" s="8" t="s">
        <v>14</v>
      </c>
    </row>
    <row r="2350" spans="1:6" ht="43.2">
      <c r="A2350" s="8">
        <v>2798</v>
      </c>
      <c r="B2350" s="8" t="s">
        <v>748</v>
      </c>
      <c r="C2350" s="8">
        <v>4</v>
      </c>
      <c r="D2350" s="8" t="s">
        <v>1848</v>
      </c>
      <c r="E2350" s="8" t="s">
        <v>1849</v>
      </c>
      <c r="F2350" s="8" t="s">
        <v>14</v>
      </c>
    </row>
    <row r="2351" spans="1:6" ht="57.6">
      <c r="A2351" s="8">
        <v>7021</v>
      </c>
      <c r="B2351" s="8" t="s">
        <v>748</v>
      </c>
      <c r="C2351" s="8">
        <v>5</v>
      </c>
      <c r="D2351" s="8" t="s">
        <v>1590</v>
      </c>
      <c r="E2351" s="8" t="s">
        <v>1591</v>
      </c>
      <c r="F2351" s="8" t="s">
        <v>14</v>
      </c>
    </row>
    <row r="2352" spans="1:6">
      <c r="A2352" s="8">
        <v>2803</v>
      </c>
      <c r="B2352" s="8" t="s">
        <v>748</v>
      </c>
      <c r="C2352" s="8">
        <v>5</v>
      </c>
      <c r="D2352" s="8" t="s">
        <v>1931</v>
      </c>
      <c r="E2352" s="8" t="s">
        <v>1932</v>
      </c>
      <c r="F2352" s="8" t="s">
        <v>14</v>
      </c>
    </row>
    <row r="2353" spans="1:6" ht="43.2">
      <c r="A2353" s="8">
        <v>4314</v>
      </c>
      <c r="B2353" s="8" t="s">
        <v>748</v>
      </c>
      <c r="C2353" s="8">
        <v>1</v>
      </c>
      <c r="D2353" s="8" t="s">
        <v>1312</v>
      </c>
      <c r="E2353" s="8" t="s">
        <v>1313</v>
      </c>
      <c r="F2353" s="8" t="s">
        <v>36</v>
      </c>
    </row>
    <row r="2354" spans="1:6" ht="129.6">
      <c r="A2354" s="8">
        <v>8762</v>
      </c>
      <c r="B2354" s="8" t="s">
        <v>748</v>
      </c>
      <c r="C2354" s="8">
        <v>1</v>
      </c>
      <c r="D2354" s="8" t="s">
        <v>1933</v>
      </c>
      <c r="E2354" s="8" t="s">
        <v>1934</v>
      </c>
      <c r="F2354" s="8" t="s">
        <v>5</v>
      </c>
    </row>
    <row r="2355" spans="1:6" ht="43.2">
      <c r="A2355" s="8">
        <v>5917</v>
      </c>
      <c r="B2355" s="8" t="s">
        <v>748</v>
      </c>
      <c r="C2355" s="8">
        <v>5</v>
      </c>
      <c r="D2355" s="8" t="s">
        <v>1121</v>
      </c>
      <c r="E2355" s="8" t="s">
        <v>1122</v>
      </c>
      <c r="F2355" s="8" t="s">
        <v>36</v>
      </c>
    </row>
    <row r="2356" spans="1:6" ht="28.8">
      <c r="A2356" s="8">
        <v>399</v>
      </c>
      <c r="B2356" s="8" t="s">
        <v>748</v>
      </c>
      <c r="C2356" s="8">
        <v>5</v>
      </c>
      <c r="D2356" s="8" t="s">
        <v>1300</v>
      </c>
      <c r="E2356" s="8" t="s">
        <v>382</v>
      </c>
      <c r="F2356" s="8" t="s">
        <v>36</v>
      </c>
    </row>
    <row r="2357" spans="1:6" ht="28.8">
      <c r="A2357" s="8">
        <v>2204</v>
      </c>
      <c r="B2357" s="8" t="s">
        <v>748</v>
      </c>
      <c r="C2357" s="8">
        <v>3</v>
      </c>
      <c r="D2357" s="8" t="s">
        <v>1912</v>
      </c>
      <c r="E2357" s="8" t="s">
        <v>1913</v>
      </c>
      <c r="F2357" s="8" t="s">
        <v>36</v>
      </c>
    </row>
    <row r="2358" spans="1:6" ht="57.6">
      <c r="A2358" s="8">
        <v>2054</v>
      </c>
      <c r="B2358" s="8" t="s">
        <v>748</v>
      </c>
      <c r="C2358" s="8">
        <v>5</v>
      </c>
      <c r="D2358" s="8" t="s">
        <v>802</v>
      </c>
      <c r="E2358" s="8" t="s">
        <v>803</v>
      </c>
      <c r="F2358" s="8" t="s">
        <v>36</v>
      </c>
    </row>
    <row r="2359" spans="1:6" ht="43.2">
      <c r="A2359" s="8">
        <v>2048</v>
      </c>
      <c r="B2359" s="8" t="s">
        <v>748</v>
      </c>
      <c r="C2359" s="8">
        <v>1</v>
      </c>
      <c r="D2359" s="8" t="s">
        <v>1935</v>
      </c>
      <c r="E2359" s="8" t="s">
        <v>1908</v>
      </c>
      <c r="F2359" s="8" t="s">
        <v>36</v>
      </c>
    </row>
    <row r="2360" spans="1:6" ht="28.8">
      <c r="A2360" s="8">
        <v>2026</v>
      </c>
      <c r="B2360" s="8" t="s">
        <v>748</v>
      </c>
      <c r="C2360" s="8">
        <v>3</v>
      </c>
      <c r="D2360" s="8" t="s">
        <v>1936</v>
      </c>
      <c r="E2360" s="8" t="s">
        <v>38</v>
      </c>
      <c r="F2360" s="8" t="s">
        <v>36</v>
      </c>
    </row>
    <row r="2361" spans="1:6" ht="43.2">
      <c r="A2361" s="8">
        <v>2217</v>
      </c>
      <c r="B2361" s="8" t="s">
        <v>748</v>
      </c>
      <c r="C2361" s="8">
        <v>3</v>
      </c>
      <c r="D2361" s="8" t="s">
        <v>1087</v>
      </c>
      <c r="E2361" s="8" t="s">
        <v>1088</v>
      </c>
      <c r="F2361" s="8" t="s">
        <v>36</v>
      </c>
    </row>
    <row r="2362" spans="1:6">
      <c r="A2362" s="8">
        <v>2225</v>
      </c>
      <c r="B2362" s="8" t="s">
        <v>748</v>
      </c>
      <c r="C2362" s="8">
        <v>5</v>
      </c>
      <c r="D2362" s="8" t="s">
        <v>1937</v>
      </c>
      <c r="E2362" s="8" t="s">
        <v>38</v>
      </c>
      <c r="F2362" s="8" t="s">
        <v>36</v>
      </c>
    </row>
    <row r="2363" spans="1:6" ht="28.8">
      <c r="A2363" s="8">
        <v>8006</v>
      </c>
      <c r="B2363" s="8" t="s">
        <v>748</v>
      </c>
      <c r="C2363" s="8">
        <v>4</v>
      </c>
      <c r="D2363" s="8" t="s">
        <v>1938</v>
      </c>
      <c r="E2363" s="8" t="s">
        <v>989</v>
      </c>
      <c r="F2363" s="8" t="s">
        <v>36</v>
      </c>
    </row>
    <row r="2364" spans="1:6">
      <c r="A2364" s="8">
        <v>7316</v>
      </c>
      <c r="B2364" s="8" t="s">
        <v>748</v>
      </c>
      <c r="C2364" s="8">
        <v>3</v>
      </c>
      <c r="D2364" s="8" t="s">
        <v>1939</v>
      </c>
      <c r="E2364" s="8" t="s">
        <v>357</v>
      </c>
      <c r="F2364" s="8" t="s">
        <v>36</v>
      </c>
    </row>
    <row r="2365" spans="1:6" ht="28.8">
      <c r="A2365" s="8">
        <v>2317</v>
      </c>
      <c r="B2365" s="8" t="s">
        <v>748</v>
      </c>
      <c r="C2365" s="8">
        <v>3</v>
      </c>
      <c r="D2365" s="8" t="s">
        <v>1368</v>
      </c>
      <c r="E2365" s="8" t="s">
        <v>1369</v>
      </c>
      <c r="F2365" s="8" t="s">
        <v>36</v>
      </c>
    </row>
    <row r="2366" spans="1:6" ht="28.8">
      <c r="A2366" s="8">
        <v>2077</v>
      </c>
      <c r="B2366" s="8" t="s">
        <v>748</v>
      </c>
      <c r="C2366" s="8">
        <v>5</v>
      </c>
      <c r="D2366" s="8" t="s">
        <v>1268</v>
      </c>
      <c r="E2366" s="8" t="s">
        <v>1269</v>
      </c>
      <c r="F2366" s="8" t="s">
        <v>36</v>
      </c>
    </row>
    <row r="2367" spans="1:6" ht="172.8">
      <c r="A2367" s="8">
        <v>2009</v>
      </c>
      <c r="B2367" s="8" t="s">
        <v>748</v>
      </c>
      <c r="C2367" s="8">
        <v>1</v>
      </c>
      <c r="D2367" s="8" t="s">
        <v>1940</v>
      </c>
      <c r="E2367" s="8" t="s">
        <v>372</v>
      </c>
      <c r="F2367" s="8" t="s">
        <v>36</v>
      </c>
    </row>
    <row r="2368" spans="1:6">
      <c r="A2368" s="8">
        <v>1051</v>
      </c>
      <c r="B2368" s="8" t="s">
        <v>748</v>
      </c>
      <c r="C2368" s="8">
        <v>4</v>
      </c>
      <c r="D2368" s="8" t="s">
        <v>1941</v>
      </c>
      <c r="E2368" s="8" t="s">
        <v>422</v>
      </c>
      <c r="F2368" s="8" t="s">
        <v>36</v>
      </c>
    </row>
    <row r="2369" spans="1:6" ht="28.8">
      <c r="A2369" s="8">
        <v>8133</v>
      </c>
      <c r="B2369" s="8" t="s">
        <v>748</v>
      </c>
      <c r="C2369" s="8">
        <v>5</v>
      </c>
      <c r="D2369" s="8" t="s">
        <v>1680</v>
      </c>
      <c r="E2369" s="8" t="s">
        <v>1681</v>
      </c>
      <c r="F2369" s="8" t="s">
        <v>36</v>
      </c>
    </row>
    <row r="2370" spans="1:6" ht="28.8">
      <c r="A2370" s="8">
        <v>8145</v>
      </c>
      <c r="B2370" s="8" t="s">
        <v>748</v>
      </c>
      <c r="C2370" s="8">
        <v>5</v>
      </c>
      <c r="D2370" s="8" t="s">
        <v>1686</v>
      </c>
      <c r="E2370" s="8" t="s">
        <v>1687</v>
      </c>
      <c r="F2370" s="8" t="s">
        <v>36</v>
      </c>
    </row>
    <row r="2371" spans="1:6" ht="28.8">
      <c r="A2371" s="8">
        <v>261</v>
      </c>
      <c r="B2371" s="8" t="s">
        <v>748</v>
      </c>
      <c r="C2371" s="8">
        <v>1</v>
      </c>
      <c r="D2371" s="8" t="s">
        <v>1274</v>
      </c>
      <c r="E2371" s="8" t="s">
        <v>497</v>
      </c>
      <c r="F2371" s="8" t="s">
        <v>36</v>
      </c>
    </row>
    <row r="2372" spans="1:6" ht="43.2">
      <c r="A2372" s="8">
        <v>257</v>
      </c>
      <c r="B2372" s="8" t="s">
        <v>748</v>
      </c>
      <c r="C2372" s="8">
        <v>5</v>
      </c>
      <c r="D2372" s="8" t="s">
        <v>965</v>
      </c>
      <c r="E2372" s="8" t="s">
        <v>966</v>
      </c>
      <c r="F2372" s="8" t="s">
        <v>36</v>
      </c>
    </row>
    <row r="2373" spans="1:6" ht="28.8">
      <c r="A2373" s="8">
        <v>245</v>
      </c>
      <c r="B2373" s="8" t="s">
        <v>748</v>
      </c>
      <c r="C2373" s="8">
        <v>1</v>
      </c>
      <c r="D2373" s="8" t="s">
        <v>1942</v>
      </c>
      <c r="E2373" s="8" t="s">
        <v>41</v>
      </c>
      <c r="F2373" s="8" t="s">
        <v>36</v>
      </c>
    </row>
    <row r="2374" spans="1:6" ht="43.2">
      <c r="A2374" s="8">
        <v>218</v>
      </c>
      <c r="B2374" s="8" t="s">
        <v>748</v>
      </c>
      <c r="C2374" s="8">
        <v>1</v>
      </c>
      <c r="D2374" s="8" t="s">
        <v>1943</v>
      </c>
      <c r="E2374" s="8" t="s">
        <v>370</v>
      </c>
      <c r="F2374" s="8" t="s">
        <v>36</v>
      </c>
    </row>
    <row r="2375" spans="1:6" ht="28.8">
      <c r="A2375" s="8">
        <v>9114</v>
      </c>
      <c r="B2375" s="8" t="s">
        <v>748</v>
      </c>
      <c r="C2375" s="8">
        <v>5</v>
      </c>
      <c r="D2375" s="8" t="s">
        <v>1073</v>
      </c>
      <c r="E2375" s="8" t="s">
        <v>1074</v>
      </c>
      <c r="F2375" s="8" t="s">
        <v>36</v>
      </c>
    </row>
    <row r="2376" spans="1:6" ht="28.8">
      <c r="A2376" s="8">
        <v>9119</v>
      </c>
      <c r="B2376" s="8" t="s">
        <v>748</v>
      </c>
      <c r="C2376" s="8">
        <v>4</v>
      </c>
      <c r="D2376" s="8" t="s">
        <v>897</v>
      </c>
      <c r="E2376" s="8" t="s">
        <v>898</v>
      </c>
      <c r="F2376" s="8" t="s">
        <v>36</v>
      </c>
    </row>
    <row r="2377" spans="1:6" ht="43.2">
      <c r="A2377" s="8">
        <v>7228</v>
      </c>
      <c r="B2377" s="8" t="s">
        <v>748</v>
      </c>
      <c r="C2377" s="8">
        <v>3</v>
      </c>
      <c r="D2377" s="8" t="s">
        <v>1211</v>
      </c>
      <c r="E2377" s="8" t="s">
        <v>1212</v>
      </c>
      <c r="F2377" s="8" t="s">
        <v>36</v>
      </c>
    </row>
    <row r="2378" spans="1:6" ht="28.8">
      <c r="A2378" s="8">
        <v>9134</v>
      </c>
      <c r="B2378" s="8" t="s">
        <v>748</v>
      </c>
      <c r="C2378" s="8">
        <v>5</v>
      </c>
      <c r="D2378" s="8" t="s">
        <v>1944</v>
      </c>
      <c r="E2378" s="8" t="s">
        <v>443</v>
      </c>
      <c r="F2378" s="8" t="s">
        <v>36</v>
      </c>
    </row>
    <row r="2379" spans="1:6" ht="100.8">
      <c r="A2379" s="8">
        <v>7835</v>
      </c>
      <c r="B2379" s="8" t="s">
        <v>748</v>
      </c>
      <c r="C2379" s="8">
        <v>1</v>
      </c>
      <c r="D2379" s="8" t="s">
        <v>1862</v>
      </c>
      <c r="E2379" s="8" t="s">
        <v>1863</v>
      </c>
      <c r="F2379" s="8" t="s">
        <v>36</v>
      </c>
    </row>
    <row r="2380" spans="1:6" ht="57.6">
      <c r="A2380" s="8">
        <v>2111</v>
      </c>
      <c r="B2380" s="8" t="s">
        <v>748</v>
      </c>
      <c r="C2380" s="8">
        <v>5</v>
      </c>
      <c r="D2380" s="8" t="s">
        <v>808</v>
      </c>
      <c r="E2380" s="8" t="s">
        <v>809</v>
      </c>
      <c r="F2380" s="8" t="s">
        <v>36</v>
      </c>
    </row>
    <row r="2381" spans="1:6" ht="57.6">
      <c r="A2381" s="8">
        <v>138</v>
      </c>
      <c r="B2381" s="8" t="s">
        <v>748</v>
      </c>
      <c r="C2381" s="8">
        <v>1</v>
      </c>
      <c r="D2381" s="8" t="s">
        <v>1415</v>
      </c>
      <c r="E2381" s="8" t="s">
        <v>1416</v>
      </c>
      <c r="F2381" s="8" t="s">
        <v>14</v>
      </c>
    </row>
    <row r="2382" spans="1:6" ht="129.6">
      <c r="A2382" s="8">
        <v>3054</v>
      </c>
      <c r="B2382" s="8" t="s">
        <v>748</v>
      </c>
      <c r="C2382" s="8">
        <v>5</v>
      </c>
      <c r="D2382" s="8" t="s">
        <v>1174</v>
      </c>
      <c r="E2382" s="8" t="s">
        <v>1175</v>
      </c>
      <c r="F2382" s="8" t="s">
        <v>36</v>
      </c>
    </row>
    <row r="2383" spans="1:6" ht="86.4">
      <c r="A2383" s="8">
        <v>7111</v>
      </c>
      <c r="B2383" s="8" t="s">
        <v>748</v>
      </c>
      <c r="C2383" s="8">
        <v>1</v>
      </c>
      <c r="D2383" s="8" t="s">
        <v>1333</v>
      </c>
      <c r="E2383" s="8" t="s">
        <v>1334</v>
      </c>
      <c r="F2383" s="8" t="s">
        <v>36</v>
      </c>
    </row>
    <row r="2384" spans="1:6" ht="86.4">
      <c r="A2384" s="8">
        <v>7091</v>
      </c>
      <c r="B2384" s="8" t="s">
        <v>748</v>
      </c>
      <c r="C2384" s="8">
        <v>4</v>
      </c>
      <c r="D2384" s="8" t="s">
        <v>1945</v>
      </c>
      <c r="E2384" s="8" t="s">
        <v>472</v>
      </c>
      <c r="F2384" s="8" t="s">
        <v>36</v>
      </c>
    </row>
    <row r="2385" spans="1:6" ht="28.8">
      <c r="A2385" s="8">
        <v>8100</v>
      </c>
      <c r="B2385" s="8" t="s">
        <v>748</v>
      </c>
      <c r="C2385" s="8">
        <v>4</v>
      </c>
      <c r="D2385" s="8" t="s">
        <v>1672</v>
      </c>
      <c r="E2385" s="8" t="s">
        <v>1673</v>
      </c>
      <c r="F2385" s="8" t="s">
        <v>36</v>
      </c>
    </row>
    <row r="2386" spans="1:6" ht="28.8">
      <c r="A2386" s="8">
        <v>2479</v>
      </c>
      <c r="B2386" s="8" t="s">
        <v>748</v>
      </c>
      <c r="C2386" s="8">
        <v>5</v>
      </c>
      <c r="D2386" s="8" t="s">
        <v>823</v>
      </c>
      <c r="E2386" s="8" t="s">
        <v>382</v>
      </c>
      <c r="F2386" s="8" t="s">
        <v>36</v>
      </c>
    </row>
    <row r="2387" spans="1:6" ht="28.8">
      <c r="A2387" s="8">
        <v>8027</v>
      </c>
      <c r="B2387" s="8" t="s">
        <v>748</v>
      </c>
      <c r="C2387" s="8">
        <v>1</v>
      </c>
      <c r="D2387" s="8" t="s">
        <v>1946</v>
      </c>
      <c r="E2387" s="8" t="s">
        <v>39</v>
      </c>
      <c r="F2387" s="8" t="s">
        <v>36</v>
      </c>
    </row>
    <row r="2388" spans="1:6" ht="86.4">
      <c r="A2388" s="8">
        <v>1988</v>
      </c>
      <c r="B2388" s="8" t="s">
        <v>748</v>
      </c>
      <c r="C2388" s="8">
        <v>4</v>
      </c>
      <c r="D2388" s="8" t="s">
        <v>773</v>
      </c>
      <c r="E2388" s="8" t="s">
        <v>774</v>
      </c>
      <c r="F2388" s="8" t="s">
        <v>36</v>
      </c>
    </row>
    <row r="2389" spans="1:6">
      <c r="A2389" s="8">
        <v>2380</v>
      </c>
      <c r="B2389" s="8" t="s">
        <v>748</v>
      </c>
      <c r="C2389" s="8">
        <v>4</v>
      </c>
      <c r="D2389" s="8" t="s">
        <v>1947</v>
      </c>
      <c r="E2389" s="8" t="s">
        <v>422</v>
      </c>
      <c r="F2389" s="8" t="s">
        <v>36</v>
      </c>
    </row>
    <row r="2390" spans="1:6" ht="43.2">
      <c r="A2390" s="8">
        <v>7844</v>
      </c>
      <c r="B2390" s="8" t="s">
        <v>748</v>
      </c>
      <c r="C2390" s="8">
        <v>3</v>
      </c>
      <c r="D2390" s="8" t="s">
        <v>1721</v>
      </c>
      <c r="E2390" s="8" t="s">
        <v>1722</v>
      </c>
      <c r="F2390" s="8" t="s">
        <v>36</v>
      </c>
    </row>
    <row r="2391" spans="1:6" ht="187.2">
      <c r="A2391" s="8">
        <v>1994</v>
      </c>
      <c r="B2391" s="8" t="s">
        <v>748</v>
      </c>
      <c r="C2391" s="8">
        <v>1</v>
      </c>
      <c r="D2391" s="8" t="s">
        <v>1043</v>
      </c>
      <c r="E2391" s="8" t="s">
        <v>1044</v>
      </c>
      <c r="F2391" s="8" t="s">
        <v>36</v>
      </c>
    </row>
    <row r="2392" spans="1:6" ht="43.2">
      <c r="A2392" s="8">
        <v>8094</v>
      </c>
      <c r="B2392" s="8" t="s">
        <v>748</v>
      </c>
      <c r="C2392" s="8">
        <v>1</v>
      </c>
      <c r="D2392" s="8" t="s">
        <v>1674</v>
      </c>
      <c r="E2392" s="8" t="s">
        <v>1675</v>
      </c>
      <c r="F2392" s="8" t="s">
        <v>36</v>
      </c>
    </row>
    <row r="2393" spans="1:6" ht="43.2">
      <c r="A2393" s="8">
        <v>2155</v>
      </c>
      <c r="B2393" s="8" t="s">
        <v>748</v>
      </c>
      <c r="C2393" s="8">
        <v>2</v>
      </c>
      <c r="D2393" s="8" t="s">
        <v>914</v>
      </c>
      <c r="E2393" s="8" t="s">
        <v>915</v>
      </c>
      <c r="F2393" s="8" t="s">
        <v>36</v>
      </c>
    </row>
    <row r="2394" spans="1:6" ht="28.8">
      <c r="A2394" s="8">
        <v>7223</v>
      </c>
      <c r="B2394" s="8" t="s">
        <v>748</v>
      </c>
      <c r="C2394" s="8">
        <v>4</v>
      </c>
      <c r="D2394" s="8" t="s">
        <v>1018</v>
      </c>
      <c r="E2394" s="8" t="s">
        <v>489</v>
      </c>
      <c r="F2394" s="8" t="s">
        <v>36</v>
      </c>
    </row>
    <row r="2395" spans="1:6" ht="28.8">
      <c r="A2395" s="8">
        <v>2334</v>
      </c>
      <c r="B2395" s="8" t="s">
        <v>748</v>
      </c>
      <c r="C2395" s="8">
        <v>1</v>
      </c>
      <c r="D2395" s="8" t="s">
        <v>1385</v>
      </c>
      <c r="E2395" s="8" t="s">
        <v>1386</v>
      </c>
      <c r="F2395" s="8" t="s">
        <v>36</v>
      </c>
    </row>
    <row r="2396" spans="1:6" ht="86.4">
      <c r="A2396" s="8">
        <v>7873</v>
      </c>
      <c r="B2396" s="8" t="s">
        <v>748</v>
      </c>
      <c r="C2396" s="8">
        <v>5</v>
      </c>
      <c r="D2396" s="8" t="s">
        <v>832</v>
      </c>
      <c r="E2396" s="8" t="s">
        <v>833</v>
      </c>
      <c r="F2396" s="8" t="s">
        <v>36</v>
      </c>
    </row>
    <row r="2397" spans="1:6" ht="86.4">
      <c r="A2397" s="8">
        <v>2160</v>
      </c>
      <c r="B2397" s="8" t="s">
        <v>748</v>
      </c>
      <c r="C2397" s="8">
        <v>5</v>
      </c>
      <c r="D2397" s="8" t="s">
        <v>849</v>
      </c>
      <c r="E2397" s="8" t="s">
        <v>850</v>
      </c>
      <c r="F2397" s="8" t="s">
        <v>36</v>
      </c>
    </row>
    <row r="2398" spans="1:6" ht="43.2">
      <c r="A2398" s="8">
        <v>7880</v>
      </c>
      <c r="B2398" s="8" t="s">
        <v>748</v>
      </c>
      <c r="C2398" s="8">
        <v>1</v>
      </c>
      <c r="D2398" s="8" t="s">
        <v>1948</v>
      </c>
      <c r="E2398" s="8" t="s">
        <v>1949</v>
      </c>
      <c r="F2398" s="8" t="s">
        <v>36</v>
      </c>
    </row>
    <row r="2399" spans="1:6" ht="57.6">
      <c r="A2399" s="8">
        <v>2161</v>
      </c>
      <c r="B2399" s="8" t="s">
        <v>748</v>
      </c>
      <c r="C2399" s="8">
        <v>1</v>
      </c>
      <c r="D2399" s="8" t="s">
        <v>1688</v>
      </c>
      <c r="E2399" s="8" t="s">
        <v>1689</v>
      </c>
      <c r="F2399" s="8" t="s">
        <v>36</v>
      </c>
    </row>
    <row r="2400" spans="1:6" ht="43.2">
      <c r="A2400" s="8">
        <v>2166</v>
      </c>
      <c r="B2400" s="8" t="s">
        <v>748</v>
      </c>
      <c r="C2400" s="8">
        <v>1</v>
      </c>
      <c r="D2400" s="8" t="s">
        <v>1375</v>
      </c>
      <c r="E2400" s="8" t="s">
        <v>1376</v>
      </c>
      <c r="F2400" s="8" t="s">
        <v>36</v>
      </c>
    </row>
    <row r="2401" spans="1:6" ht="28.8">
      <c r="A2401" s="8">
        <v>8031</v>
      </c>
      <c r="B2401" s="8" t="s">
        <v>748</v>
      </c>
      <c r="C2401" s="8">
        <v>1</v>
      </c>
      <c r="D2401" s="8" t="s">
        <v>1704</v>
      </c>
      <c r="E2401" s="8" t="s">
        <v>1705</v>
      </c>
      <c r="F2401" s="8" t="s">
        <v>36</v>
      </c>
    </row>
    <row r="2402" spans="1:6" ht="43.2">
      <c r="A2402" s="8">
        <v>175</v>
      </c>
      <c r="B2402" s="8" t="s">
        <v>748</v>
      </c>
      <c r="C2402" s="8">
        <v>1</v>
      </c>
      <c r="D2402" s="8" t="s">
        <v>1407</v>
      </c>
      <c r="E2402" s="8" t="s">
        <v>1408</v>
      </c>
      <c r="F2402" s="8" t="s">
        <v>36</v>
      </c>
    </row>
    <row r="2403" spans="1:6" ht="28.8">
      <c r="A2403" s="8">
        <v>9141</v>
      </c>
      <c r="B2403" s="8" t="s">
        <v>748</v>
      </c>
      <c r="C2403" s="8">
        <v>1</v>
      </c>
      <c r="D2403" s="8" t="s">
        <v>1562</v>
      </c>
      <c r="E2403" s="8" t="s">
        <v>1563</v>
      </c>
      <c r="F2403" s="8" t="s">
        <v>36</v>
      </c>
    </row>
    <row r="2404" spans="1:6" ht="100.8">
      <c r="A2404" s="8">
        <v>144</v>
      </c>
      <c r="B2404" s="8" t="s">
        <v>748</v>
      </c>
      <c r="C2404" s="8">
        <v>3</v>
      </c>
      <c r="D2404" s="8" t="s">
        <v>1482</v>
      </c>
      <c r="E2404" s="8" t="s">
        <v>1483</v>
      </c>
      <c r="F2404" s="8" t="s">
        <v>36</v>
      </c>
    </row>
    <row r="2405" spans="1:6">
      <c r="A2405" s="8">
        <v>1109</v>
      </c>
      <c r="B2405" s="8" t="s">
        <v>748</v>
      </c>
      <c r="C2405" s="8">
        <v>4</v>
      </c>
      <c r="D2405" s="8" t="s">
        <v>1950</v>
      </c>
      <c r="E2405" s="8" t="s">
        <v>371</v>
      </c>
      <c r="F2405" s="8" t="s">
        <v>36</v>
      </c>
    </row>
    <row r="2406" spans="1:6" ht="57.6">
      <c r="A2406" s="8">
        <v>8750</v>
      </c>
      <c r="B2406" s="8" t="s">
        <v>748</v>
      </c>
      <c r="C2406" s="8">
        <v>3</v>
      </c>
      <c r="D2406" s="8" t="s">
        <v>755</v>
      </c>
      <c r="E2406" s="8" t="s">
        <v>756</v>
      </c>
      <c r="F2406" s="8" t="s">
        <v>36</v>
      </c>
    </row>
    <row r="2407" spans="1:6" ht="43.2">
      <c r="A2407" s="8">
        <v>8774</v>
      </c>
      <c r="B2407" s="8" t="s">
        <v>748</v>
      </c>
      <c r="C2407" s="8">
        <v>3</v>
      </c>
      <c r="D2407" s="8" t="s">
        <v>1831</v>
      </c>
      <c r="E2407" s="8" t="s">
        <v>1832</v>
      </c>
      <c r="F2407" s="8" t="s">
        <v>36</v>
      </c>
    </row>
    <row r="2408" spans="1:6" ht="43.2">
      <c r="A2408" s="8">
        <v>1029</v>
      </c>
      <c r="B2408" s="8" t="s">
        <v>748</v>
      </c>
      <c r="C2408" s="8">
        <v>4</v>
      </c>
      <c r="D2408" s="8" t="s">
        <v>778</v>
      </c>
      <c r="E2408" s="8" t="s">
        <v>779</v>
      </c>
      <c r="F2408" s="8" t="s">
        <v>36</v>
      </c>
    </row>
    <row r="2409" spans="1:6" ht="28.8">
      <c r="A2409" s="8">
        <v>996</v>
      </c>
      <c r="B2409" s="8" t="s">
        <v>748</v>
      </c>
      <c r="C2409" s="8">
        <v>1</v>
      </c>
      <c r="D2409" s="8" t="s">
        <v>1951</v>
      </c>
      <c r="E2409" s="8" t="s">
        <v>1952</v>
      </c>
      <c r="F2409" s="8" t="s">
        <v>36</v>
      </c>
    </row>
    <row r="2410" spans="1:6" ht="28.8">
      <c r="A2410" s="8">
        <v>994</v>
      </c>
      <c r="B2410" s="8" t="s">
        <v>748</v>
      </c>
      <c r="C2410" s="8">
        <v>1</v>
      </c>
      <c r="D2410" s="8" t="s">
        <v>1953</v>
      </c>
      <c r="E2410" s="8" t="s">
        <v>1954</v>
      </c>
      <c r="F2410" s="8" t="s">
        <v>36</v>
      </c>
    </row>
    <row r="2411" spans="1:6" ht="72">
      <c r="A2411" s="8">
        <v>8818</v>
      </c>
      <c r="B2411" s="8" t="s">
        <v>748</v>
      </c>
      <c r="C2411" s="8">
        <v>1</v>
      </c>
      <c r="D2411" s="8" t="s">
        <v>824</v>
      </c>
      <c r="E2411" s="8" t="s">
        <v>825</v>
      </c>
      <c r="F2411" s="8" t="s">
        <v>36</v>
      </c>
    </row>
    <row r="2412" spans="1:6" ht="57.6">
      <c r="A2412" s="8">
        <v>8821</v>
      </c>
      <c r="B2412" s="8" t="s">
        <v>748</v>
      </c>
      <c r="C2412" s="8">
        <v>4</v>
      </c>
      <c r="D2412" s="8" t="s">
        <v>1219</v>
      </c>
      <c r="E2412" s="8" t="s">
        <v>1220</v>
      </c>
      <c r="F2412" s="8" t="s">
        <v>36</v>
      </c>
    </row>
    <row r="2413" spans="1:6" ht="43.2">
      <c r="A2413" s="8">
        <v>8883</v>
      </c>
      <c r="B2413" s="8" t="s">
        <v>748</v>
      </c>
      <c r="C2413" s="8">
        <v>2</v>
      </c>
      <c r="D2413" s="8" t="s">
        <v>1347</v>
      </c>
      <c r="E2413" s="8" t="s">
        <v>1348</v>
      </c>
      <c r="F2413" s="8" t="s">
        <v>36</v>
      </c>
    </row>
    <row r="2414" spans="1:6" ht="100.8">
      <c r="A2414" s="8">
        <v>8721</v>
      </c>
      <c r="B2414" s="8" t="s">
        <v>748</v>
      </c>
      <c r="C2414" s="8">
        <v>1</v>
      </c>
      <c r="D2414" s="8" t="s">
        <v>1955</v>
      </c>
      <c r="E2414" s="8" t="s">
        <v>1956</v>
      </c>
      <c r="F2414" s="8" t="s">
        <v>36</v>
      </c>
    </row>
    <row r="2415" spans="1:6">
      <c r="A2415" s="8">
        <v>361</v>
      </c>
      <c r="B2415" s="8" t="s">
        <v>748</v>
      </c>
      <c r="C2415" s="8">
        <v>1</v>
      </c>
      <c r="D2415" s="8" t="s">
        <v>1957</v>
      </c>
      <c r="E2415" s="8" t="s">
        <v>357</v>
      </c>
      <c r="F2415" s="8" t="s">
        <v>36</v>
      </c>
    </row>
    <row r="2416" spans="1:6" ht="28.8">
      <c r="A2416" s="8">
        <v>8902</v>
      </c>
      <c r="B2416" s="8" t="s">
        <v>748</v>
      </c>
      <c r="C2416" s="8">
        <v>3</v>
      </c>
      <c r="D2416" s="8" t="s">
        <v>1922</v>
      </c>
      <c r="E2416" s="8" t="s">
        <v>1923</v>
      </c>
      <c r="F2416" s="8" t="s">
        <v>36</v>
      </c>
    </row>
    <row r="2417" spans="1:6" ht="57.6">
      <c r="A2417" s="8">
        <v>8938</v>
      </c>
      <c r="B2417" s="8" t="s">
        <v>748</v>
      </c>
      <c r="C2417" s="8">
        <v>1</v>
      </c>
      <c r="D2417" s="8" t="s">
        <v>1024</v>
      </c>
      <c r="E2417" s="8" t="s">
        <v>1025</v>
      </c>
      <c r="F2417" s="8" t="s">
        <v>36</v>
      </c>
    </row>
    <row r="2418" spans="1:6" ht="201.6">
      <c r="A2418" s="8">
        <v>869</v>
      </c>
      <c r="B2418" s="8" t="s">
        <v>748</v>
      </c>
      <c r="C2418" s="8">
        <v>1</v>
      </c>
      <c r="D2418" s="8" t="s">
        <v>1958</v>
      </c>
      <c r="E2418" s="8" t="s">
        <v>1959</v>
      </c>
      <c r="F2418" s="8" t="s">
        <v>36</v>
      </c>
    </row>
    <row r="2419" spans="1:6" ht="187.2">
      <c r="A2419" s="8">
        <v>866</v>
      </c>
      <c r="B2419" s="8" t="s">
        <v>748</v>
      </c>
      <c r="C2419" s="8">
        <v>2</v>
      </c>
      <c r="D2419" s="8" t="s">
        <v>1560</v>
      </c>
      <c r="E2419" s="8" t="s">
        <v>1561</v>
      </c>
      <c r="F2419" s="8" t="s">
        <v>36</v>
      </c>
    </row>
    <row r="2420" spans="1:6" ht="28.8">
      <c r="A2420" s="8">
        <v>8963</v>
      </c>
      <c r="B2420" s="8" t="s">
        <v>748</v>
      </c>
      <c r="C2420" s="8">
        <v>2</v>
      </c>
      <c r="D2420" s="8" t="s">
        <v>1727</v>
      </c>
      <c r="E2420" s="8" t="s">
        <v>436</v>
      </c>
      <c r="F2420" s="8" t="s">
        <v>36</v>
      </c>
    </row>
    <row r="2421" spans="1:6" ht="28.8">
      <c r="A2421" s="8">
        <v>8974</v>
      </c>
      <c r="B2421" s="8" t="s">
        <v>748</v>
      </c>
      <c r="C2421" s="8">
        <v>1</v>
      </c>
      <c r="D2421" s="8" t="s">
        <v>1740</v>
      </c>
      <c r="E2421" s="8" t="s">
        <v>1741</v>
      </c>
      <c r="F2421" s="8" t="s">
        <v>36</v>
      </c>
    </row>
    <row r="2422" spans="1:6" ht="28.8">
      <c r="A2422" s="8">
        <v>9011</v>
      </c>
      <c r="B2422" s="8" t="s">
        <v>748</v>
      </c>
      <c r="C2422" s="8">
        <v>3</v>
      </c>
      <c r="D2422" s="8" t="s">
        <v>1082</v>
      </c>
      <c r="E2422" s="8" t="s">
        <v>1083</v>
      </c>
      <c r="F2422" s="8" t="s">
        <v>36</v>
      </c>
    </row>
    <row r="2423" spans="1:6" ht="43.2">
      <c r="A2423" s="8">
        <v>9036</v>
      </c>
      <c r="B2423" s="8" t="s">
        <v>748</v>
      </c>
      <c r="C2423" s="8">
        <v>4</v>
      </c>
      <c r="D2423" s="8" t="s">
        <v>1028</v>
      </c>
      <c r="E2423" s="8" t="s">
        <v>1029</v>
      </c>
      <c r="F2423" s="8" t="s">
        <v>36</v>
      </c>
    </row>
    <row r="2424" spans="1:6" ht="28.8">
      <c r="A2424" s="8">
        <v>9059</v>
      </c>
      <c r="B2424" s="8" t="s">
        <v>748</v>
      </c>
      <c r="C2424" s="8">
        <v>1</v>
      </c>
      <c r="D2424" s="8" t="s">
        <v>1660</v>
      </c>
      <c r="E2424" s="8" t="s">
        <v>1661</v>
      </c>
      <c r="F2424" s="8" t="s">
        <v>36</v>
      </c>
    </row>
    <row r="2425" spans="1:6" ht="57.6">
      <c r="A2425" s="8">
        <v>900</v>
      </c>
      <c r="B2425" s="8" t="s">
        <v>748</v>
      </c>
      <c r="C2425" s="8">
        <v>1</v>
      </c>
      <c r="D2425" s="8" t="s">
        <v>1026</v>
      </c>
      <c r="E2425" s="8" t="s">
        <v>1027</v>
      </c>
      <c r="F2425" s="8" t="s">
        <v>36</v>
      </c>
    </row>
    <row r="2426" spans="1:6" ht="244.8">
      <c r="A2426" s="8">
        <v>8715</v>
      </c>
      <c r="B2426" s="8" t="s">
        <v>748</v>
      </c>
      <c r="C2426" s="8">
        <v>2</v>
      </c>
      <c r="D2426" s="8" t="s">
        <v>1824</v>
      </c>
      <c r="E2426" s="8" t="s">
        <v>1825</v>
      </c>
      <c r="F2426" s="8" t="s">
        <v>36</v>
      </c>
    </row>
    <row r="2427" spans="1:6" ht="86.4">
      <c r="A2427" s="8">
        <v>8714</v>
      </c>
      <c r="B2427" s="8" t="s">
        <v>748</v>
      </c>
      <c r="C2427" s="8">
        <v>1</v>
      </c>
      <c r="D2427" s="8" t="s">
        <v>1869</v>
      </c>
      <c r="E2427" s="8" t="s">
        <v>1870</v>
      </c>
      <c r="F2427" s="8" t="s">
        <v>36</v>
      </c>
    </row>
    <row r="2428" spans="1:6" ht="86.4">
      <c r="A2428" s="8">
        <v>8655</v>
      </c>
      <c r="B2428" s="8" t="s">
        <v>748</v>
      </c>
      <c r="C2428" s="8">
        <v>5</v>
      </c>
      <c r="D2428" s="8" t="s">
        <v>1692</v>
      </c>
      <c r="E2428" s="8" t="s">
        <v>1693</v>
      </c>
      <c r="F2428" s="8" t="s">
        <v>36</v>
      </c>
    </row>
    <row r="2429" spans="1:6" ht="28.8">
      <c r="A2429" s="8">
        <v>9179</v>
      </c>
      <c r="B2429" s="8" t="s">
        <v>748</v>
      </c>
      <c r="C2429" s="8">
        <v>2</v>
      </c>
      <c r="D2429" s="8" t="s">
        <v>1960</v>
      </c>
      <c r="E2429" s="8" t="s">
        <v>1961</v>
      </c>
      <c r="F2429" s="8" t="s">
        <v>36</v>
      </c>
    </row>
    <row r="2430" spans="1:6" ht="43.2">
      <c r="A2430" s="8">
        <v>136</v>
      </c>
      <c r="B2430" s="8" t="s">
        <v>748</v>
      </c>
      <c r="C2430" s="8">
        <v>5</v>
      </c>
      <c r="D2430" s="8" t="s">
        <v>847</v>
      </c>
      <c r="E2430" s="8" t="s">
        <v>848</v>
      </c>
      <c r="F2430" s="8" t="s">
        <v>36</v>
      </c>
    </row>
    <row r="2431" spans="1:6" ht="28.8">
      <c r="A2431" s="8">
        <v>129</v>
      </c>
      <c r="B2431" s="8" t="s">
        <v>748</v>
      </c>
      <c r="C2431" s="8">
        <v>5</v>
      </c>
      <c r="D2431" s="8" t="s">
        <v>1063</v>
      </c>
      <c r="E2431" s="8" t="s">
        <v>1064</v>
      </c>
      <c r="F2431" s="8" t="s">
        <v>36</v>
      </c>
    </row>
    <row r="2432" spans="1:6" ht="28.8">
      <c r="A2432" s="8">
        <v>9182</v>
      </c>
      <c r="B2432" s="8" t="s">
        <v>748</v>
      </c>
      <c r="C2432" s="8">
        <v>1</v>
      </c>
      <c r="D2432" s="8" t="s">
        <v>1315</v>
      </c>
      <c r="E2432" s="8" t="s">
        <v>1316</v>
      </c>
      <c r="F2432" s="8" t="s">
        <v>36</v>
      </c>
    </row>
    <row r="2433" spans="1:6" ht="86.4">
      <c r="A2433" s="8">
        <v>108</v>
      </c>
      <c r="B2433" s="8" t="s">
        <v>748</v>
      </c>
      <c r="C2433" s="8">
        <v>1</v>
      </c>
      <c r="D2433" s="8" t="s">
        <v>1552</v>
      </c>
      <c r="E2433" s="8" t="s">
        <v>1553</v>
      </c>
      <c r="F2433" s="8" t="s">
        <v>36</v>
      </c>
    </row>
    <row r="2434" spans="1:6" ht="43.2">
      <c r="A2434" s="8">
        <v>105</v>
      </c>
      <c r="B2434" s="8" t="s">
        <v>748</v>
      </c>
      <c r="C2434" s="8">
        <v>1</v>
      </c>
      <c r="D2434" s="8" t="s">
        <v>1520</v>
      </c>
      <c r="E2434" s="8" t="s">
        <v>1521</v>
      </c>
      <c r="F2434" s="8" t="s">
        <v>36</v>
      </c>
    </row>
    <row r="2435" spans="1:6" ht="28.8">
      <c r="A2435" s="8">
        <v>9206</v>
      </c>
      <c r="B2435" s="8" t="s">
        <v>748</v>
      </c>
      <c r="C2435" s="8">
        <v>1</v>
      </c>
      <c r="D2435" s="8" t="s">
        <v>1466</v>
      </c>
      <c r="E2435" s="8" t="s">
        <v>1467</v>
      </c>
      <c r="F2435" s="8" t="s">
        <v>36</v>
      </c>
    </row>
    <row r="2436" spans="1:6" ht="172.8">
      <c r="A2436" s="8">
        <v>96</v>
      </c>
      <c r="B2436" s="8" t="s">
        <v>748</v>
      </c>
      <c r="C2436" s="8">
        <v>1</v>
      </c>
      <c r="D2436" s="8" t="s">
        <v>1962</v>
      </c>
      <c r="E2436" s="8" t="s">
        <v>357</v>
      </c>
      <c r="F2436" s="8" t="s">
        <v>36</v>
      </c>
    </row>
    <row r="2437" spans="1:6">
      <c r="A2437" s="8">
        <v>9216</v>
      </c>
      <c r="B2437" s="8" t="s">
        <v>748</v>
      </c>
      <c r="C2437" s="8">
        <v>2</v>
      </c>
      <c r="D2437" s="8" t="s">
        <v>1963</v>
      </c>
      <c r="E2437" s="8" t="s">
        <v>422</v>
      </c>
      <c r="F2437" s="8" t="s">
        <v>36</v>
      </c>
    </row>
    <row r="2438" spans="1:6" ht="28.8">
      <c r="A2438" s="8">
        <v>9221</v>
      </c>
      <c r="B2438" s="8" t="s">
        <v>748</v>
      </c>
      <c r="C2438" s="8">
        <v>4</v>
      </c>
      <c r="D2438" s="8" t="s">
        <v>1448</v>
      </c>
      <c r="E2438" s="8" t="s">
        <v>1449</v>
      </c>
      <c r="F2438" s="8" t="s">
        <v>36</v>
      </c>
    </row>
    <row r="2439" spans="1:6" ht="28.8">
      <c r="A2439" s="8">
        <v>9224</v>
      </c>
      <c r="B2439" s="8" t="s">
        <v>748</v>
      </c>
      <c r="C2439" s="8">
        <v>1</v>
      </c>
      <c r="D2439" s="8" t="s">
        <v>1617</v>
      </c>
      <c r="E2439" s="8" t="s">
        <v>1618</v>
      </c>
      <c r="F2439" s="8" t="s">
        <v>36</v>
      </c>
    </row>
    <row r="2440" spans="1:6" ht="28.8">
      <c r="A2440" s="8">
        <v>9258</v>
      </c>
      <c r="B2440" s="8" t="s">
        <v>748</v>
      </c>
      <c r="C2440" s="8">
        <v>1</v>
      </c>
      <c r="D2440" s="8" t="s">
        <v>1765</v>
      </c>
      <c r="E2440" s="8" t="s">
        <v>1766</v>
      </c>
      <c r="F2440" s="8" t="s">
        <v>36</v>
      </c>
    </row>
    <row r="2441" spans="1:6" ht="28.8">
      <c r="A2441" s="8">
        <v>9292</v>
      </c>
      <c r="B2441" s="8" t="s">
        <v>748</v>
      </c>
      <c r="C2441" s="8">
        <v>2</v>
      </c>
      <c r="D2441" s="8" t="s">
        <v>1964</v>
      </c>
      <c r="E2441" s="8" t="s">
        <v>1965</v>
      </c>
      <c r="F2441" s="8" t="s">
        <v>36</v>
      </c>
    </row>
    <row r="2442" spans="1:6" ht="28.8">
      <c r="A2442" s="8">
        <v>9297</v>
      </c>
      <c r="B2442" s="8" t="s">
        <v>748</v>
      </c>
      <c r="C2442" s="8">
        <v>1</v>
      </c>
      <c r="D2442" s="8" t="s">
        <v>1403</v>
      </c>
      <c r="E2442" s="8" t="s">
        <v>1404</v>
      </c>
      <c r="F2442" s="8" t="s">
        <v>36</v>
      </c>
    </row>
    <row r="2443" spans="1:6" ht="57.6">
      <c r="A2443" s="8">
        <v>9379</v>
      </c>
      <c r="B2443" s="8" t="s">
        <v>748</v>
      </c>
      <c r="C2443" s="8">
        <v>2</v>
      </c>
      <c r="D2443" s="8" t="s">
        <v>988</v>
      </c>
      <c r="E2443" s="8" t="s">
        <v>989</v>
      </c>
      <c r="F2443" s="8" t="s">
        <v>36</v>
      </c>
    </row>
    <row r="2444" spans="1:6" ht="100.8">
      <c r="A2444" s="8">
        <v>9382</v>
      </c>
      <c r="B2444" s="8" t="s">
        <v>748</v>
      </c>
      <c r="C2444" s="8">
        <v>1</v>
      </c>
      <c r="D2444" s="8" t="s">
        <v>1966</v>
      </c>
      <c r="E2444" s="8" t="s">
        <v>357</v>
      </c>
      <c r="F2444" s="8" t="s">
        <v>36</v>
      </c>
    </row>
    <row r="2445" spans="1:6" ht="43.2">
      <c r="A2445" s="8">
        <v>9468</v>
      </c>
      <c r="B2445" s="8" t="s">
        <v>748</v>
      </c>
      <c r="C2445" s="8">
        <v>5</v>
      </c>
      <c r="D2445" s="8" t="s">
        <v>994</v>
      </c>
      <c r="E2445" s="8" t="s">
        <v>995</v>
      </c>
      <c r="F2445" s="8" t="s">
        <v>36</v>
      </c>
    </row>
    <row r="2446" spans="1:6">
      <c r="A2446" s="8">
        <v>267</v>
      </c>
      <c r="B2446" s="8" t="s">
        <v>748</v>
      </c>
      <c r="C2446" s="8">
        <v>4</v>
      </c>
      <c r="D2446" s="8" t="s">
        <v>1967</v>
      </c>
      <c r="E2446" s="8" t="s">
        <v>357</v>
      </c>
      <c r="F2446" s="8" t="s">
        <v>36</v>
      </c>
    </row>
    <row r="2447" spans="1:6" ht="28.8">
      <c r="A2447" s="8">
        <v>318</v>
      </c>
      <c r="B2447" s="8" t="s">
        <v>748</v>
      </c>
      <c r="C2447" s="8">
        <v>5</v>
      </c>
      <c r="D2447" s="8" t="s">
        <v>1757</v>
      </c>
      <c r="E2447" s="8" t="s">
        <v>503</v>
      </c>
      <c r="F2447" s="8" t="s">
        <v>36</v>
      </c>
    </row>
    <row r="2448" spans="1:6">
      <c r="A2448" s="8">
        <v>334</v>
      </c>
      <c r="B2448" s="8" t="s">
        <v>748</v>
      </c>
      <c r="C2448" s="8">
        <v>4</v>
      </c>
      <c r="D2448" s="8" t="s">
        <v>1968</v>
      </c>
      <c r="E2448" s="8" t="s">
        <v>422</v>
      </c>
      <c r="F2448" s="8" t="s">
        <v>36</v>
      </c>
    </row>
    <row r="2449" spans="1:6" ht="72">
      <c r="A2449" s="8">
        <v>8853</v>
      </c>
      <c r="B2449" s="8" t="s">
        <v>748</v>
      </c>
      <c r="C2449" s="8">
        <v>3</v>
      </c>
      <c r="D2449" s="8" t="s">
        <v>881</v>
      </c>
      <c r="E2449" s="8" t="s">
        <v>882</v>
      </c>
      <c r="F2449" s="8" t="s">
        <v>36</v>
      </c>
    </row>
    <row r="2450" spans="1:6" ht="57.6">
      <c r="A2450" s="8">
        <v>7059</v>
      </c>
      <c r="B2450" s="8" t="s">
        <v>748</v>
      </c>
      <c r="C2450" s="8">
        <v>3</v>
      </c>
      <c r="D2450" s="8" t="s">
        <v>1034</v>
      </c>
      <c r="E2450" s="8" t="s">
        <v>1035</v>
      </c>
      <c r="F2450" s="8" t="s">
        <v>36</v>
      </c>
    </row>
    <row r="2451" spans="1:6" ht="43.2">
      <c r="A2451" s="8">
        <v>948</v>
      </c>
      <c r="B2451" s="8" t="s">
        <v>748</v>
      </c>
      <c r="C2451" s="8">
        <v>1</v>
      </c>
      <c r="D2451" s="8" t="s">
        <v>1664</v>
      </c>
      <c r="E2451" s="8" t="s">
        <v>1665</v>
      </c>
      <c r="F2451" s="8" t="s">
        <v>5</v>
      </c>
    </row>
    <row r="2452" spans="1:6" ht="43.2">
      <c r="A2452" s="8">
        <v>905</v>
      </c>
      <c r="B2452" s="8" t="s">
        <v>748</v>
      </c>
      <c r="C2452" s="8">
        <v>1</v>
      </c>
      <c r="D2452" s="8" t="s">
        <v>1598</v>
      </c>
      <c r="E2452" s="8" t="s">
        <v>1599</v>
      </c>
      <c r="F2452" s="8" t="s">
        <v>36</v>
      </c>
    </row>
    <row r="2453" spans="1:6" ht="28.8">
      <c r="A2453" s="8">
        <v>4323</v>
      </c>
      <c r="B2453" s="8" t="s">
        <v>748</v>
      </c>
      <c r="C2453" s="8">
        <v>2</v>
      </c>
      <c r="D2453" s="8" t="s">
        <v>1969</v>
      </c>
      <c r="E2453" s="8" t="s">
        <v>1970</v>
      </c>
      <c r="F2453" s="8" t="s">
        <v>14</v>
      </c>
    </row>
    <row r="2454" spans="1:6" ht="43.2">
      <c r="A2454" s="8">
        <v>9197</v>
      </c>
      <c r="B2454" s="8" t="s">
        <v>748</v>
      </c>
      <c r="C2454" s="8">
        <v>2</v>
      </c>
      <c r="D2454" s="8" t="s">
        <v>1361</v>
      </c>
      <c r="E2454" s="8" t="s">
        <v>1362</v>
      </c>
      <c r="F2454" s="8" t="s">
        <v>14</v>
      </c>
    </row>
    <row r="2455" spans="1:6" ht="43.2">
      <c r="A2455" s="8">
        <v>3117</v>
      </c>
      <c r="B2455" s="8" t="s">
        <v>748</v>
      </c>
      <c r="C2455" s="8">
        <v>1</v>
      </c>
      <c r="D2455" s="8" t="s">
        <v>1078</v>
      </c>
      <c r="E2455" s="8" t="s">
        <v>1079</v>
      </c>
      <c r="F2455" s="8" t="s">
        <v>28</v>
      </c>
    </row>
    <row r="2456" spans="1:6" ht="28.8">
      <c r="A2456" s="8">
        <v>9202</v>
      </c>
      <c r="B2456" s="8" t="s">
        <v>748</v>
      </c>
      <c r="C2456" s="8">
        <v>1</v>
      </c>
      <c r="D2456" s="8" t="s">
        <v>1971</v>
      </c>
      <c r="E2456" s="8" t="s">
        <v>1972</v>
      </c>
      <c r="F2456" s="8" t="s">
        <v>14</v>
      </c>
    </row>
    <row r="2457" spans="1:6" ht="28.8">
      <c r="A2457" s="8">
        <v>4752</v>
      </c>
      <c r="B2457" s="8" t="s">
        <v>748</v>
      </c>
      <c r="C2457" s="8">
        <v>3</v>
      </c>
      <c r="D2457" s="8" t="s">
        <v>1973</v>
      </c>
      <c r="E2457" s="8" t="s">
        <v>17</v>
      </c>
      <c r="F2457" s="8" t="s">
        <v>14</v>
      </c>
    </row>
    <row r="2458" spans="1:6" ht="43.2">
      <c r="A2458" s="8">
        <v>4756</v>
      </c>
      <c r="B2458" s="8" t="s">
        <v>748</v>
      </c>
      <c r="C2458" s="8">
        <v>1</v>
      </c>
      <c r="D2458" s="8" t="s">
        <v>1799</v>
      </c>
      <c r="E2458" s="8" t="s">
        <v>1800</v>
      </c>
      <c r="F2458" s="8" t="s">
        <v>14</v>
      </c>
    </row>
    <row r="2459" spans="1:6" ht="28.8">
      <c r="A2459" s="8">
        <v>9125</v>
      </c>
      <c r="B2459" s="8" t="s">
        <v>748</v>
      </c>
      <c r="C2459" s="8">
        <v>3</v>
      </c>
      <c r="D2459" s="8" t="s">
        <v>1579</v>
      </c>
      <c r="E2459" s="8" t="s">
        <v>1580</v>
      </c>
      <c r="F2459" s="8" t="s">
        <v>14</v>
      </c>
    </row>
    <row r="2460" spans="1:6" ht="86.4">
      <c r="A2460" s="8">
        <v>113</v>
      </c>
      <c r="B2460" s="8" t="s">
        <v>748</v>
      </c>
      <c r="C2460" s="8">
        <v>2</v>
      </c>
      <c r="D2460" s="8" t="s">
        <v>1456</v>
      </c>
      <c r="E2460" s="8" t="s">
        <v>1457</v>
      </c>
      <c r="F2460" s="8" t="s">
        <v>14</v>
      </c>
    </row>
    <row r="2461" spans="1:6" ht="86.4">
      <c r="A2461" s="8">
        <v>119</v>
      </c>
      <c r="B2461" s="8" t="s">
        <v>748</v>
      </c>
      <c r="C2461" s="8">
        <v>1</v>
      </c>
      <c r="D2461" s="8" t="s">
        <v>1809</v>
      </c>
      <c r="E2461" s="8" t="s">
        <v>1810</v>
      </c>
      <c r="F2461" s="8" t="s">
        <v>14</v>
      </c>
    </row>
    <row r="2462" spans="1:6">
      <c r="A2462" s="8">
        <v>319</v>
      </c>
      <c r="B2462" s="8" t="s">
        <v>748</v>
      </c>
      <c r="C2462" s="8">
        <v>5</v>
      </c>
      <c r="D2462" s="8" t="s">
        <v>1974</v>
      </c>
      <c r="E2462" s="8" t="s">
        <v>1975</v>
      </c>
      <c r="F2462" s="8" t="s">
        <v>14</v>
      </c>
    </row>
    <row r="2463" spans="1:6" ht="43.2">
      <c r="A2463" s="8">
        <v>6316</v>
      </c>
      <c r="B2463" s="8" t="s">
        <v>748</v>
      </c>
      <c r="C2463" s="8">
        <v>2</v>
      </c>
      <c r="D2463" s="8" t="s">
        <v>1903</v>
      </c>
      <c r="E2463" s="8" t="s">
        <v>1904</v>
      </c>
      <c r="F2463" s="8" t="s">
        <v>14</v>
      </c>
    </row>
    <row r="2464" spans="1:6">
      <c r="A2464" s="8">
        <v>4475</v>
      </c>
      <c r="B2464" s="8" t="s">
        <v>748</v>
      </c>
      <c r="C2464" s="8">
        <v>3</v>
      </c>
      <c r="D2464" s="8" t="s">
        <v>1976</v>
      </c>
      <c r="E2464" s="8" t="s">
        <v>416</v>
      </c>
      <c r="F2464" s="8" t="s">
        <v>14</v>
      </c>
    </row>
    <row r="2465" spans="1:6" ht="57.6">
      <c r="A2465" s="8">
        <v>4216</v>
      </c>
      <c r="B2465" s="8" t="s">
        <v>748</v>
      </c>
      <c r="C2465" s="8">
        <v>4</v>
      </c>
      <c r="D2465" s="8" t="s">
        <v>1977</v>
      </c>
      <c r="E2465" s="8" t="s">
        <v>416</v>
      </c>
      <c r="F2465" s="8" t="s">
        <v>14</v>
      </c>
    </row>
    <row r="2466" spans="1:6" ht="72">
      <c r="A2466" s="8">
        <v>4234</v>
      </c>
      <c r="B2466" s="8" t="s">
        <v>748</v>
      </c>
      <c r="C2466" s="8">
        <v>2</v>
      </c>
      <c r="D2466" s="8" t="s">
        <v>1648</v>
      </c>
      <c r="E2466" s="8" t="s">
        <v>1649</v>
      </c>
      <c r="F2466" s="8" t="s">
        <v>14</v>
      </c>
    </row>
    <row r="2467" spans="1:6" ht="28.8">
      <c r="A2467" s="8">
        <v>7278</v>
      </c>
      <c r="B2467" s="8" t="s">
        <v>748</v>
      </c>
      <c r="C2467" s="8">
        <v>5</v>
      </c>
      <c r="D2467" s="8" t="s">
        <v>1165</v>
      </c>
      <c r="E2467" s="8" t="s">
        <v>1166</v>
      </c>
      <c r="F2467" s="8" t="s">
        <v>14</v>
      </c>
    </row>
    <row r="2468" spans="1:6" ht="57.6">
      <c r="A2468" s="8">
        <v>2043</v>
      </c>
      <c r="B2468" s="8" t="s">
        <v>748</v>
      </c>
      <c r="C2468" s="8">
        <v>2</v>
      </c>
      <c r="D2468" s="8" t="s">
        <v>957</v>
      </c>
      <c r="E2468" s="8" t="s">
        <v>958</v>
      </c>
      <c r="F2468" s="8" t="s">
        <v>14</v>
      </c>
    </row>
    <row r="2469" spans="1:6" ht="43.2">
      <c r="A2469" s="8">
        <v>891</v>
      </c>
      <c r="B2469" s="8" t="s">
        <v>748</v>
      </c>
      <c r="C2469" s="8">
        <v>4</v>
      </c>
      <c r="D2469" s="8" t="s">
        <v>1978</v>
      </c>
      <c r="E2469" s="8" t="s">
        <v>1979</v>
      </c>
      <c r="F2469" s="8" t="s">
        <v>14</v>
      </c>
    </row>
    <row r="2470" spans="1:6" ht="201.6">
      <c r="A2470" s="8">
        <v>869</v>
      </c>
      <c r="B2470" s="8" t="s">
        <v>748</v>
      </c>
      <c r="C2470" s="8">
        <v>1</v>
      </c>
      <c r="D2470" s="8" t="s">
        <v>1958</v>
      </c>
      <c r="E2470" s="8" t="s">
        <v>1959</v>
      </c>
      <c r="F2470" s="8" t="s">
        <v>14</v>
      </c>
    </row>
    <row r="2471" spans="1:6" ht="57.6">
      <c r="A2471" s="8">
        <v>2111</v>
      </c>
      <c r="B2471" s="8" t="s">
        <v>748</v>
      </c>
      <c r="C2471" s="8">
        <v>5</v>
      </c>
      <c r="D2471" s="8" t="s">
        <v>808</v>
      </c>
      <c r="E2471" s="8" t="s">
        <v>809</v>
      </c>
      <c r="F2471" s="8" t="s">
        <v>14</v>
      </c>
    </row>
    <row r="2472" spans="1:6" ht="43.2">
      <c r="A2472" s="8">
        <v>8774</v>
      </c>
      <c r="B2472" s="8" t="s">
        <v>748</v>
      </c>
      <c r="C2472" s="8">
        <v>3</v>
      </c>
      <c r="D2472" s="8" t="s">
        <v>1831</v>
      </c>
      <c r="E2472" s="8" t="s">
        <v>1832</v>
      </c>
      <c r="F2472" s="8" t="s">
        <v>14</v>
      </c>
    </row>
    <row r="2473" spans="1:6" ht="43.2">
      <c r="A2473" s="8">
        <v>2109</v>
      </c>
      <c r="B2473" s="8" t="s">
        <v>748</v>
      </c>
      <c r="C2473" s="8">
        <v>4</v>
      </c>
      <c r="D2473" s="8" t="s">
        <v>1003</v>
      </c>
      <c r="E2473" s="8" t="s">
        <v>1004</v>
      </c>
      <c r="F2473" s="8" t="s">
        <v>14</v>
      </c>
    </row>
    <row r="2474" spans="1:6" ht="43.2">
      <c r="A2474" s="8">
        <v>8768</v>
      </c>
      <c r="B2474" s="8" t="s">
        <v>748</v>
      </c>
      <c r="C2474" s="8">
        <v>2</v>
      </c>
      <c r="D2474" s="8" t="s">
        <v>1864</v>
      </c>
      <c r="E2474" s="8" t="s">
        <v>1865</v>
      </c>
      <c r="F2474" s="8" t="s">
        <v>14</v>
      </c>
    </row>
    <row r="2475" spans="1:6" ht="43.2">
      <c r="A2475" s="8">
        <v>2091</v>
      </c>
      <c r="B2475" s="8" t="s">
        <v>748</v>
      </c>
      <c r="C2475" s="8">
        <v>5</v>
      </c>
      <c r="D2475" s="8" t="s">
        <v>871</v>
      </c>
      <c r="E2475" s="8" t="s">
        <v>872</v>
      </c>
      <c r="F2475" s="8" t="s">
        <v>14</v>
      </c>
    </row>
    <row r="2476" spans="1:6" ht="43.2">
      <c r="A2476" s="8">
        <v>9085</v>
      </c>
      <c r="B2476" s="8" t="s">
        <v>748</v>
      </c>
      <c r="C2476" s="8">
        <v>5</v>
      </c>
      <c r="D2476" s="8" t="s">
        <v>1587</v>
      </c>
      <c r="E2476" s="8" t="s">
        <v>1588</v>
      </c>
      <c r="F2476" s="8" t="s">
        <v>14</v>
      </c>
    </row>
    <row r="2477" spans="1:6" ht="43.2">
      <c r="A2477" s="8">
        <v>4412</v>
      </c>
      <c r="B2477" s="8" t="s">
        <v>748</v>
      </c>
      <c r="C2477" s="8">
        <v>1</v>
      </c>
      <c r="D2477" s="8" t="s">
        <v>1512</v>
      </c>
      <c r="E2477" s="8" t="s">
        <v>1513</v>
      </c>
      <c r="F2477" s="8" t="s">
        <v>14</v>
      </c>
    </row>
    <row r="2478" spans="1:6" ht="28.8">
      <c r="A2478" s="8">
        <v>9179</v>
      </c>
      <c r="B2478" s="8" t="s">
        <v>748</v>
      </c>
      <c r="C2478" s="8">
        <v>2</v>
      </c>
      <c r="D2478" s="8" t="s">
        <v>1960</v>
      </c>
      <c r="E2478" s="8" t="s">
        <v>1961</v>
      </c>
      <c r="F2478" s="8" t="s">
        <v>14</v>
      </c>
    </row>
    <row r="2479" spans="1:6" ht="57.6">
      <c r="A2479" s="8">
        <v>94</v>
      </c>
      <c r="B2479" s="8" t="s">
        <v>748</v>
      </c>
      <c r="C2479" s="8">
        <v>3</v>
      </c>
      <c r="D2479" s="8" t="s">
        <v>220</v>
      </c>
      <c r="E2479" s="8" t="s">
        <v>1980</v>
      </c>
      <c r="F2479" s="8" t="s">
        <v>14</v>
      </c>
    </row>
    <row r="2480" spans="1:6" ht="43.2">
      <c r="A2480" s="8">
        <v>7228</v>
      </c>
      <c r="B2480" s="8" t="s">
        <v>748</v>
      </c>
      <c r="C2480" s="8">
        <v>3</v>
      </c>
      <c r="D2480" s="8" t="s">
        <v>1211</v>
      </c>
      <c r="E2480" s="8" t="s">
        <v>1212</v>
      </c>
      <c r="F2480" s="8" t="s">
        <v>14</v>
      </c>
    </row>
    <row r="2481" spans="1:6" ht="86.4">
      <c r="A2481" s="8">
        <v>1984</v>
      </c>
      <c r="B2481" s="8" t="s">
        <v>748</v>
      </c>
      <c r="C2481" s="8">
        <v>4</v>
      </c>
      <c r="D2481" s="8" t="s">
        <v>1061</v>
      </c>
      <c r="E2481" s="8" t="s">
        <v>1062</v>
      </c>
      <c r="F2481" s="8" t="s">
        <v>14</v>
      </c>
    </row>
    <row r="2482" spans="1:6" ht="43.2">
      <c r="A2482" s="8">
        <v>1985</v>
      </c>
      <c r="B2482" s="8" t="s">
        <v>748</v>
      </c>
      <c r="C2482" s="8">
        <v>5</v>
      </c>
      <c r="D2482" s="8" t="s">
        <v>1725</v>
      </c>
      <c r="E2482" s="8" t="s">
        <v>1726</v>
      </c>
      <c r="F2482" s="8" t="s">
        <v>14</v>
      </c>
    </row>
    <row r="2483" spans="1:6" ht="86.4">
      <c r="A2483" s="8">
        <v>8742</v>
      </c>
      <c r="B2483" s="8" t="s">
        <v>748</v>
      </c>
      <c r="C2483" s="8">
        <v>1</v>
      </c>
      <c r="D2483" s="8" t="s">
        <v>1787</v>
      </c>
      <c r="E2483" s="8" t="s">
        <v>1788</v>
      </c>
      <c r="F2483" s="8" t="s">
        <v>14</v>
      </c>
    </row>
    <row r="2484" spans="1:6">
      <c r="A2484" s="8">
        <v>7180</v>
      </c>
      <c r="B2484" s="8" t="s">
        <v>748</v>
      </c>
      <c r="C2484" s="8">
        <v>3</v>
      </c>
      <c r="D2484" s="8" t="s">
        <v>1981</v>
      </c>
      <c r="E2484" s="8" t="s">
        <v>416</v>
      </c>
      <c r="F2484" s="8" t="s">
        <v>14</v>
      </c>
    </row>
    <row r="2485" spans="1:6" ht="72">
      <c r="A2485" s="8">
        <v>8756</v>
      </c>
      <c r="B2485" s="8" t="s">
        <v>748</v>
      </c>
      <c r="C2485" s="8">
        <v>1</v>
      </c>
      <c r="D2485" s="8" t="s">
        <v>761</v>
      </c>
      <c r="E2485" s="8" t="s">
        <v>762</v>
      </c>
      <c r="F2485" s="8" t="s">
        <v>14</v>
      </c>
    </row>
    <row r="2486" spans="1:6" ht="43.2">
      <c r="A2486" s="8">
        <v>905</v>
      </c>
      <c r="B2486" s="8" t="s">
        <v>748</v>
      </c>
      <c r="C2486" s="8">
        <v>1</v>
      </c>
      <c r="D2486" s="8" t="s">
        <v>1598</v>
      </c>
      <c r="E2486" s="8" t="s">
        <v>1599</v>
      </c>
      <c r="F2486" s="8" t="s">
        <v>14</v>
      </c>
    </row>
    <row r="2487" spans="1:6" ht="57.6">
      <c r="A2487" s="8">
        <v>900</v>
      </c>
      <c r="B2487" s="8" t="s">
        <v>748</v>
      </c>
      <c r="C2487" s="8">
        <v>1</v>
      </c>
      <c r="D2487" s="8" t="s">
        <v>1026</v>
      </c>
      <c r="E2487" s="8" t="s">
        <v>1027</v>
      </c>
      <c r="F2487" s="8" t="s">
        <v>14</v>
      </c>
    </row>
    <row r="2488" spans="1:6" ht="86.4">
      <c r="A2488" s="8">
        <v>898</v>
      </c>
      <c r="B2488" s="8" t="s">
        <v>748</v>
      </c>
      <c r="C2488" s="8">
        <v>4</v>
      </c>
      <c r="D2488" s="8" t="s">
        <v>1602</v>
      </c>
      <c r="E2488" s="8" t="s">
        <v>1603</v>
      </c>
      <c r="F2488" s="8" t="s">
        <v>14</v>
      </c>
    </row>
    <row r="2489" spans="1:6" ht="43.2">
      <c r="A2489" s="8">
        <v>896</v>
      </c>
      <c r="B2489" s="8" t="s">
        <v>748</v>
      </c>
      <c r="C2489" s="8">
        <v>5</v>
      </c>
      <c r="D2489" s="8" t="s">
        <v>1606</v>
      </c>
      <c r="E2489" s="8" t="s">
        <v>1607</v>
      </c>
      <c r="F2489" s="8" t="s">
        <v>14</v>
      </c>
    </row>
    <row r="2490" spans="1:6" ht="72">
      <c r="A2490" s="8">
        <v>8754</v>
      </c>
      <c r="B2490" s="8" t="s">
        <v>748</v>
      </c>
      <c r="C2490" s="8">
        <v>1</v>
      </c>
      <c r="D2490" s="8" t="s">
        <v>1854</v>
      </c>
      <c r="E2490" s="8" t="s">
        <v>1855</v>
      </c>
      <c r="F2490" s="8" t="s">
        <v>14</v>
      </c>
    </row>
    <row r="2491" spans="1:6" ht="28.8">
      <c r="A2491" s="8">
        <v>7151</v>
      </c>
      <c r="B2491" s="8" t="s">
        <v>748</v>
      </c>
      <c r="C2491" s="8">
        <v>2</v>
      </c>
      <c r="D2491" s="8" t="s">
        <v>1130</v>
      </c>
      <c r="E2491" s="8" t="s">
        <v>1131</v>
      </c>
      <c r="F2491" s="8" t="s">
        <v>14</v>
      </c>
    </row>
    <row r="2492" spans="1:6" ht="28.8">
      <c r="A2492" s="8">
        <v>336</v>
      </c>
      <c r="B2492" s="8" t="s">
        <v>748</v>
      </c>
      <c r="C2492" s="8">
        <v>3</v>
      </c>
      <c r="D2492" s="8" t="s">
        <v>1358</v>
      </c>
      <c r="E2492" s="8" t="s">
        <v>24</v>
      </c>
      <c r="F2492" s="8" t="s">
        <v>14</v>
      </c>
    </row>
    <row r="2493" spans="1:6" ht="28.8">
      <c r="A2493" s="8">
        <v>6537</v>
      </c>
      <c r="B2493" s="8" t="s">
        <v>748</v>
      </c>
      <c r="C2493" s="8">
        <v>1</v>
      </c>
      <c r="D2493" s="8" t="s">
        <v>1666</v>
      </c>
      <c r="E2493" s="8" t="s">
        <v>1667</v>
      </c>
      <c r="F2493" s="8" t="s">
        <v>14</v>
      </c>
    </row>
    <row r="2494" spans="1:6" ht="57.6">
      <c r="A2494" s="8">
        <v>6613</v>
      </c>
      <c r="B2494" s="8" t="s">
        <v>748</v>
      </c>
      <c r="C2494" s="8">
        <v>2</v>
      </c>
      <c r="D2494" s="8" t="s">
        <v>1458</v>
      </c>
      <c r="E2494" s="8" t="s">
        <v>1459</v>
      </c>
      <c r="F2494" s="8" t="s">
        <v>14</v>
      </c>
    </row>
    <row r="2495" spans="1:6" ht="28.8">
      <c r="A2495" s="8">
        <v>4772</v>
      </c>
      <c r="B2495" s="8" t="s">
        <v>748</v>
      </c>
      <c r="C2495" s="8">
        <v>4</v>
      </c>
      <c r="D2495" s="8" t="s">
        <v>1900</v>
      </c>
      <c r="E2495" s="8" t="s">
        <v>1901</v>
      </c>
      <c r="F2495" s="8" t="s">
        <v>14</v>
      </c>
    </row>
    <row r="2496" spans="1:6" ht="28.8">
      <c r="A2496" s="8">
        <v>9134</v>
      </c>
      <c r="B2496" s="8" t="s">
        <v>748</v>
      </c>
      <c r="C2496" s="8">
        <v>5</v>
      </c>
      <c r="D2496" s="8" t="s">
        <v>1944</v>
      </c>
      <c r="E2496" s="8" t="s">
        <v>443</v>
      </c>
      <c r="F2496" s="8" t="s">
        <v>14</v>
      </c>
    </row>
    <row r="2497" spans="1:6" ht="57.6">
      <c r="A2497" s="8">
        <v>9157</v>
      </c>
      <c r="B2497" s="8" t="s">
        <v>748</v>
      </c>
      <c r="C2497" s="8">
        <v>5</v>
      </c>
      <c r="D2497" s="8" t="s">
        <v>1247</v>
      </c>
      <c r="E2497" s="8" t="s">
        <v>1248</v>
      </c>
      <c r="F2497" s="8" t="s">
        <v>14</v>
      </c>
    </row>
    <row r="2498" spans="1:6" ht="72">
      <c r="A2498" s="8">
        <v>7204</v>
      </c>
      <c r="B2498" s="8" t="s">
        <v>748</v>
      </c>
      <c r="C2498" s="8">
        <v>1</v>
      </c>
      <c r="D2498" s="8" t="s">
        <v>1226</v>
      </c>
      <c r="E2498" s="8" t="s">
        <v>1227</v>
      </c>
      <c r="F2498" s="8" t="s">
        <v>14</v>
      </c>
    </row>
    <row r="2499" spans="1:6">
      <c r="A2499" s="8">
        <v>4338</v>
      </c>
      <c r="B2499" s="8" t="s">
        <v>748</v>
      </c>
      <c r="C2499" s="8">
        <v>5</v>
      </c>
      <c r="D2499" s="8" t="s">
        <v>1982</v>
      </c>
      <c r="E2499" s="8" t="s">
        <v>1732</v>
      </c>
      <c r="F2499" s="8" t="s">
        <v>14</v>
      </c>
    </row>
    <row r="2500" spans="1:6" ht="43.2">
      <c r="A2500" s="8">
        <v>4340</v>
      </c>
      <c r="B2500" s="8" t="s">
        <v>748</v>
      </c>
      <c r="C2500" s="8">
        <v>4</v>
      </c>
      <c r="D2500" s="8" t="s">
        <v>1270</v>
      </c>
      <c r="E2500" s="8" t="s">
        <v>1271</v>
      </c>
      <c r="F2500" s="8" t="s">
        <v>14</v>
      </c>
    </row>
    <row r="2501" spans="1:6" ht="28.8">
      <c r="A2501" s="8">
        <v>4343</v>
      </c>
      <c r="B2501" s="8" t="s">
        <v>748</v>
      </c>
      <c r="C2501" s="8">
        <v>3</v>
      </c>
      <c r="D2501" s="8" t="s">
        <v>1905</v>
      </c>
      <c r="E2501" s="8" t="s">
        <v>1906</v>
      </c>
      <c r="F2501" s="8" t="s">
        <v>14</v>
      </c>
    </row>
    <row r="2502" spans="1:6" ht="57.6">
      <c r="A2502" s="8">
        <v>4351</v>
      </c>
      <c r="B2502" s="8" t="s">
        <v>748</v>
      </c>
      <c r="C2502" s="8">
        <v>3</v>
      </c>
      <c r="D2502" s="8" t="s">
        <v>1053</v>
      </c>
      <c r="E2502" s="8" t="s">
        <v>1054</v>
      </c>
      <c r="F2502" s="8" t="s">
        <v>14</v>
      </c>
    </row>
    <row r="2503" spans="1:6" ht="43.2">
      <c r="A2503" s="8">
        <v>5888</v>
      </c>
      <c r="B2503" s="8" t="s">
        <v>748</v>
      </c>
      <c r="C2503" s="8">
        <v>2</v>
      </c>
      <c r="D2503" s="8" t="s">
        <v>1532</v>
      </c>
      <c r="E2503" s="8" t="s">
        <v>1533</v>
      </c>
      <c r="F2503" s="8" t="s">
        <v>14</v>
      </c>
    </row>
    <row r="2504" spans="1:6" ht="28.8">
      <c r="A2504" s="8">
        <v>7233</v>
      </c>
      <c r="B2504" s="8" t="s">
        <v>748</v>
      </c>
      <c r="C2504" s="8">
        <v>5</v>
      </c>
      <c r="D2504" s="8" t="s">
        <v>1983</v>
      </c>
      <c r="E2504" s="8" t="s">
        <v>1975</v>
      </c>
      <c r="F2504" s="8" t="s">
        <v>14</v>
      </c>
    </row>
    <row r="2505" spans="1:6" ht="129.6">
      <c r="A2505" s="8">
        <v>881</v>
      </c>
      <c r="B2505" s="8" t="s">
        <v>748</v>
      </c>
      <c r="C2505" s="8">
        <v>1</v>
      </c>
      <c r="D2505" s="8" t="s">
        <v>804</v>
      </c>
      <c r="E2505" s="8" t="s">
        <v>805</v>
      </c>
      <c r="F2505" s="8" t="s">
        <v>14</v>
      </c>
    </row>
    <row r="2506" spans="1:6" ht="43.2">
      <c r="A2506" s="8">
        <v>7100</v>
      </c>
      <c r="B2506" s="8" t="s">
        <v>748</v>
      </c>
      <c r="C2506" s="8">
        <v>4</v>
      </c>
      <c r="D2506" s="8" t="s">
        <v>1984</v>
      </c>
      <c r="E2506" s="8" t="s">
        <v>416</v>
      </c>
      <c r="F2506" s="8" t="s">
        <v>14</v>
      </c>
    </row>
    <row r="2507" spans="1:6" ht="43.2">
      <c r="A2507" s="8">
        <v>8759</v>
      </c>
      <c r="B2507" s="8" t="s">
        <v>748</v>
      </c>
      <c r="C2507" s="8">
        <v>1</v>
      </c>
      <c r="D2507" s="8" t="s">
        <v>1761</v>
      </c>
      <c r="E2507" s="8" t="s">
        <v>1762</v>
      </c>
      <c r="F2507" s="8" t="s">
        <v>14</v>
      </c>
    </row>
    <row r="2508" spans="1:6" ht="28.8">
      <c r="A2508" s="8">
        <v>7899</v>
      </c>
      <c r="B2508" s="8" t="s">
        <v>748</v>
      </c>
      <c r="C2508" s="8">
        <v>5</v>
      </c>
      <c r="D2508" s="8" t="s">
        <v>1985</v>
      </c>
      <c r="E2508" s="8" t="s">
        <v>375</v>
      </c>
      <c r="F2508" s="8" t="s">
        <v>14</v>
      </c>
    </row>
    <row r="2509" spans="1:6" ht="129.6">
      <c r="A2509" s="8">
        <v>7763</v>
      </c>
      <c r="B2509" s="8" t="s">
        <v>748</v>
      </c>
      <c r="C2509" s="8">
        <v>1</v>
      </c>
      <c r="D2509" s="8" t="s">
        <v>1986</v>
      </c>
      <c r="E2509" s="8" t="s">
        <v>17</v>
      </c>
      <c r="F2509" s="8" t="s">
        <v>14</v>
      </c>
    </row>
    <row r="2510" spans="1:6" ht="43.2">
      <c r="A2510" s="8">
        <v>8731</v>
      </c>
      <c r="B2510" s="8" t="s">
        <v>748</v>
      </c>
      <c r="C2510" s="8">
        <v>1</v>
      </c>
      <c r="D2510" s="8" t="s">
        <v>1791</v>
      </c>
      <c r="E2510" s="8" t="s">
        <v>1792</v>
      </c>
      <c r="F2510" s="8" t="s">
        <v>14</v>
      </c>
    </row>
    <row r="2511" spans="1:6" ht="100.8">
      <c r="A2511" s="8">
        <v>7835</v>
      </c>
      <c r="B2511" s="8" t="s">
        <v>748</v>
      </c>
      <c r="C2511" s="8">
        <v>1</v>
      </c>
      <c r="D2511" s="8" t="s">
        <v>1862</v>
      </c>
      <c r="E2511" s="8" t="s">
        <v>1863</v>
      </c>
      <c r="F2511" s="8" t="s">
        <v>14</v>
      </c>
    </row>
    <row r="2512" spans="1:6" ht="100.8">
      <c r="A2512" s="8">
        <v>8721</v>
      </c>
      <c r="B2512" s="8" t="s">
        <v>748</v>
      </c>
      <c r="C2512" s="8">
        <v>1</v>
      </c>
      <c r="D2512" s="8" t="s">
        <v>1955</v>
      </c>
      <c r="E2512" s="8" t="s">
        <v>1956</v>
      </c>
      <c r="F2512" s="8" t="s">
        <v>14</v>
      </c>
    </row>
    <row r="2513" spans="1:6" ht="57.6">
      <c r="A2513" s="8">
        <v>934</v>
      </c>
      <c r="B2513" s="8" t="s">
        <v>748</v>
      </c>
      <c r="C2513" s="8">
        <v>5</v>
      </c>
      <c r="D2513" s="8" t="s">
        <v>1530</v>
      </c>
      <c r="E2513" s="8" t="s">
        <v>1531</v>
      </c>
      <c r="F2513" s="8" t="s">
        <v>14</v>
      </c>
    </row>
    <row r="2514" spans="1:6" ht="115.2">
      <c r="A2514" s="8">
        <v>7860</v>
      </c>
      <c r="B2514" s="8" t="s">
        <v>748</v>
      </c>
      <c r="C2514" s="8">
        <v>5</v>
      </c>
      <c r="D2514" s="8" t="s">
        <v>1856</v>
      </c>
      <c r="E2514" s="8" t="s">
        <v>1857</v>
      </c>
      <c r="F2514" s="8" t="s">
        <v>14</v>
      </c>
    </row>
    <row r="2515" spans="1:6" ht="28.8">
      <c r="A2515" s="8">
        <v>967</v>
      </c>
      <c r="B2515" s="8" t="s">
        <v>748</v>
      </c>
      <c r="C2515" s="8">
        <v>3</v>
      </c>
      <c r="D2515" s="8" t="s">
        <v>1987</v>
      </c>
      <c r="E2515" s="8" t="s">
        <v>17</v>
      </c>
      <c r="F2515" s="8" t="s">
        <v>14</v>
      </c>
    </row>
    <row r="2516" spans="1:6" ht="57.6">
      <c r="A2516" s="8">
        <v>1959</v>
      </c>
      <c r="B2516" s="8" t="s">
        <v>748</v>
      </c>
      <c r="C2516" s="8">
        <v>1</v>
      </c>
      <c r="D2516" s="8" t="s">
        <v>1883</v>
      </c>
      <c r="E2516" s="8" t="s">
        <v>1884</v>
      </c>
      <c r="F2516" s="8" t="s">
        <v>14</v>
      </c>
    </row>
    <row r="2517" spans="1:6" ht="115.2">
      <c r="A2517" s="8">
        <v>7862</v>
      </c>
      <c r="B2517" s="8" t="s">
        <v>748</v>
      </c>
      <c r="C2517" s="8">
        <v>1</v>
      </c>
      <c r="D2517" s="8" t="s">
        <v>1846</v>
      </c>
      <c r="E2517" s="8" t="s">
        <v>1847</v>
      </c>
      <c r="F2517" s="8" t="s">
        <v>14</v>
      </c>
    </row>
    <row r="2518" spans="1:6" ht="72">
      <c r="A2518" s="8">
        <v>8701</v>
      </c>
      <c r="B2518" s="8" t="s">
        <v>748</v>
      </c>
      <c r="C2518" s="8">
        <v>1</v>
      </c>
      <c r="D2518" s="8" t="s">
        <v>1881</v>
      </c>
      <c r="E2518" s="8" t="s">
        <v>1882</v>
      </c>
      <c r="F2518" s="8" t="s">
        <v>14</v>
      </c>
    </row>
    <row r="2519" spans="1:6" ht="43.2">
      <c r="A2519" s="8">
        <v>7879</v>
      </c>
      <c r="B2519" s="8" t="s">
        <v>748</v>
      </c>
      <c r="C2519" s="8">
        <v>1</v>
      </c>
      <c r="D2519" s="8" t="s">
        <v>1826</v>
      </c>
      <c r="E2519" s="8" t="s">
        <v>1827</v>
      </c>
      <c r="F2519" s="8" t="s">
        <v>14</v>
      </c>
    </row>
    <row r="2520" spans="1:6" ht="43.2">
      <c r="A2520" s="8">
        <v>7880</v>
      </c>
      <c r="B2520" s="8" t="s">
        <v>748</v>
      </c>
      <c r="C2520" s="8">
        <v>1</v>
      </c>
      <c r="D2520" s="8" t="s">
        <v>1948</v>
      </c>
      <c r="E2520" s="8" t="s">
        <v>1949</v>
      </c>
      <c r="F2520" s="8" t="s">
        <v>14</v>
      </c>
    </row>
    <row r="2521" spans="1:6" ht="72">
      <c r="A2521" s="8">
        <v>8695</v>
      </c>
      <c r="B2521" s="8" t="s">
        <v>748</v>
      </c>
      <c r="C2521" s="8">
        <v>2</v>
      </c>
      <c r="D2521" s="8" t="s">
        <v>1918</v>
      </c>
      <c r="E2521" s="8" t="s">
        <v>1919</v>
      </c>
      <c r="F2521" s="8" t="s">
        <v>14</v>
      </c>
    </row>
    <row r="2522" spans="1:6" ht="43.2">
      <c r="A2522" s="8">
        <v>7893</v>
      </c>
      <c r="B2522" s="8" t="s">
        <v>748</v>
      </c>
      <c r="C2522" s="8">
        <v>1</v>
      </c>
      <c r="D2522" s="8" t="s">
        <v>1871</v>
      </c>
      <c r="E2522" s="8" t="s">
        <v>1872</v>
      </c>
      <c r="F2522" s="8" t="s">
        <v>14</v>
      </c>
    </row>
    <row r="2523" spans="1:6" ht="57.6">
      <c r="A2523" s="8">
        <v>7863</v>
      </c>
      <c r="B2523" s="8" t="s">
        <v>748</v>
      </c>
      <c r="C2523" s="8">
        <v>1</v>
      </c>
      <c r="D2523" s="8" t="s">
        <v>1844</v>
      </c>
      <c r="E2523" s="8" t="s">
        <v>1845</v>
      </c>
      <c r="F2523" s="8" t="s">
        <v>14</v>
      </c>
    </row>
    <row r="2524" spans="1:6" ht="43.2">
      <c r="A2524" s="8">
        <v>147</v>
      </c>
      <c r="B2524" s="8" t="s">
        <v>748</v>
      </c>
      <c r="C2524" s="8">
        <v>4</v>
      </c>
      <c r="D2524" s="8" t="s">
        <v>1988</v>
      </c>
      <c r="E2524" s="8" t="s">
        <v>1732</v>
      </c>
      <c r="F2524" s="8" t="s">
        <v>14</v>
      </c>
    </row>
    <row r="2525" spans="1:6" ht="187.2">
      <c r="A2525" s="8">
        <v>866</v>
      </c>
      <c r="B2525" s="8" t="s">
        <v>748</v>
      </c>
      <c r="C2525" s="8">
        <v>2</v>
      </c>
      <c r="D2525" s="8" t="s">
        <v>1560</v>
      </c>
      <c r="E2525" s="8" t="s">
        <v>1561</v>
      </c>
      <c r="F2525" s="8" t="s">
        <v>14</v>
      </c>
    </row>
    <row r="2526" spans="1:6" ht="57.6">
      <c r="A2526" s="8">
        <v>5884</v>
      </c>
      <c r="B2526" s="8" t="s">
        <v>748</v>
      </c>
      <c r="C2526" s="8">
        <v>3</v>
      </c>
      <c r="D2526" s="8" t="s">
        <v>780</v>
      </c>
      <c r="E2526" s="8" t="s">
        <v>781</v>
      </c>
      <c r="F2526" s="8" t="s">
        <v>14</v>
      </c>
    </row>
    <row r="2527" spans="1:6" ht="86.4">
      <c r="A2527" s="8">
        <v>7873</v>
      </c>
      <c r="B2527" s="8" t="s">
        <v>748</v>
      </c>
      <c r="C2527" s="8">
        <v>5</v>
      </c>
      <c r="D2527" s="8" t="s">
        <v>832</v>
      </c>
      <c r="E2527" s="8" t="s">
        <v>833</v>
      </c>
      <c r="F2527" s="8" t="s">
        <v>14</v>
      </c>
    </row>
    <row r="2528" spans="1:6" ht="28.8">
      <c r="A2528" s="8">
        <v>1008</v>
      </c>
      <c r="B2528" s="8" t="s">
        <v>748</v>
      </c>
      <c r="C2528" s="8">
        <v>1</v>
      </c>
      <c r="D2528" s="8" t="s">
        <v>1115</v>
      </c>
      <c r="E2528" s="8" t="s">
        <v>1116</v>
      </c>
      <c r="F2528" s="8" t="s">
        <v>14</v>
      </c>
    </row>
    <row r="2529" spans="1:6" ht="28.8">
      <c r="A2529" s="8">
        <v>7933</v>
      </c>
      <c r="B2529" s="8" t="s">
        <v>748</v>
      </c>
      <c r="C2529" s="8">
        <v>1</v>
      </c>
      <c r="D2529" s="8" t="s">
        <v>1989</v>
      </c>
      <c r="E2529" s="8" t="s">
        <v>20</v>
      </c>
      <c r="F2529" s="8" t="s">
        <v>14</v>
      </c>
    </row>
    <row r="2530" spans="1:6" ht="28.8">
      <c r="A2530" s="8">
        <v>1152</v>
      </c>
      <c r="B2530" s="8" t="s">
        <v>748</v>
      </c>
      <c r="C2530" s="8">
        <v>5</v>
      </c>
      <c r="D2530" s="8" t="s">
        <v>885</v>
      </c>
      <c r="E2530" s="8" t="s">
        <v>886</v>
      </c>
      <c r="F2530" s="8" t="s">
        <v>14</v>
      </c>
    </row>
    <row r="2531" spans="1:6" ht="28.8">
      <c r="A2531" s="8">
        <v>2067</v>
      </c>
      <c r="B2531" s="8" t="s">
        <v>748</v>
      </c>
      <c r="C2531" s="8">
        <v>5</v>
      </c>
      <c r="D2531" s="8" t="s">
        <v>1262</v>
      </c>
      <c r="E2531" s="8" t="s">
        <v>24</v>
      </c>
      <c r="F2531" s="8" t="s">
        <v>14</v>
      </c>
    </row>
    <row r="2532" spans="1:6" ht="57.6">
      <c r="A2532" s="8">
        <v>887</v>
      </c>
      <c r="B2532" s="8" t="s">
        <v>748</v>
      </c>
      <c r="C2532" s="8">
        <v>1</v>
      </c>
      <c r="D2532" s="8" t="s">
        <v>1643</v>
      </c>
      <c r="E2532" s="8" t="s">
        <v>1644</v>
      </c>
      <c r="F2532" s="8" t="s">
        <v>14</v>
      </c>
    </row>
    <row r="2533" spans="1:6" ht="28.8">
      <c r="A2533" s="8">
        <v>7107</v>
      </c>
      <c r="B2533" s="8" t="s">
        <v>748</v>
      </c>
      <c r="C2533" s="8">
        <v>1</v>
      </c>
      <c r="D2533" s="8" t="s">
        <v>1990</v>
      </c>
      <c r="E2533" s="8" t="s">
        <v>17</v>
      </c>
      <c r="F2533" s="8" t="s">
        <v>14</v>
      </c>
    </row>
    <row r="2534" spans="1:6" ht="144">
      <c r="A2534" s="8">
        <v>8757</v>
      </c>
      <c r="B2534" s="8" t="s">
        <v>748</v>
      </c>
      <c r="C2534" s="8">
        <v>4</v>
      </c>
      <c r="D2534" s="8" t="s">
        <v>1860</v>
      </c>
      <c r="E2534" s="8" t="s">
        <v>1861</v>
      </c>
      <c r="F2534" s="8" t="s">
        <v>14</v>
      </c>
    </row>
    <row r="2535" spans="1:6" ht="43.2">
      <c r="A2535" s="8">
        <v>2081</v>
      </c>
      <c r="B2535" s="8" t="s">
        <v>748</v>
      </c>
      <c r="C2535" s="8">
        <v>4</v>
      </c>
      <c r="D2535" s="8" t="s">
        <v>858</v>
      </c>
      <c r="E2535" s="8" t="s">
        <v>859</v>
      </c>
      <c r="F2535" s="8" t="s">
        <v>14</v>
      </c>
    </row>
    <row r="2536" spans="1:6" ht="57.6">
      <c r="A2536" s="8">
        <v>8792</v>
      </c>
      <c r="B2536" s="8" t="s">
        <v>748</v>
      </c>
      <c r="C2536" s="8">
        <v>2</v>
      </c>
      <c r="D2536" s="8" t="s">
        <v>1203</v>
      </c>
      <c r="E2536" s="8" t="s">
        <v>1204</v>
      </c>
      <c r="F2536" s="8" t="s">
        <v>14</v>
      </c>
    </row>
    <row r="2537" spans="1:6" ht="100.8">
      <c r="A2537" s="8">
        <v>8733</v>
      </c>
      <c r="B2537" s="8" t="s">
        <v>748</v>
      </c>
      <c r="C2537" s="8">
        <v>1</v>
      </c>
      <c r="D2537" s="8" t="s">
        <v>1777</v>
      </c>
      <c r="E2537" s="8" t="s">
        <v>1778</v>
      </c>
      <c r="F2537" s="8" t="s">
        <v>14</v>
      </c>
    </row>
    <row r="2538" spans="1:6" ht="172.8">
      <c r="A2538" s="8">
        <v>7760</v>
      </c>
      <c r="B2538" s="8" t="s">
        <v>748</v>
      </c>
      <c r="C2538" s="8">
        <v>1</v>
      </c>
      <c r="D2538" s="8" t="s">
        <v>1892</v>
      </c>
      <c r="E2538" s="8" t="s">
        <v>1893</v>
      </c>
      <c r="F2538" s="8" t="s">
        <v>14</v>
      </c>
    </row>
    <row r="2539" spans="1:6">
      <c r="A2539" s="8">
        <v>1102</v>
      </c>
      <c r="B2539" s="8" t="s">
        <v>748</v>
      </c>
      <c r="C2539" s="8">
        <v>4</v>
      </c>
      <c r="D2539" s="8" t="s">
        <v>1991</v>
      </c>
      <c r="E2539" s="8" t="s">
        <v>20</v>
      </c>
      <c r="F2539" s="8" t="s">
        <v>14</v>
      </c>
    </row>
    <row r="2540" spans="1:6" ht="28.8">
      <c r="A2540" s="8">
        <v>996</v>
      </c>
      <c r="B2540" s="8" t="s">
        <v>748</v>
      </c>
      <c r="C2540" s="8">
        <v>1</v>
      </c>
      <c r="D2540" s="8" t="s">
        <v>1951</v>
      </c>
      <c r="E2540" s="8" t="s">
        <v>1952</v>
      </c>
      <c r="F2540" s="8" t="s">
        <v>14</v>
      </c>
    </row>
    <row r="2541" spans="1:6" ht="115.2">
      <c r="A2541" s="8">
        <v>8682</v>
      </c>
      <c r="B2541" s="8" t="s">
        <v>748</v>
      </c>
      <c r="C2541" s="8">
        <v>3</v>
      </c>
      <c r="D2541" s="8" t="s">
        <v>1992</v>
      </c>
      <c r="E2541" s="8" t="s">
        <v>1993</v>
      </c>
      <c r="F2541" s="8" t="s">
        <v>14</v>
      </c>
    </row>
    <row r="2542" spans="1:6" ht="57.6">
      <c r="A2542" s="8">
        <v>8005</v>
      </c>
      <c r="B2542" s="8" t="s">
        <v>748</v>
      </c>
      <c r="C2542" s="8">
        <v>5</v>
      </c>
      <c r="D2542" s="8" t="s">
        <v>771</v>
      </c>
      <c r="E2542" s="8" t="s">
        <v>772</v>
      </c>
      <c r="F2542" s="8" t="s">
        <v>14</v>
      </c>
    </row>
    <row r="2543" spans="1:6" ht="28.8">
      <c r="A2543" s="8">
        <v>8006</v>
      </c>
      <c r="B2543" s="8" t="s">
        <v>748</v>
      </c>
      <c r="C2543" s="8">
        <v>4</v>
      </c>
      <c r="D2543" s="8" t="s">
        <v>1938</v>
      </c>
      <c r="E2543" s="8" t="s">
        <v>989</v>
      </c>
      <c r="F2543" s="8" t="s">
        <v>14</v>
      </c>
    </row>
    <row r="2544" spans="1:6" ht="43.2">
      <c r="A2544" s="8">
        <v>1000</v>
      </c>
      <c r="B2544" s="8" t="s">
        <v>748</v>
      </c>
      <c r="C2544" s="8">
        <v>1</v>
      </c>
      <c r="D2544" s="8" t="s">
        <v>1994</v>
      </c>
      <c r="E2544" s="8" t="s">
        <v>1995</v>
      </c>
      <c r="F2544" s="8" t="s">
        <v>14</v>
      </c>
    </row>
    <row r="2545" spans="1:6" ht="28.8">
      <c r="A2545" s="8">
        <v>7946</v>
      </c>
      <c r="B2545" s="8" t="s">
        <v>748</v>
      </c>
      <c r="C2545" s="8">
        <v>5</v>
      </c>
      <c r="D2545" s="8" t="s">
        <v>1319</v>
      </c>
      <c r="E2545" s="8" t="s">
        <v>1320</v>
      </c>
      <c r="F2545" s="8" t="s">
        <v>14</v>
      </c>
    </row>
    <row r="2546" spans="1:6" ht="43.2">
      <c r="A2546" s="8">
        <v>8036</v>
      </c>
      <c r="B2546" s="8" t="s">
        <v>748</v>
      </c>
      <c r="C2546" s="8">
        <v>2</v>
      </c>
      <c r="D2546" s="8" t="s">
        <v>1695</v>
      </c>
      <c r="E2546" s="8" t="s">
        <v>1696</v>
      </c>
      <c r="F2546" s="8" t="s">
        <v>14</v>
      </c>
    </row>
    <row r="2547" spans="1:6" ht="43.2">
      <c r="A2547" s="8">
        <v>1023</v>
      </c>
      <c r="B2547" s="8" t="s">
        <v>748</v>
      </c>
      <c r="C2547" s="8">
        <v>4</v>
      </c>
      <c r="D2547" s="8" t="s">
        <v>953</v>
      </c>
      <c r="E2547" s="8" t="s">
        <v>954</v>
      </c>
      <c r="F2547" s="8" t="s">
        <v>14</v>
      </c>
    </row>
    <row r="2548" spans="1:6" ht="158.4">
      <c r="A2548" s="8">
        <v>8435</v>
      </c>
      <c r="B2548" s="8" t="s">
        <v>748</v>
      </c>
      <c r="C2548" s="8">
        <v>3</v>
      </c>
      <c r="D2548" s="8" t="s">
        <v>889</v>
      </c>
      <c r="E2548" s="8" t="s">
        <v>890</v>
      </c>
      <c r="F2548" s="8" t="s">
        <v>14</v>
      </c>
    </row>
    <row r="2549" spans="1:6" ht="43.2">
      <c r="A2549" s="8">
        <v>1029</v>
      </c>
      <c r="B2549" s="8" t="s">
        <v>748</v>
      </c>
      <c r="C2549" s="8">
        <v>4</v>
      </c>
      <c r="D2549" s="8" t="s">
        <v>778</v>
      </c>
      <c r="E2549" s="8" t="s">
        <v>779</v>
      </c>
      <c r="F2549" s="8" t="s">
        <v>14</v>
      </c>
    </row>
    <row r="2550" spans="1:6" ht="72">
      <c r="A2550" s="8">
        <v>1035</v>
      </c>
      <c r="B2550" s="8" t="s">
        <v>748</v>
      </c>
      <c r="C2550" s="8">
        <v>1</v>
      </c>
      <c r="D2550" s="8" t="s">
        <v>1343</v>
      </c>
      <c r="E2550" s="8" t="s">
        <v>1344</v>
      </c>
      <c r="F2550" s="8" t="s">
        <v>14</v>
      </c>
    </row>
    <row r="2551" spans="1:6" ht="57.6">
      <c r="A2551" s="8">
        <v>7998</v>
      </c>
      <c r="B2551" s="8" t="s">
        <v>748</v>
      </c>
      <c r="C2551" s="8">
        <v>4</v>
      </c>
      <c r="D2551" s="8" t="s">
        <v>1379</v>
      </c>
      <c r="E2551" s="8" t="s">
        <v>1380</v>
      </c>
      <c r="F2551" s="8" t="s">
        <v>14</v>
      </c>
    </row>
    <row r="2552" spans="1:6" ht="115.2">
      <c r="A2552" s="8">
        <v>8734</v>
      </c>
      <c r="B2552" s="8" t="s">
        <v>748</v>
      </c>
      <c r="C2552" s="8">
        <v>3</v>
      </c>
      <c r="D2552" s="8" t="s">
        <v>1779</v>
      </c>
      <c r="E2552" s="8" t="s">
        <v>1780</v>
      </c>
      <c r="F2552" s="8" t="s">
        <v>14</v>
      </c>
    </row>
    <row r="2553" spans="1:6" ht="100.8">
      <c r="A2553" s="8">
        <v>111</v>
      </c>
      <c r="B2553" s="8" t="s">
        <v>1996</v>
      </c>
      <c r="C2553" s="8">
        <v>1</v>
      </c>
      <c r="D2553" s="8" t="s">
        <v>1997</v>
      </c>
      <c r="E2553" s="8" t="s">
        <v>1998</v>
      </c>
      <c r="F2553" s="8" t="s">
        <v>36</v>
      </c>
    </row>
    <row r="2554" spans="1:6" ht="43.2">
      <c r="A2554" s="8">
        <v>185</v>
      </c>
      <c r="B2554" s="8" t="s">
        <v>1996</v>
      </c>
      <c r="C2554" s="8">
        <v>5</v>
      </c>
      <c r="D2554" s="8" t="s">
        <v>1999</v>
      </c>
      <c r="E2554" s="8" t="s">
        <v>2000</v>
      </c>
      <c r="F2554" s="8" t="s">
        <v>36</v>
      </c>
    </row>
    <row r="2555" spans="1:6" ht="86.4">
      <c r="A2555" s="8">
        <v>81</v>
      </c>
      <c r="B2555" s="8" t="s">
        <v>1996</v>
      </c>
      <c r="C2555" s="8">
        <v>4</v>
      </c>
      <c r="D2555" s="8" t="s">
        <v>221</v>
      </c>
      <c r="E2555" s="8" t="s">
        <v>2001</v>
      </c>
      <c r="F2555" s="8" t="s">
        <v>36</v>
      </c>
    </row>
    <row r="2556" spans="1:6" ht="28.8">
      <c r="A2556" s="8">
        <v>180</v>
      </c>
      <c r="B2556" s="8" t="s">
        <v>1996</v>
      </c>
      <c r="C2556" s="8">
        <v>4</v>
      </c>
      <c r="D2556" s="8" t="s">
        <v>2002</v>
      </c>
      <c r="E2556" s="8" t="s">
        <v>383</v>
      </c>
      <c r="F2556" s="8" t="s">
        <v>36</v>
      </c>
    </row>
    <row r="2557" spans="1:6" ht="28.8">
      <c r="A2557" s="8">
        <v>5361</v>
      </c>
      <c r="B2557" s="8" t="s">
        <v>1996</v>
      </c>
      <c r="C2557" s="8">
        <v>5</v>
      </c>
      <c r="D2557" s="8" t="s">
        <v>2003</v>
      </c>
      <c r="E2557" s="8" t="s">
        <v>2004</v>
      </c>
      <c r="F2557" s="8" t="s">
        <v>36</v>
      </c>
    </row>
    <row r="2558" spans="1:6" ht="43.2">
      <c r="A2558" s="8">
        <v>975</v>
      </c>
      <c r="B2558" s="8" t="s">
        <v>1996</v>
      </c>
      <c r="C2558" s="8">
        <v>3</v>
      </c>
      <c r="D2558" s="8" t="s">
        <v>2005</v>
      </c>
      <c r="E2558" s="8" t="s">
        <v>2006</v>
      </c>
      <c r="F2558" s="8" t="s">
        <v>14</v>
      </c>
    </row>
    <row r="2559" spans="1:6" ht="28.8">
      <c r="A2559" s="8">
        <v>1055</v>
      </c>
      <c r="B2559" s="8" t="s">
        <v>1996</v>
      </c>
      <c r="C2559" s="8">
        <v>5</v>
      </c>
      <c r="D2559" s="8" t="s">
        <v>2007</v>
      </c>
      <c r="E2559" s="8" t="s">
        <v>2008</v>
      </c>
      <c r="F2559" s="8" t="s">
        <v>36</v>
      </c>
    </row>
    <row r="2560" spans="1:6" ht="86.4">
      <c r="A2560" s="8">
        <v>867</v>
      </c>
      <c r="B2560" s="8" t="s">
        <v>1996</v>
      </c>
      <c r="C2560" s="8">
        <v>1</v>
      </c>
      <c r="D2560" s="8" t="s">
        <v>2009</v>
      </c>
      <c r="E2560" s="8" t="s">
        <v>2010</v>
      </c>
      <c r="F2560" s="8" t="s">
        <v>36</v>
      </c>
    </row>
    <row r="2561" spans="1:6" ht="72">
      <c r="A2561" s="8">
        <v>870</v>
      </c>
      <c r="B2561" s="8" t="s">
        <v>1996</v>
      </c>
      <c r="C2561" s="8">
        <v>5</v>
      </c>
      <c r="D2561" s="8" t="s">
        <v>2011</v>
      </c>
      <c r="E2561" s="8" t="s">
        <v>38</v>
      </c>
      <c r="F2561" s="8" t="s">
        <v>36</v>
      </c>
    </row>
    <row r="2562" spans="1:6" ht="43.2">
      <c r="A2562" s="8">
        <v>875</v>
      </c>
      <c r="B2562" s="8" t="s">
        <v>1996</v>
      </c>
      <c r="C2562" s="8">
        <v>4</v>
      </c>
      <c r="D2562" s="8" t="s">
        <v>2012</v>
      </c>
      <c r="E2562" s="8" t="s">
        <v>2013</v>
      </c>
      <c r="F2562" s="8" t="s">
        <v>36</v>
      </c>
    </row>
    <row r="2563" spans="1:6" ht="129.6">
      <c r="A2563" s="8">
        <v>894</v>
      </c>
      <c r="B2563" s="8" t="s">
        <v>1996</v>
      </c>
      <c r="C2563" s="8">
        <v>1</v>
      </c>
      <c r="D2563" s="8" t="s">
        <v>2014</v>
      </c>
      <c r="E2563" s="8" t="s">
        <v>2015</v>
      </c>
      <c r="F2563" s="8" t="s">
        <v>36</v>
      </c>
    </row>
    <row r="2564" spans="1:6" ht="43.2">
      <c r="A2564" s="8">
        <v>5185</v>
      </c>
      <c r="B2564" s="8" t="s">
        <v>1996</v>
      </c>
      <c r="C2564" s="8">
        <v>1</v>
      </c>
      <c r="D2564" s="8" t="s">
        <v>2016</v>
      </c>
      <c r="E2564" s="8" t="s">
        <v>2017</v>
      </c>
      <c r="F2564" s="8" t="s">
        <v>36</v>
      </c>
    </row>
    <row r="2565" spans="1:6" ht="43.2">
      <c r="A2565" s="8">
        <v>930</v>
      </c>
      <c r="B2565" s="8" t="s">
        <v>1996</v>
      </c>
      <c r="C2565" s="8">
        <v>5</v>
      </c>
      <c r="D2565" s="8" t="s">
        <v>2018</v>
      </c>
      <c r="E2565" s="8" t="s">
        <v>2019</v>
      </c>
      <c r="F2565" s="8" t="s">
        <v>36</v>
      </c>
    </row>
    <row r="2566" spans="1:6" ht="28.8">
      <c r="A2566" s="8">
        <v>4476</v>
      </c>
      <c r="B2566" s="8" t="s">
        <v>1996</v>
      </c>
      <c r="C2566" s="8">
        <v>3</v>
      </c>
      <c r="D2566" s="8" t="s">
        <v>2020</v>
      </c>
      <c r="E2566" s="8" t="s">
        <v>2021</v>
      </c>
      <c r="F2566" s="8" t="s">
        <v>36</v>
      </c>
    </row>
    <row r="2567" spans="1:6" ht="43.2">
      <c r="A2567" s="8">
        <v>932</v>
      </c>
      <c r="B2567" s="8" t="s">
        <v>1996</v>
      </c>
      <c r="C2567" s="8">
        <v>2</v>
      </c>
      <c r="D2567" s="8" t="s">
        <v>2022</v>
      </c>
      <c r="E2567" s="8" t="s">
        <v>2023</v>
      </c>
      <c r="F2567" s="8" t="s">
        <v>36</v>
      </c>
    </row>
    <row r="2568" spans="1:6" ht="43.2">
      <c r="A2568" s="8">
        <v>4428</v>
      </c>
      <c r="B2568" s="8" t="s">
        <v>1996</v>
      </c>
      <c r="C2568" s="8">
        <v>5</v>
      </c>
      <c r="D2568" s="8" t="s">
        <v>2024</v>
      </c>
      <c r="E2568" s="8" t="s">
        <v>2025</v>
      </c>
      <c r="F2568" s="8" t="s">
        <v>36</v>
      </c>
    </row>
    <row r="2569" spans="1:6" ht="28.8">
      <c r="A2569" s="8">
        <v>4420</v>
      </c>
      <c r="B2569" s="8" t="s">
        <v>1996</v>
      </c>
      <c r="C2569" s="8">
        <v>5</v>
      </c>
      <c r="D2569" s="8" t="s">
        <v>2026</v>
      </c>
      <c r="E2569" s="8" t="s">
        <v>2027</v>
      </c>
      <c r="F2569" s="8" t="s">
        <v>36</v>
      </c>
    </row>
    <row r="2570" spans="1:6">
      <c r="A2570" s="8">
        <v>4388</v>
      </c>
      <c r="B2570" s="8" t="s">
        <v>1996</v>
      </c>
      <c r="C2570" s="8">
        <v>1</v>
      </c>
      <c r="D2570" s="8" t="s">
        <v>2028</v>
      </c>
      <c r="E2570" s="8" t="s">
        <v>357</v>
      </c>
      <c r="F2570" s="8" t="s">
        <v>36</v>
      </c>
    </row>
    <row r="2571" spans="1:6" ht="28.8">
      <c r="A2571" s="8">
        <v>4365</v>
      </c>
      <c r="B2571" s="8" t="s">
        <v>1996</v>
      </c>
      <c r="C2571" s="8">
        <v>4</v>
      </c>
      <c r="D2571" s="8" t="s">
        <v>2029</v>
      </c>
      <c r="E2571" s="8" t="s">
        <v>2030</v>
      </c>
      <c r="F2571" s="8" t="s">
        <v>36</v>
      </c>
    </row>
    <row r="2572" spans="1:6" ht="28.8">
      <c r="A2572" s="8">
        <v>4330</v>
      </c>
      <c r="B2572" s="8" t="s">
        <v>1996</v>
      </c>
      <c r="C2572" s="8">
        <v>1</v>
      </c>
      <c r="D2572" s="8" t="s">
        <v>2031</v>
      </c>
      <c r="E2572" s="8" t="s">
        <v>370</v>
      </c>
      <c r="F2572" s="8" t="s">
        <v>36</v>
      </c>
    </row>
    <row r="2573" spans="1:6" ht="28.8">
      <c r="A2573" s="8">
        <v>1636</v>
      </c>
      <c r="B2573" s="8" t="s">
        <v>1996</v>
      </c>
      <c r="C2573" s="8">
        <v>1</v>
      </c>
      <c r="D2573" s="8" t="s">
        <v>435</v>
      </c>
      <c r="E2573" s="8" t="s">
        <v>436</v>
      </c>
      <c r="F2573" s="8" t="s">
        <v>36</v>
      </c>
    </row>
    <row r="2574" spans="1:6" ht="28.8">
      <c r="A2574" s="8">
        <v>4269</v>
      </c>
      <c r="B2574" s="8" t="s">
        <v>1996</v>
      </c>
      <c r="C2574" s="8">
        <v>1</v>
      </c>
      <c r="D2574" s="8" t="s">
        <v>2032</v>
      </c>
      <c r="E2574" s="8" t="s">
        <v>2033</v>
      </c>
      <c r="F2574" s="8" t="s">
        <v>36</v>
      </c>
    </row>
    <row r="2575" spans="1:6" ht="28.8">
      <c r="A2575" s="8">
        <v>4261</v>
      </c>
      <c r="B2575" s="8" t="s">
        <v>1996</v>
      </c>
      <c r="C2575" s="8">
        <v>4</v>
      </c>
      <c r="D2575" s="8" t="s">
        <v>2034</v>
      </c>
      <c r="E2575" s="8" t="s">
        <v>38</v>
      </c>
      <c r="F2575" s="8" t="s">
        <v>36</v>
      </c>
    </row>
    <row r="2576" spans="1:6" ht="28.8">
      <c r="A2576" s="8">
        <v>4232</v>
      </c>
      <c r="B2576" s="8" t="s">
        <v>1996</v>
      </c>
      <c r="C2576" s="8">
        <v>1</v>
      </c>
      <c r="D2576" s="8" t="s">
        <v>2035</v>
      </c>
      <c r="E2576" s="8" t="s">
        <v>2036</v>
      </c>
      <c r="F2576" s="8" t="s">
        <v>36</v>
      </c>
    </row>
    <row r="2577" spans="1:6" ht="43.2">
      <c r="A2577" s="8">
        <v>4220</v>
      </c>
      <c r="B2577" s="8" t="s">
        <v>1996</v>
      </c>
      <c r="C2577" s="8">
        <v>5</v>
      </c>
      <c r="D2577" s="8" t="s">
        <v>2037</v>
      </c>
      <c r="E2577" s="8" t="s">
        <v>2038</v>
      </c>
      <c r="F2577" s="8" t="s">
        <v>36</v>
      </c>
    </row>
    <row r="2578" spans="1:6" ht="57.6">
      <c r="A2578" s="8">
        <v>4204</v>
      </c>
      <c r="B2578" s="8" t="s">
        <v>1996</v>
      </c>
      <c r="C2578" s="8">
        <v>2</v>
      </c>
      <c r="D2578" s="8" t="s">
        <v>2039</v>
      </c>
      <c r="E2578" s="8" t="s">
        <v>2040</v>
      </c>
      <c r="F2578" s="8" t="s">
        <v>36</v>
      </c>
    </row>
    <row r="2579" spans="1:6" ht="43.2">
      <c r="A2579" s="8">
        <v>971</v>
      </c>
      <c r="B2579" s="8" t="s">
        <v>1996</v>
      </c>
      <c r="C2579" s="8">
        <v>5</v>
      </c>
      <c r="D2579" s="8" t="s">
        <v>2041</v>
      </c>
      <c r="E2579" s="8" t="s">
        <v>2042</v>
      </c>
      <c r="F2579" s="8" t="s">
        <v>36</v>
      </c>
    </row>
    <row r="2580" spans="1:6" ht="72">
      <c r="A2580" s="8">
        <v>4187</v>
      </c>
      <c r="B2580" s="8" t="s">
        <v>1996</v>
      </c>
      <c r="C2580" s="8">
        <v>4</v>
      </c>
      <c r="D2580" s="8" t="s">
        <v>2043</v>
      </c>
      <c r="E2580" s="8" t="s">
        <v>2044</v>
      </c>
      <c r="F2580" s="8" t="s">
        <v>36</v>
      </c>
    </row>
    <row r="2581" spans="1:6" ht="28.8">
      <c r="A2581" s="8">
        <v>1011</v>
      </c>
      <c r="B2581" s="8" t="s">
        <v>1996</v>
      </c>
      <c r="C2581" s="8">
        <v>5</v>
      </c>
      <c r="D2581" s="8" t="s">
        <v>2045</v>
      </c>
      <c r="E2581" s="8" t="s">
        <v>2046</v>
      </c>
      <c r="F2581" s="8" t="s">
        <v>36</v>
      </c>
    </row>
    <row r="2582" spans="1:6">
      <c r="A2582" s="8">
        <v>1031</v>
      </c>
      <c r="B2582" s="8" t="s">
        <v>1996</v>
      </c>
      <c r="C2582" s="8">
        <v>4</v>
      </c>
      <c r="D2582" s="8" t="s">
        <v>2047</v>
      </c>
      <c r="E2582" s="8" t="s">
        <v>422</v>
      </c>
      <c r="F2582" s="8" t="s">
        <v>36</v>
      </c>
    </row>
    <row r="2583" spans="1:6" ht="28.8">
      <c r="A2583" s="8">
        <v>1085</v>
      </c>
      <c r="B2583" s="8" t="s">
        <v>1996</v>
      </c>
      <c r="C2583" s="8">
        <v>4</v>
      </c>
      <c r="D2583" s="8" t="s">
        <v>2048</v>
      </c>
      <c r="E2583" s="8" t="s">
        <v>2049</v>
      </c>
      <c r="F2583" s="8" t="s">
        <v>36</v>
      </c>
    </row>
    <row r="2584" spans="1:6" ht="28.8">
      <c r="A2584" s="8">
        <v>1186</v>
      </c>
      <c r="B2584" s="8" t="s">
        <v>1996</v>
      </c>
      <c r="C2584" s="8">
        <v>3</v>
      </c>
      <c r="D2584" s="8" t="s">
        <v>2050</v>
      </c>
      <c r="E2584" s="8" t="s">
        <v>2051</v>
      </c>
      <c r="F2584" s="8" t="s">
        <v>36</v>
      </c>
    </row>
    <row r="2585" spans="1:6">
      <c r="A2585" s="8">
        <v>1235</v>
      </c>
      <c r="B2585" s="8" t="s">
        <v>1996</v>
      </c>
      <c r="C2585" s="8">
        <v>5</v>
      </c>
      <c r="D2585" s="8" t="s">
        <v>2052</v>
      </c>
      <c r="E2585" s="8" t="s">
        <v>38</v>
      </c>
      <c r="F2585" s="8" t="s">
        <v>36</v>
      </c>
    </row>
    <row r="2586" spans="1:6" ht="43.2">
      <c r="A2586" s="8">
        <v>4123</v>
      </c>
      <c r="B2586" s="8" t="s">
        <v>1996</v>
      </c>
      <c r="C2586" s="8">
        <v>5</v>
      </c>
      <c r="D2586" s="8" t="s">
        <v>2053</v>
      </c>
      <c r="E2586" s="8" t="s">
        <v>2054</v>
      </c>
      <c r="F2586" s="8" t="s">
        <v>36</v>
      </c>
    </row>
    <row r="2587" spans="1:6" ht="100.8">
      <c r="A2587" s="8">
        <v>5892</v>
      </c>
      <c r="B2587" s="8" t="s">
        <v>1996</v>
      </c>
      <c r="C2587" s="8">
        <v>3</v>
      </c>
      <c r="D2587" s="8" t="s">
        <v>2055</v>
      </c>
      <c r="E2587" s="8" t="s">
        <v>2056</v>
      </c>
      <c r="F2587" s="8" t="s">
        <v>36</v>
      </c>
    </row>
    <row r="2588" spans="1:6" ht="28.8">
      <c r="A2588" s="8">
        <v>4264</v>
      </c>
      <c r="B2588" s="8" t="s">
        <v>1996</v>
      </c>
      <c r="C2588" s="8">
        <v>5</v>
      </c>
      <c r="D2588" s="8" t="s">
        <v>2057</v>
      </c>
      <c r="E2588" s="8" t="s">
        <v>357</v>
      </c>
      <c r="F2588" s="8" t="s">
        <v>36</v>
      </c>
    </row>
    <row r="2589" spans="1:6" ht="86.4">
      <c r="A2589" s="8">
        <v>864</v>
      </c>
      <c r="B2589" s="8" t="s">
        <v>1996</v>
      </c>
      <c r="C2589" s="8">
        <v>5</v>
      </c>
      <c r="D2589" s="8" t="s">
        <v>2058</v>
      </c>
      <c r="E2589" s="8" t="s">
        <v>2059</v>
      </c>
      <c r="F2589" s="8" t="s">
        <v>36</v>
      </c>
    </row>
    <row r="2590" spans="1:6">
      <c r="A2590" s="8">
        <v>3658</v>
      </c>
      <c r="B2590" s="8" t="s">
        <v>1996</v>
      </c>
      <c r="C2590" s="8">
        <v>1</v>
      </c>
      <c r="D2590" s="8" t="s">
        <v>2060</v>
      </c>
      <c r="E2590" s="8" t="s">
        <v>39</v>
      </c>
      <c r="F2590" s="8" t="s">
        <v>36</v>
      </c>
    </row>
    <row r="2591" spans="1:6">
      <c r="A2591" s="8">
        <v>3323</v>
      </c>
      <c r="B2591" s="8" t="s">
        <v>1996</v>
      </c>
      <c r="C2591" s="8">
        <v>1</v>
      </c>
      <c r="D2591" s="8" t="s">
        <v>2061</v>
      </c>
      <c r="E2591" s="8" t="s">
        <v>357</v>
      </c>
      <c r="F2591" s="8" t="s">
        <v>36</v>
      </c>
    </row>
    <row r="2592" spans="1:6" ht="28.8">
      <c r="A2592" s="8">
        <v>5277</v>
      </c>
      <c r="B2592" s="8" t="s">
        <v>1996</v>
      </c>
      <c r="C2592" s="8">
        <v>1</v>
      </c>
      <c r="D2592" s="8" t="s">
        <v>2062</v>
      </c>
      <c r="E2592" s="8" t="s">
        <v>2063</v>
      </c>
      <c r="F2592" s="8" t="s">
        <v>36</v>
      </c>
    </row>
    <row r="2593" spans="1:6" ht="43.2">
      <c r="A2593" s="8">
        <v>3601</v>
      </c>
      <c r="B2593" s="8" t="s">
        <v>1996</v>
      </c>
      <c r="C2593" s="8">
        <v>5</v>
      </c>
      <c r="D2593" s="8" t="s">
        <v>2064</v>
      </c>
      <c r="E2593" s="8" t="s">
        <v>2065</v>
      </c>
      <c r="F2593" s="8" t="s">
        <v>36</v>
      </c>
    </row>
    <row r="2594" spans="1:6">
      <c r="A2594" s="8">
        <v>3276</v>
      </c>
      <c r="B2594" s="8" t="s">
        <v>1996</v>
      </c>
      <c r="C2594" s="8">
        <v>4</v>
      </c>
      <c r="D2594" s="8" t="s">
        <v>2066</v>
      </c>
      <c r="E2594" s="8" t="s">
        <v>383</v>
      </c>
      <c r="F2594" s="8" t="s">
        <v>36</v>
      </c>
    </row>
    <row r="2595" spans="1:6" ht="28.8">
      <c r="A2595" s="8">
        <v>3250</v>
      </c>
      <c r="B2595" s="8" t="s">
        <v>1996</v>
      </c>
      <c r="C2595" s="8">
        <v>5</v>
      </c>
      <c r="D2595" s="8" t="s">
        <v>2067</v>
      </c>
      <c r="E2595" s="8" t="s">
        <v>38</v>
      </c>
      <c r="F2595" s="8" t="s">
        <v>36</v>
      </c>
    </row>
    <row r="2596" spans="1:6">
      <c r="A2596" s="8">
        <v>3188</v>
      </c>
      <c r="B2596" s="8" t="s">
        <v>1996</v>
      </c>
      <c r="C2596" s="8">
        <v>1</v>
      </c>
      <c r="D2596" s="8" t="s">
        <v>2068</v>
      </c>
      <c r="E2596" s="8" t="s">
        <v>357</v>
      </c>
      <c r="F2596" s="8" t="s">
        <v>36</v>
      </c>
    </row>
    <row r="2597" spans="1:6" ht="43.2">
      <c r="A2597" s="8">
        <v>3139</v>
      </c>
      <c r="B2597" s="8" t="s">
        <v>1996</v>
      </c>
      <c r="C2597" s="8">
        <v>3</v>
      </c>
      <c r="D2597" s="8" t="s">
        <v>2069</v>
      </c>
      <c r="E2597" s="8" t="s">
        <v>2070</v>
      </c>
      <c r="F2597" s="8" t="s">
        <v>36</v>
      </c>
    </row>
    <row r="2598" spans="1:6" ht="28.8">
      <c r="A2598" s="8">
        <v>3118</v>
      </c>
      <c r="B2598" s="8" t="s">
        <v>1996</v>
      </c>
      <c r="C2598" s="8">
        <v>2</v>
      </c>
      <c r="D2598" s="8" t="s">
        <v>2071</v>
      </c>
      <c r="E2598" s="8" t="s">
        <v>2072</v>
      </c>
      <c r="F2598" s="8" t="s">
        <v>36</v>
      </c>
    </row>
    <row r="2599" spans="1:6" ht="43.2">
      <c r="A2599" s="8">
        <v>3110</v>
      </c>
      <c r="B2599" s="8" t="s">
        <v>1996</v>
      </c>
      <c r="C2599" s="8">
        <v>4</v>
      </c>
      <c r="D2599" s="8" t="s">
        <v>2073</v>
      </c>
      <c r="E2599" s="8" t="s">
        <v>2074</v>
      </c>
      <c r="F2599" s="8" t="s">
        <v>36</v>
      </c>
    </row>
    <row r="2600" spans="1:6" ht="86.4">
      <c r="A2600" s="8">
        <v>3081</v>
      </c>
      <c r="B2600" s="8" t="s">
        <v>1996</v>
      </c>
      <c r="C2600" s="8">
        <v>1</v>
      </c>
      <c r="D2600" s="8" t="s">
        <v>2075</v>
      </c>
      <c r="E2600" s="8" t="s">
        <v>2076</v>
      </c>
      <c r="F2600" s="8" t="s">
        <v>36</v>
      </c>
    </row>
    <row r="2601" spans="1:6" ht="144">
      <c r="A2601" s="8">
        <v>3059</v>
      </c>
      <c r="B2601" s="8" t="s">
        <v>1996</v>
      </c>
      <c r="C2601" s="8">
        <v>1</v>
      </c>
      <c r="D2601" s="8" t="s">
        <v>2077</v>
      </c>
      <c r="E2601" s="8" t="s">
        <v>2078</v>
      </c>
      <c r="F2601" s="8" t="s">
        <v>36</v>
      </c>
    </row>
    <row r="2602" spans="1:6" ht="43.2">
      <c r="A2602" s="8">
        <v>2796</v>
      </c>
      <c r="B2602" s="8" t="s">
        <v>1996</v>
      </c>
      <c r="C2602" s="8">
        <v>5</v>
      </c>
      <c r="D2602" s="8" t="s">
        <v>2079</v>
      </c>
      <c r="E2602" s="8" t="s">
        <v>2080</v>
      </c>
      <c r="F2602" s="8" t="s">
        <v>36</v>
      </c>
    </row>
    <row r="2603" spans="1:6">
      <c r="A2603" s="8">
        <v>2408</v>
      </c>
      <c r="B2603" s="8" t="s">
        <v>1996</v>
      </c>
      <c r="C2603" s="8">
        <v>3</v>
      </c>
      <c r="D2603" s="8" t="s">
        <v>2081</v>
      </c>
      <c r="E2603" s="8" t="s">
        <v>384</v>
      </c>
      <c r="F2603" s="8" t="s">
        <v>36</v>
      </c>
    </row>
    <row r="2604" spans="1:6" ht="28.8">
      <c r="A2604" s="8">
        <v>2379</v>
      </c>
      <c r="B2604" s="8" t="s">
        <v>1996</v>
      </c>
      <c r="C2604" s="8">
        <v>1</v>
      </c>
      <c r="D2604" s="8" t="s">
        <v>2082</v>
      </c>
      <c r="E2604" s="8" t="s">
        <v>2083</v>
      </c>
      <c r="F2604" s="8" t="s">
        <v>36</v>
      </c>
    </row>
    <row r="2605" spans="1:6">
      <c r="A2605" s="8">
        <v>2316</v>
      </c>
      <c r="B2605" s="8" t="s">
        <v>1996</v>
      </c>
      <c r="C2605" s="8">
        <v>5</v>
      </c>
      <c r="D2605" s="8" t="s">
        <v>2084</v>
      </c>
      <c r="E2605" s="8" t="s">
        <v>472</v>
      </c>
      <c r="F2605" s="8" t="s">
        <v>36</v>
      </c>
    </row>
    <row r="2606" spans="1:6" ht="43.2">
      <c r="A2606" s="8">
        <v>2287</v>
      </c>
      <c r="B2606" s="8" t="s">
        <v>1996</v>
      </c>
      <c r="C2606" s="8">
        <v>5</v>
      </c>
      <c r="D2606" s="8" t="s">
        <v>2085</v>
      </c>
      <c r="E2606" s="8" t="s">
        <v>2086</v>
      </c>
      <c r="F2606" s="8" t="s">
        <v>36</v>
      </c>
    </row>
    <row r="2607" spans="1:6" ht="43.2">
      <c r="A2607" s="8">
        <v>2234</v>
      </c>
      <c r="B2607" s="8" t="s">
        <v>1996</v>
      </c>
      <c r="C2607" s="8">
        <v>4</v>
      </c>
      <c r="D2607" s="8" t="s">
        <v>2087</v>
      </c>
      <c r="E2607" s="8" t="s">
        <v>2088</v>
      </c>
      <c r="F2607" s="8" t="s">
        <v>36</v>
      </c>
    </row>
    <row r="2608" spans="1:6" ht="43.2">
      <c r="A2608" s="8">
        <v>1949</v>
      </c>
      <c r="B2608" s="8" t="s">
        <v>1996</v>
      </c>
      <c r="C2608" s="8">
        <v>2</v>
      </c>
      <c r="D2608" s="8" t="s">
        <v>2089</v>
      </c>
      <c r="E2608" s="8" t="s">
        <v>2090</v>
      </c>
      <c r="F2608" s="8" t="s">
        <v>36</v>
      </c>
    </row>
    <row r="2609" spans="1:6" ht="43.2">
      <c r="A2609" s="8">
        <v>1957</v>
      </c>
      <c r="B2609" s="8" t="s">
        <v>1996</v>
      </c>
      <c r="C2609" s="8">
        <v>5</v>
      </c>
      <c r="D2609" s="8" t="s">
        <v>2091</v>
      </c>
      <c r="E2609" s="8" t="s">
        <v>503</v>
      </c>
      <c r="F2609" s="8" t="s">
        <v>36</v>
      </c>
    </row>
    <row r="2610" spans="1:6" ht="72">
      <c r="A2610" s="8">
        <v>1966</v>
      </c>
      <c r="B2610" s="8" t="s">
        <v>1996</v>
      </c>
      <c r="C2610" s="8">
        <v>1</v>
      </c>
      <c r="D2610" s="8" t="s">
        <v>2092</v>
      </c>
      <c r="E2610" s="8" t="s">
        <v>2093</v>
      </c>
      <c r="F2610" s="8" t="s">
        <v>36</v>
      </c>
    </row>
    <row r="2611" spans="1:6" ht="86.4">
      <c r="A2611" s="8">
        <v>1976</v>
      </c>
      <c r="B2611" s="8" t="s">
        <v>1996</v>
      </c>
      <c r="C2611" s="8">
        <v>1</v>
      </c>
      <c r="D2611" s="8" t="s">
        <v>2094</v>
      </c>
      <c r="E2611" s="8" t="s">
        <v>2095</v>
      </c>
      <c r="F2611" s="8" t="s">
        <v>36</v>
      </c>
    </row>
    <row r="2612" spans="1:6" ht="43.2">
      <c r="A2612" s="8">
        <v>1986</v>
      </c>
      <c r="B2612" s="8" t="s">
        <v>1996</v>
      </c>
      <c r="C2612" s="8">
        <v>5</v>
      </c>
      <c r="D2612" s="8" t="s">
        <v>2096</v>
      </c>
      <c r="E2612" s="8" t="s">
        <v>2097</v>
      </c>
      <c r="F2612" s="8" t="s">
        <v>36</v>
      </c>
    </row>
    <row r="2613" spans="1:6" ht="43.2">
      <c r="A2613" s="8">
        <v>1991</v>
      </c>
      <c r="B2613" s="8" t="s">
        <v>1996</v>
      </c>
      <c r="C2613" s="8">
        <v>1</v>
      </c>
      <c r="D2613" s="8" t="s">
        <v>2098</v>
      </c>
      <c r="E2613" s="8" t="s">
        <v>2099</v>
      </c>
      <c r="F2613" s="8" t="s">
        <v>36</v>
      </c>
    </row>
    <row r="2614" spans="1:6" ht="43.2">
      <c r="A2614" s="8">
        <v>2013</v>
      </c>
      <c r="B2614" s="8" t="s">
        <v>1996</v>
      </c>
      <c r="C2614" s="8">
        <v>3</v>
      </c>
      <c r="D2614" s="8" t="s">
        <v>2100</v>
      </c>
      <c r="E2614" s="8" t="s">
        <v>2101</v>
      </c>
      <c r="F2614" s="8" t="s">
        <v>36</v>
      </c>
    </row>
    <row r="2615" spans="1:6" ht="43.2">
      <c r="A2615" s="8">
        <v>2023</v>
      </c>
      <c r="B2615" s="8" t="s">
        <v>1996</v>
      </c>
      <c r="C2615" s="8">
        <v>5</v>
      </c>
      <c r="D2615" s="8" t="s">
        <v>2102</v>
      </c>
      <c r="E2615" s="8" t="s">
        <v>38</v>
      </c>
      <c r="F2615" s="8" t="s">
        <v>36</v>
      </c>
    </row>
    <row r="2616" spans="1:6" ht="57.6">
      <c r="A2616" s="8">
        <v>2185</v>
      </c>
      <c r="B2616" s="8" t="s">
        <v>1996</v>
      </c>
      <c r="C2616" s="8">
        <v>3</v>
      </c>
      <c r="D2616" s="8" t="s">
        <v>2103</v>
      </c>
      <c r="E2616" s="8" t="s">
        <v>2104</v>
      </c>
      <c r="F2616" s="8" t="s">
        <v>36</v>
      </c>
    </row>
    <row r="2617" spans="1:6" ht="28.8">
      <c r="A2617" s="8">
        <v>2170</v>
      </c>
      <c r="B2617" s="8" t="s">
        <v>1996</v>
      </c>
      <c r="C2617" s="8">
        <v>5</v>
      </c>
      <c r="D2617" s="8" t="s">
        <v>2105</v>
      </c>
      <c r="E2617" s="8" t="s">
        <v>503</v>
      </c>
      <c r="F2617" s="8" t="s">
        <v>36</v>
      </c>
    </row>
    <row r="2618" spans="1:6" ht="86.4">
      <c r="A2618" s="8">
        <v>2038</v>
      </c>
      <c r="B2618" s="8" t="s">
        <v>1996</v>
      </c>
      <c r="C2618" s="8">
        <v>1</v>
      </c>
      <c r="D2618" s="8" t="s">
        <v>2106</v>
      </c>
      <c r="E2618" s="8" t="s">
        <v>2107</v>
      </c>
      <c r="F2618" s="8" t="s">
        <v>36</v>
      </c>
    </row>
    <row r="2619" spans="1:6" ht="57.6">
      <c r="A2619" s="8">
        <v>2058</v>
      </c>
      <c r="B2619" s="8" t="s">
        <v>1996</v>
      </c>
      <c r="C2619" s="8">
        <v>3</v>
      </c>
      <c r="D2619" s="8" t="s">
        <v>2108</v>
      </c>
      <c r="E2619" s="8" t="s">
        <v>2046</v>
      </c>
      <c r="F2619" s="8" t="s">
        <v>36</v>
      </c>
    </row>
    <row r="2620" spans="1:6" ht="28.8">
      <c r="A2620" s="8">
        <v>2103</v>
      </c>
      <c r="B2620" s="8" t="s">
        <v>1996</v>
      </c>
      <c r="C2620" s="8">
        <v>3</v>
      </c>
      <c r="D2620" s="8" t="s">
        <v>2109</v>
      </c>
      <c r="E2620" s="8" t="s">
        <v>384</v>
      </c>
      <c r="F2620" s="8" t="s">
        <v>36</v>
      </c>
    </row>
    <row r="2621" spans="1:6" ht="28.8">
      <c r="A2621" s="8">
        <v>298</v>
      </c>
      <c r="B2621" s="8" t="s">
        <v>1996</v>
      </c>
      <c r="C2621" s="8">
        <v>1</v>
      </c>
      <c r="D2621" s="8" t="s">
        <v>2110</v>
      </c>
      <c r="E2621" s="8" t="s">
        <v>2111</v>
      </c>
      <c r="F2621" s="8" t="s">
        <v>36</v>
      </c>
    </row>
    <row r="2622" spans="1:6">
      <c r="A2622" s="8">
        <v>5419</v>
      </c>
      <c r="B2622" s="8" t="s">
        <v>1996</v>
      </c>
      <c r="C2622" s="8">
        <v>1</v>
      </c>
      <c r="D2622" s="8" t="s">
        <v>2112</v>
      </c>
      <c r="E2622" s="8" t="s">
        <v>41</v>
      </c>
      <c r="F2622" s="8" t="s">
        <v>36</v>
      </c>
    </row>
    <row r="2623" spans="1:6" ht="28.8">
      <c r="A2623" s="8">
        <v>5408</v>
      </c>
      <c r="B2623" s="8" t="s">
        <v>1996</v>
      </c>
      <c r="C2623" s="8">
        <v>5</v>
      </c>
      <c r="D2623" s="8" t="s">
        <v>2113</v>
      </c>
      <c r="E2623" s="8" t="s">
        <v>2114</v>
      </c>
      <c r="F2623" s="8" t="s">
        <v>36</v>
      </c>
    </row>
    <row r="2624" spans="1:6" ht="100.8">
      <c r="A2624" s="8">
        <v>5306</v>
      </c>
      <c r="B2624" s="8" t="s">
        <v>1996</v>
      </c>
      <c r="C2624" s="8">
        <v>1</v>
      </c>
      <c r="D2624" s="8" t="s">
        <v>2115</v>
      </c>
      <c r="E2624" s="8" t="s">
        <v>2116</v>
      </c>
      <c r="F2624" s="8" t="s">
        <v>36</v>
      </c>
    </row>
    <row r="2625" spans="1:6" ht="72">
      <c r="A2625" s="8">
        <v>8632</v>
      </c>
      <c r="B2625" s="8" t="s">
        <v>1996</v>
      </c>
      <c r="C2625" s="8">
        <v>3</v>
      </c>
      <c r="D2625" s="8" t="s">
        <v>2117</v>
      </c>
      <c r="E2625" s="8" t="s">
        <v>2118</v>
      </c>
      <c r="F2625" s="8" t="s">
        <v>28</v>
      </c>
    </row>
    <row r="2626" spans="1:6" ht="28.8">
      <c r="A2626" s="8">
        <v>7964</v>
      </c>
      <c r="B2626" s="8" t="s">
        <v>1996</v>
      </c>
      <c r="C2626" s="8">
        <v>1</v>
      </c>
      <c r="D2626" s="8" t="s">
        <v>2119</v>
      </c>
      <c r="E2626" s="8" t="s">
        <v>2120</v>
      </c>
      <c r="F2626" s="8" t="s">
        <v>28</v>
      </c>
    </row>
    <row r="2627" spans="1:6" ht="43.2">
      <c r="A2627" s="8">
        <v>8520</v>
      </c>
      <c r="B2627" s="8" t="s">
        <v>1996</v>
      </c>
      <c r="C2627" s="8">
        <v>3</v>
      </c>
      <c r="D2627" s="8" t="s">
        <v>2121</v>
      </c>
      <c r="E2627" s="8" t="s">
        <v>2122</v>
      </c>
      <c r="F2627" s="8" t="s">
        <v>28</v>
      </c>
    </row>
    <row r="2628" spans="1:6" ht="57.6">
      <c r="A2628" s="8">
        <v>7969</v>
      </c>
      <c r="B2628" s="8" t="s">
        <v>1996</v>
      </c>
      <c r="C2628" s="8">
        <v>1</v>
      </c>
      <c r="D2628" s="8" t="s">
        <v>2123</v>
      </c>
      <c r="E2628" s="8" t="s">
        <v>2124</v>
      </c>
      <c r="F2628" s="8" t="s">
        <v>28</v>
      </c>
    </row>
    <row r="2629" spans="1:6" ht="28.8">
      <c r="A2629" s="8">
        <v>7996</v>
      </c>
      <c r="B2629" s="8" t="s">
        <v>1996</v>
      </c>
      <c r="C2629" s="8">
        <v>5</v>
      </c>
      <c r="D2629" s="8" t="s">
        <v>2125</v>
      </c>
      <c r="E2629" s="8" t="s">
        <v>466</v>
      </c>
      <c r="F2629" s="8" t="s">
        <v>28</v>
      </c>
    </row>
    <row r="2630" spans="1:6" ht="72">
      <c r="A2630" s="8">
        <v>8445</v>
      </c>
      <c r="B2630" s="8" t="s">
        <v>1996</v>
      </c>
      <c r="C2630" s="8">
        <v>4</v>
      </c>
      <c r="D2630" s="8" t="s">
        <v>2126</v>
      </c>
      <c r="E2630" s="8" t="s">
        <v>2127</v>
      </c>
      <c r="F2630" s="8" t="s">
        <v>28</v>
      </c>
    </row>
    <row r="2631" spans="1:6" ht="144">
      <c r="A2631" s="8">
        <v>8640</v>
      </c>
      <c r="B2631" s="8" t="s">
        <v>1996</v>
      </c>
      <c r="C2631" s="8">
        <v>4</v>
      </c>
      <c r="D2631" s="8" t="s">
        <v>2128</v>
      </c>
      <c r="E2631" s="8" t="s">
        <v>2129</v>
      </c>
      <c r="F2631" s="8" t="s">
        <v>28</v>
      </c>
    </row>
    <row r="2632" spans="1:6" ht="72">
      <c r="A2632" s="8">
        <v>8433</v>
      </c>
      <c r="B2632" s="8" t="s">
        <v>1996</v>
      </c>
      <c r="C2632" s="8">
        <v>5</v>
      </c>
      <c r="D2632" s="8" t="s">
        <v>2130</v>
      </c>
      <c r="E2632" s="8" t="s">
        <v>501</v>
      </c>
      <c r="F2632" s="8" t="s">
        <v>28</v>
      </c>
    </row>
    <row r="2633" spans="1:6">
      <c r="A2633" s="8">
        <v>8266</v>
      </c>
      <c r="B2633" s="8" t="s">
        <v>1996</v>
      </c>
      <c r="C2633" s="8">
        <v>3</v>
      </c>
      <c r="D2633" s="8" t="s">
        <v>2131</v>
      </c>
      <c r="E2633" s="8" t="s">
        <v>2132</v>
      </c>
      <c r="F2633" s="8" t="s">
        <v>28</v>
      </c>
    </row>
    <row r="2634" spans="1:6" ht="28.8">
      <c r="A2634" s="8">
        <v>8033</v>
      </c>
      <c r="B2634" s="8" t="s">
        <v>1996</v>
      </c>
      <c r="C2634" s="8">
        <v>1</v>
      </c>
      <c r="D2634" s="8" t="s">
        <v>2133</v>
      </c>
      <c r="E2634" s="8" t="s">
        <v>1384</v>
      </c>
      <c r="F2634" s="8" t="s">
        <v>28</v>
      </c>
    </row>
    <row r="2635" spans="1:6">
      <c r="A2635" s="8">
        <v>8179</v>
      </c>
      <c r="B2635" s="8" t="s">
        <v>1996</v>
      </c>
      <c r="C2635" s="8">
        <v>4</v>
      </c>
      <c r="D2635" s="8" t="s">
        <v>2134</v>
      </c>
      <c r="E2635" s="8" t="s">
        <v>2135</v>
      </c>
      <c r="F2635" s="8" t="s">
        <v>28</v>
      </c>
    </row>
    <row r="2636" spans="1:6">
      <c r="A2636" s="8">
        <v>8149</v>
      </c>
      <c r="B2636" s="8" t="s">
        <v>1996</v>
      </c>
      <c r="C2636" s="8">
        <v>5</v>
      </c>
      <c r="D2636" s="8" t="s">
        <v>2136</v>
      </c>
      <c r="E2636" s="8" t="s">
        <v>374</v>
      </c>
      <c r="F2636" s="8" t="s">
        <v>28</v>
      </c>
    </row>
    <row r="2637" spans="1:6" ht="28.8">
      <c r="A2637" s="8">
        <v>8140</v>
      </c>
      <c r="B2637" s="8" t="s">
        <v>1996</v>
      </c>
      <c r="C2637" s="8">
        <v>3</v>
      </c>
      <c r="D2637" s="8" t="s">
        <v>2137</v>
      </c>
      <c r="E2637" s="8" t="s">
        <v>2138</v>
      </c>
      <c r="F2637" s="8" t="s">
        <v>28</v>
      </c>
    </row>
    <row r="2638" spans="1:6" ht="43.2">
      <c r="A2638" s="8">
        <v>8059</v>
      </c>
      <c r="B2638" s="8" t="s">
        <v>1996</v>
      </c>
      <c r="C2638" s="8">
        <v>2</v>
      </c>
      <c r="D2638" s="8" t="s">
        <v>2139</v>
      </c>
      <c r="E2638" s="8" t="s">
        <v>398</v>
      </c>
      <c r="F2638" s="8" t="s">
        <v>28</v>
      </c>
    </row>
    <row r="2639" spans="1:6" ht="28.8">
      <c r="A2639" s="8">
        <v>8024</v>
      </c>
      <c r="B2639" s="8" t="s">
        <v>1996</v>
      </c>
      <c r="C2639" s="8">
        <v>1</v>
      </c>
      <c r="D2639" s="8" t="s">
        <v>2140</v>
      </c>
      <c r="E2639" s="8" t="s">
        <v>366</v>
      </c>
      <c r="F2639" s="8" t="s">
        <v>28</v>
      </c>
    </row>
    <row r="2640" spans="1:6" ht="72">
      <c r="A2640" s="8">
        <v>7867</v>
      </c>
      <c r="B2640" s="8" t="s">
        <v>1996</v>
      </c>
      <c r="C2640" s="8">
        <v>3</v>
      </c>
      <c r="D2640" s="8" t="s">
        <v>2141</v>
      </c>
      <c r="E2640" s="8" t="s">
        <v>2142</v>
      </c>
      <c r="F2640" s="8" t="s">
        <v>28</v>
      </c>
    </row>
    <row r="2641" spans="1:6" ht="43.2">
      <c r="A2641" s="8">
        <v>7937</v>
      </c>
      <c r="B2641" s="8" t="s">
        <v>1996</v>
      </c>
      <c r="C2641" s="8">
        <v>1</v>
      </c>
      <c r="D2641" s="8" t="s">
        <v>2143</v>
      </c>
      <c r="E2641" s="8" t="s">
        <v>2144</v>
      </c>
      <c r="F2641" s="8" t="s">
        <v>28</v>
      </c>
    </row>
    <row r="2642" spans="1:6" ht="43.2">
      <c r="A2642" s="8">
        <v>8746</v>
      </c>
      <c r="B2642" s="8" t="s">
        <v>1996</v>
      </c>
      <c r="C2642" s="8">
        <v>5</v>
      </c>
      <c r="D2642" s="8" t="s">
        <v>2145</v>
      </c>
      <c r="E2642" s="8" t="s">
        <v>2146</v>
      </c>
      <c r="F2642" s="8" t="s">
        <v>28</v>
      </c>
    </row>
    <row r="2643" spans="1:6" ht="86.4">
      <c r="A2643" s="8">
        <v>8654</v>
      </c>
      <c r="B2643" s="8" t="s">
        <v>1996</v>
      </c>
      <c r="C2643" s="8">
        <v>1</v>
      </c>
      <c r="D2643" s="8" t="s">
        <v>2147</v>
      </c>
      <c r="E2643" s="8" t="s">
        <v>2148</v>
      </c>
      <c r="F2643" s="8" t="s">
        <v>28</v>
      </c>
    </row>
    <row r="2644" spans="1:6" ht="57.6">
      <c r="A2644" s="8">
        <v>7865</v>
      </c>
      <c r="B2644" s="8" t="s">
        <v>1996</v>
      </c>
      <c r="C2644" s="8">
        <v>1</v>
      </c>
      <c r="D2644" s="8" t="s">
        <v>2149</v>
      </c>
      <c r="E2644" s="8" t="s">
        <v>404</v>
      </c>
      <c r="F2644" s="8" t="s">
        <v>28</v>
      </c>
    </row>
    <row r="2645" spans="1:6" ht="57.6">
      <c r="A2645" s="8">
        <v>7114</v>
      </c>
      <c r="B2645" s="8" t="s">
        <v>1996</v>
      </c>
      <c r="C2645" s="8">
        <v>2</v>
      </c>
      <c r="D2645" s="8" t="s">
        <v>2150</v>
      </c>
      <c r="E2645" s="8" t="s">
        <v>2151</v>
      </c>
      <c r="F2645" s="8" t="s">
        <v>28</v>
      </c>
    </row>
    <row r="2646" spans="1:6" ht="43.2">
      <c r="A2646" s="8">
        <v>8752</v>
      </c>
      <c r="B2646" s="8" t="s">
        <v>1996</v>
      </c>
      <c r="C2646" s="8">
        <v>5</v>
      </c>
      <c r="D2646" s="8" t="s">
        <v>2152</v>
      </c>
      <c r="E2646" s="8" t="s">
        <v>2153</v>
      </c>
      <c r="F2646" s="8" t="s">
        <v>28</v>
      </c>
    </row>
    <row r="2647" spans="1:6" ht="43.2">
      <c r="A2647" s="8">
        <v>7213</v>
      </c>
      <c r="B2647" s="8" t="s">
        <v>1996</v>
      </c>
      <c r="C2647" s="8">
        <v>5</v>
      </c>
      <c r="D2647" s="8" t="s">
        <v>2154</v>
      </c>
      <c r="E2647" s="8" t="s">
        <v>2155</v>
      </c>
      <c r="F2647" s="8" t="s">
        <v>28</v>
      </c>
    </row>
    <row r="2648" spans="1:6" ht="57.6">
      <c r="A2648" s="8">
        <v>7166</v>
      </c>
      <c r="B2648" s="8" t="s">
        <v>1996</v>
      </c>
      <c r="C2648" s="8">
        <v>4</v>
      </c>
      <c r="D2648" s="8" t="s">
        <v>2156</v>
      </c>
      <c r="E2648" s="8" t="s">
        <v>2157</v>
      </c>
      <c r="F2648" s="8" t="s">
        <v>28</v>
      </c>
    </row>
    <row r="2649" spans="1:6" ht="43.2">
      <c r="A2649" s="8">
        <v>7056</v>
      </c>
      <c r="B2649" s="8" t="s">
        <v>1996</v>
      </c>
      <c r="C2649" s="8">
        <v>1</v>
      </c>
      <c r="D2649" s="8" t="s">
        <v>2158</v>
      </c>
      <c r="E2649" s="8" t="s">
        <v>427</v>
      </c>
      <c r="F2649" s="8" t="s">
        <v>28</v>
      </c>
    </row>
    <row r="2650" spans="1:6" ht="57.6">
      <c r="A2650" s="8">
        <v>7057</v>
      </c>
      <c r="B2650" s="8" t="s">
        <v>1996</v>
      </c>
      <c r="C2650" s="8">
        <v>1</v>
      </c>
      <c r="D2650" s="8" t="s">
        <v>2159</v>
      </c>
      <c r="E2650" s="8" t="s">
        <v>2160</v>
      </c>
      <c r="F2650" s="8" t="s">
        <v>28</v>
      </c>
    </row>
    <row r="2651" spans="1:6" ht="86.4">
      <c r="A2651" s="8">
        <v>7086</v>
      </c>
      <c r="B2651" s="8" t="s">
        <v>1996</v>
      </c>
      <c r="C2651" s="8">
        <v>1</v>
      </c>
      <c r="D2651" s="8" t="s">
        <v>2161</v>
      </c>
      <c r="E2651" s="8" t="s">
        <v>2162</v>
      </c>
      <c r="F2651" s="8" t="s">
        <v>28</v>
      </c>
    </row>
    <row r="2652" spans="1:6" ht="57.6">
      <c r="A2652" s="8">
        <v>8887</v>
      </c>
      <c r="B2652" s="8" t="s">
        <v>1996</v>
      </c>
      <c r="C2652" s="8">
        <v>5</v>
      </c>
      <c r="D2652" s="8" t="s">
        <v>2163</v>
      </c>
      <c r="E2652" s="8" t="s">
        <v>2164</v>
      </c>
      <c r="F2652" s="8" t="s">
        <v>28</v>
      </c>
    </row>
    <row r="2653" spans="1:6" ht="57.6">
      <c r="A2653" s="8">
        <v>7101</v>
      </c>
      <c r="B2653" s="8" t="s">
        <v>1996</v>
      </c>
      <c r="C2653" s="8">
        <v>3</v>
      </c>
      <c r="D2653" s="8" t="s">
        <v>2165</v>
      </c>
      <c r="E2653" s="8" t="s">
        <v>2166</v>
      </c>
      <c r="F2653" s="8" t="s">
        <v>28</v>
      </c>
    </row>
    <row r="2654" spans="1:6" ht="43.2">
      <c r="A2654" s="8">
        <v>7109</v>
      </c>
      <c r="B2654" s="8" t="s">
        <v>1996</v>
      </c>
      <c r="C2654" s="8">
        <v>2</v>
      </c>
      <c r="D2654" s="8" t="s">
        <v>2167</v>
      </c>
      <c r="E2654" s="8" t="s">
        <v>359</v>
      </c>
      <c r="F2654" s="8" t="s">
        <v>28</v>
      </c>
    </row>
    <row r="2655" spans="1:6" ht="43.2">
      <c r="A2655" s="8">
        <v>8845</v>
      </c>
      <c r="B2655" s="8" t="s">
        <v>1996</v>
      </c>
      <c r="C2655" s="8">
        <v>2</v>
      </c>
      <c r="D2655" s="8" t="s">
        <v>2168</v>
      </c>
      <c r="E2655" s="8" t="s">
        <v>2169</v>
      </c>
      <c r="F2655" s="8" t="s">
        <v>28</v>
      </c>
    </row>
    <row r="2656" spans="1:6" ht="28.8">
      <c r="A2656" s="8">
        <v>7113</v>
      </c>
      <c r="B2656" s="8" t="s">
        <v>1996</v>
      </c>
      <c r="C2656" s="8">
        <v>2</v>
      </c>
      <c r="D2656" s="8" t="s">
        <v>2170</v>
      </c>
      <c r="E2656" s="8" t="s">
        <v>2171</v>
      </c>
      <c r="F2656" s="8" t="s">
        <v>28</v>
      </c>
    </row>
    <row r="2657" spans="1:6" ht="28.8">
      <c r="A2657" s="8">
        <v>7122</v>
      </c>
      <c r="B2657" s="8" t="s">
        <v>1996</v>
      </c>
      <c r="C2657" s="8">
        <v>1</v>
      </c>
      <c r="D2657" s="8" t="s">
        <v>2172</v>
      </c>
      <c r="E2657" s="8" t="s">
        <v>2173</v>
      </c>
      <c r="F2657" s="8" t="s">
        <v>28</v>
      </c>
    </row>
    <row r="2658" spans="1:6" ht="129.6">
      <c r="A2658" s="8">
        <v>8857</v>
      </c>
      <c r="B2658" s="8" t="s">
        <v>1996</v>
      </c>
      <c r="C2658" s="8">
        <v>1</v>
      </c>
      <c r="D2658" s="8" t="s">
        <v>2174</v>
      </c>
      <c r="E2658" s="8" t="s">
        <v>2175</v>
      </c>
      <c r="F2658" s="8" t="s">
        <v>28</v>
      </c>
    </row>
    <row r="2659" spans="1:6" ht="28.8">
      <c r="A2659" s="8">
        <v>7134</v>
      </c>
      <c r="B2659" s="8" t="s">
        <v>1996</v>
      </c>
      <c r="C2659" s="8">
        <v>4</v>
      </c>
      <c r="D2659" s="8" t="s">
        <v>2176</v>
      </c>
      <c r="E2659" s="8" t="s">
        <v>359</v>
      </c>
      <c r="F2659" s="8" t="s">
        <v>28</v>
      </c>
    </row>
    <row r="2660" spans="1:6" ht="28.8">
      <c r="A2660" s="8">
        <v>7136</v>
      </c>
      <c r="B2660" s="8" t="s">
        <v>1996</v>
      </c>
      <c r="C2660" s="8">
        <v>5</v>
      </c>
      <c r="D2660" s="8" t="s">
        <v>2177</v>
      </c>
      <c r="E2660" s="8" t="s">
        <v>2178</v>
      </c>
      <c r="F2660" s="8" t="s">
        <v>28</v>
      </c>
    </row>
    <row r="2661" spans="1:6" ht="43.2">
      <c r="A2661" s="8">
        <v>7137</v>
      </c>
      <c r="B2661" s="8" t="s">
        <v>1996</v>
      </c>
      <c r="C2661" s="8">
        <v>2</v>
      </c>
      <c r="D2661" s="8" t="s">
        <v>2179</v>
      </c>
      <c r="E2661" s="8" t="s">
        <v>2180</v>
      </c>
      <c r="F2661" s="8" t="s">
        <v>28</v>
      </c>
    </row>
    <row r="2662" spans="1:6" ht="43.2">
      <c r="A2662" s="8">
        <v>7165</v>
      </c>
      <c r="B2662" s="8" t="s">
        <v>1996</v>
      </c>
      <c r="C2662" s="8">
        <v>5</v>
      </c>
      <c r="D2662" s="8" t="s">
        <v>2181</v>
      </c>
      <c r="E2662" s="8" t="s">
        <v>2182</v>
      </c>
      <c r="F2662" s="8" t="s">
        <v>28</v>
      </c>
    </row>
    <row r="2663" spans="1:6" ht="86.4">
      <c r="A2663" s="8">
        <v>7048</v>
      </c>
      <c r="B2663" s="8" t="s">
        <v>1996</v>
      </c>
      <c r="C2663" s="8">
        <v>1</v>
      </c>
      <c r="D2663" s="8" t="s">
        <v>2183</v>
      </c>
      <c r="E2663" s="8" t="s">
        <v>2184</v>
      </c>
      <c r="F2663" s="8" t="s">
        <v>28</v>
      </c>
    </row>
    <row r="2664" spans="1:6" ht="115.2">
      <c r="A2664" s="8">
        <v>8741</v>
      </c>
      <c r="B2664" s="8" t="s">
        <v>1996</v>
      </c>
      <c r="C2664" s="8">
        <v>3</v>
      </c>
      <c r="D2664" s="8" t="s">
        <v>2185</v>
      </c>
      <c r="E2664" s="8" t="s">
        <v>2186</v>
      </c>
      <c r="F2664" s="8" t="s">
        <v>28</v>
      </c>
    </row>
    <row r="2665" spans="1:6" ht="72">
      <c r="A2665" s="8">
        <v>8723</v>
      </c>
      <c r="B2665" s="8" t="s">
        <v>1996</v>
      </c>
      <c r="C2665" s="8">
        <v>1</v>
      </c>
      <c r="D2665" s="8" t="s">
        <v>2187</v>
      </c>
      <c r="E2665" s="8" t="s">
        <v>2188</v>
      </c>
      <c r="F2665" s="8" t="s">
        <v>28</v>
      </c>
    </row>
    <row r="2666" spans="1:6" ht="100.8">
      <c r="A2666" s="8">
        <v>8719</v>
      </c>
      <c r="B2666" s="8" t="s">
        <v>1996</v>
      </c>
      <c r="C2666" s="8">
        <v>1</v>
      </c>
      <c r="D2666" s="8" t="s">
        <v>2189</v>
      </c>
      <c r="E2666" s="8" t="s">
        <v>2190</v>
      </c>
      <c r="F2666" s="8" t="s">
        <v>28</v>
      </c>
    </row>
    <row r="2667" spans="1:6" ht="28.8">
      <c r="A2667" s="8">
        <v>6552</v>
      </c>
      <c r="B2667" s="8" t="s">
        <v>1996</v>
      </c>
      <c r="C2667" s="8">
        <v>1</v>
      </c>
      <c r="D2667" s="8" t="s">
        <v>2191</v>
      </c>
      <c r="E2667" s="8" t="s">
        <v>2192</v>
      </c>
      <c r="F2667" s="8" t="s">
        <v>28</v>
      </c>
    </row>
    <row r="2668" spans="1:6" ht="28.8">
      <c r="A2668" s="8">
        <v>6575</v>
      </c>
      <c r="B2668" s="8" t="s">
        <v>1996</v>
      </c>
      <c r="C2668" s="8">
        <v>3</v>
      </c>
      <c r="D2668" s="8" t="s">
        <v>2193</v>
      </c>
      <c r="E2668" s="8" t="s">
        <v>366</v>
      </c>
      <c r="F2668" s="8" t="s">
        <v>28</v>
      </c>
    </row>
    <row r="2669" spans="1:6">
      <c r="A2669" s="8">
        <v>9247</v>
      </c>
      <c r="B2669" s="8" t="s">
        <v>1996</v>
      </c>
      <c r="C2669" s="8">
        <v>4</v>
      </c>
      <c r="D2669" s="8" t="s">
        <v>2194</v>
      </c>
      <c r="E2669" s="8" t="s">
        <v>2195</v>
      </c>
      <c r="F2669" s="8" t="s">
        <v>28</v>
      </c>
    </row>
    <row r="2670" spans="1:6" ht="28.8">
      <c r="A2670" s="8">
        <v>6594</v>
      </c>
      <c r="B2670" s="8" t="s">
        <v>1996</v>
      </c>
      <c r="C2670" s="8">
        <v>5</v>
      </c>
      <c r="D2670" s="8" t="s">
        <v>2196</v>
      </c>
      <c r="E2670" s="8" t="s">
        <v>2197</v>
      </c>
      <c r="F2670" s="8" t="s">
        <v>28</v>
      </c>
    </row>
    <row r="2671" spans="1:6" ht="57.6">
      <c r="A2671" s="8">
        <v>6606</v>
      </c>
      <c r="B2671" s="8" t="s">
        <v>1996</v>
      </c>
      <c r="C2671" s="8">
        <v>2</v>
      </c>
      <c r="D2671" s="8" t="s">
        <v>2198</v>
      </c>
      <c r="E2671" s="8" t="s">
        <v>2199</v>
      </c>
      <c r="F2671" s="8" t="s">
        <v>28</v>
      </c>
    </row>
    <row r="2672" spans="1:6" ht="28.8">
      <c r="A2672" s="8">
        <v>9187</v>
      </c>
      <c r="B2672" s="8" t="s">
        <v>1996</v>
      </c>
      <c r="C2672" s="8">
        <v>1</v>
      </c>
      <c r="D2672" s="8" t="s">
        <v>2200</v>
      </c>
      <c r="E2672" s="8" t="s">
        <v>2201</v>
      </c>
      <c r="F2672" s="8" t="s">
        <v>28</v>
      </c>
    </row>
    <row r="2673" spans="1:6" ht="28.8">
      <c r="A2673" s="8">
        <v>9162</v>
      </c>
      <c r="B2673" s="8" t="s">
        <v>1996</v>
      </c>
      <c r="C2673" s="8">
        <v>5</v>
      </c>
      <c r="D2673" s="8" t="s">
        <v>2202</v>
      </c>
      <c r="E2673" s="8" t="s">
        <v>2203</v>
      </c>
      <c r="F2673" s="8" t="s">
        <v>28</v>
      </c>
    </row>
    <row r="2674" spans="1:6" ht="28.8">
      <c r="A2674" s="8">
        <v>6561</v>
      </c>
      <c r="B2674" s="8" t="s">
        <v>1996</v>
      </c>
      <c r="C2674" s="8">
        <v>1</v>
      </c>
      <c r="D2674" s="8" t="s">
        <v>2204</v>
      </c>
      <c r="E2674" s="8" t="s">
        <v>2205</v>
      </c>
      <c r="F2674" s="8" t="s">
        <v>28</v>
      </c>
    </row>
    <row r="2675" spans="1:6" ht="43.2">
      <c r="A2675" s="8">
        <v>6620</v>
      </c>
      <c r="B2675" s="8" t="s">
        <v>1996</v>
      </c>
      <c r="C2675" s="8">
        <v>1</v>
      </c>
      <c r="D2675" s="8" t="s">
        <v>2206</v>
      </c>
      <c r="E2675" s="8" t="s">
        <v>2207</v>
      </c>
      <c r="F2675" s="8" t="s">
        <v>28</v>
      </c>
    </row>
    <row r="2676" spans="1:6">
      <c r="A2676" s="8">
        <v>9305</v>
      </c>
      <c r="B2676" s="8" t="s">
        <v>1996</v>
      </c>
      <c r="C2676" s="8">
        <v>1</v>
      </c>
      <c r="D2676" s="8" t="s">
        <v>2208</v>
      </c>
      <c r="E2676" s="8" t="s">
        <v>2209</v>
      </c>
      <c r="F2676" s="8" t="s">
        <v>28</v>
      </c>
    </row>
    <row r="2677" spans="1:6" ht="57.6">
      <c r="A2677" s="8">
        <v>6458</v>
      </c>
      <c r="B2677" s="8" t="s">
        <v>1996</v>
      </c>
      <c r="C2677" s="8">
        <v>4</v>
      </c>
      <c r="D2677" s="8" t="s">
        <v>2210</v>
      </c>
      <c r="E2677" s="8" t="s">
        <v>2211</v>
      </c>
      <c r="F2677" s="8" t="s">
        <v>28</v>
      </c>
    </row>
    <row r="2678" spans="1:6" ht="57.6">
      <c r="A2678" s="8">
        <v>6357</v>
      </c>
      <c r="B2678" s="8" t="s">
        <v>1996</v>
      </c>
      <c r="C2678" s="8">
        <v>2</v>
      </c>
      <c r="D2678" s="8" t="s">
        <v>2212</v>
      </c>
      <c r="E2678" s="8" t="s">
        <v>2213</v>
      </c>
      <c r="F2678" s="8" t="s">
        <v>28</v>
      </c>
    </row>
    <row r="2679" spans="1:6" ht="28.8">
      <c r="A2679" s="8">
        <v>6371</v>
      </c>
      <c r="B2679" s="8" t="s">
        <v>1996</v>
      </c>
      <c r="C2679" s="8">
        <v>1</v>
      </c>
      <c r="D2679" s="8" t="s">
        <v>2214</v>
      </c>
      <c r="E2679" s="8" t="s">
        <v>2215</v>
      </c>
      <c r="F2679" s="8" t="s">
        <v>28</v>
      </c>
    </row>
    <row r="2680" spans="1:6" ht="86.4">
      <c r="A2680" s="8">
        <v>6384</v>
      </c>
      <c r="B2680" s="8" t="s">
        <v>1996</v>
      </c>
      <c r="C2680" s="8">
        <v>4</v>
      </c>
      <c r="D2680" s="8" t="s">
        <v>2216</v>
      </c>
      <c r="E2680" s="8" t="s">
        <v>391</v>
      </c>
      <c r="F2680" s="8" t="s">
        <v>28</v>
      </c>
    </row>
    <row r="2681" spans="1:6" ht="72">
      <c r="A2681" s="8">
        <v>6388</v>
      </c>
      <c r="B2681" s="8" t="s">
        <v>1996</v>
      </c>
      <c r="C2681" s="8">
        <v>2</v>
      </c>
      <c r="D2681" s="8" t="s">
        <v>2217</v>
      </c>
      <c r="E2681" s="8" t="s">
        <v>2218</v>
      </c>
      <c r="F2681" s="8" t="s">
        <v>28</v>
      </c>
    </row>
    <row r="2682" spans="1:6" ht="28.8">
      <c r="A2682" s="8">
        <v>6406</v>
      </c>
      <c r="B2682" s="8" t="s">
        <v>1996</v>
      </c>
      <c r="C2682" s="8">
        <v>1</v>
      </c>
      <c r="D2682" s="8" t="s">
        <v>2219</v>
      </c>
      <c r="E2682" s="8" t="s">
        <v>2220</v>
      </c>
      <c r="F2682" s="8" t="s">
        <v>28</v>
      </c>
    </row>
    <row r="2683" spans="1:6" ht="43.2">
      <c r="A2683" s="8">
        <v>6407</v>
      </c>
      <c r="B2683" s="8" t="s">
        <v>1996</v>
      </c>
      <c r="C2683" s="8">
        <v>3</v>
      </c>
      <c r="D2683" s="8" t="s">
        <v>2221</v>
      </c>
      <c r="E2683" s="8" t="s">
        <v>2222</v>
      </c>
      <c r="F2683" s="8" t="s">
        <v>28</v>
      </c>
    </row>
    <row r="2684" spans="1:6" ht="28.8">
      <c r="A2684" s="8">
        <v>6491</v>
      </c>
      <c r="B2684" s="8" t="s">
        <v>1996</v>
      </c>
      <c r="C2684" s="8">
        <v>1</v>
      </c>
      <c r="D2684" s="8" t="s">
        <v>2223</v>
      </c>
      <c r="E2684" s="8" t="s">
        <v>2224</v>
      </c>
      <c r="F2684" s="8" t="s">
        <v>28</v>
      </c>
    </row>
    <row r="2685" spans="1:6" ht="28.8">
      <c r="A2685" s="8">
        <v>6547</v>
      </c>
      <c r="B2685" s="8" t="s">
        <v>1996</v>
      </c>
      <c r="C2685" s="8">
        <v>5</v>
      </c>
      <c r="D2685" s="8" t="s">
        <v>2225</v>
      </c>
      <c r="E2685" s="8" t="s">
        <v>2226</v>
      </c>
      <c r="F2685" s="8" t="s">
        <v>28</v>
      </c>
    </row>
    <row r="2686" spans="1:6" ht="28.8">
      <c r="A2686" s="8">
        <v>6545</v>
      </c>
      <c r="B2686" s="8" t="s">
        <v>1996</v>
      </c>
      <c r="C2686" s="8">
        <v>1</v>
      </c>
      <c r="D2686" s="8" t="s">
        <v>2227</v>
      </c>
      <c r="E2686" s="8" t="s">
        <v>2228</v>
      </c>
      <c r="F2686" s="8" t="s">
        <v>28</v>
      </c>
    </row>
    <row r="2687" spans="1:6" ht="28.8">
      <c r="A2687" s="8">
        <v>6544</v>
      </c>
      <c r="B2687" s="8" t="s">
        <v>1996</v>
      </c>
      <c r="C2687" s="8">
        <v>3</v>
      </c>
      <c r="D2687" s="8" t="s">
        <v>2229</v>
      </c>
      <c r="E2687" s="8" t="s">
        <v>359</v>
      </c>
      <c r="F2687" s="8" t="s">
        <v>28</v>
      </c>
    </row>
    <row r="2688" spans="1:6" ht="57.6">
      <c r="A2688" s="8">
        <v>8713</v>
      </c>
      <c r="B2688" s="8" t="s">
        <v>1996</v>
      </c>
      <c r="C2688" s="8">
        <v>5</v>
      </c>
      <c r="D2688" s="8" t="s">
        <v>2230</v>
      </c>
      <c r="E2688" s="8" t="s">
        <v>2231</v>
      </c>
      <c r="F2688" s="8" t="s">
        <v>28</v>
      </c>
    </row>
    <row r="2689" spans="1:6" ht="28.8">
      <c r="A2689" s="8">
        <v>7884</v>
      </c>
      <c r="B2689" s="8" t="s">
        <v>1996</v>
      </c>
      <c r="C2689" s="8">
        <v>5</v>
      </c>
      <c r="D2689" s="8" t="s">
        <v>2232</v>
      </c>
      <c r="E2689" s="8" t="s">
        <v>2233</v>
      </c>
      <c r="F2689" s="8" t="s">
        <v>28</v>
      </c>
    </row>
    <row r="2690" spans="1:6" ht="57.6">
      <c r="A2690" s="8">
        <v>8700</v>
      </c>
      <c r="B2690" s="8" t="s">
        <v>1996</v>
      </c>
      <c r="C2690" s="8">
        <v>5</v>
      </c>
      <c r="D2690" s="8" t="s">
        <v>2234</v>
      </c>
      <c r="E2690" s="8" t="s">
        <v>2235</v>
      </c>
      <c r="F2690" s="8" t="s">
        <v>28</v>
      </c>
    </row>
    <row r="2691" spans="1:6" ht="72">
      <c r="A2691" s="8">
        <v>8649</v>
      </c>
      <c r="B2691" s="8" t="s">
        <v>1996</v>
      </c>
      <c r="C2691" s="8">
        <v>2</v>
      </c>
      <c r="D2691" s="8" t="s">
        <v>2236</v>
      </c>
      <c r="E2691" s="8" t="s">
        <v>2237</v>
      </c>
      <c r="F2691" s="8" t="s">
        <v>28</v>
      </c>
    </row>
    <row r="2692" spans="1:6" ht="72">
      <c r="A2692" s="8">
        <v>8693</v>
      </c>
      <c r="B2692" s="8" t="s">
        <v>1996</v>
      </c>
      <c r="C2692" s="8">
        <v>3</v>
      </c>
      <c r="D2692" s="8" t="s">
        <v>2238</v>
      </c>
      <c r="E2692" s="8" t="s">
        <v>2239</v>
      </c>
      <c r="F2692" s="8" t="s">
        <v>28</v>
      </c>
    </row>
    <row r="2693" spans="1:6" ht="409.6">
      <c r="A2693" s="8">
        <v>8681</v>
      </c>
      <c r="B2693" s="8" t="s">
        <v>1996</v>
      </c>
      <c r="C2693" s="8">
        <v>1</v>
      </c>
      <c r="D2693" s="8" t="s">
        <v>2240</v>
      </c>
      <c r="E2693" s="8" t="s">
        <v>2241</v>
      </c>
      <c r="F2693" s="8" t="s">
        <v>28</v>
      </c>
    </row>
    <row r="2694" spans="1:6" ht="57.6">
      <c r="A2694" s="8">
        <v>8666</v>
      </c>
      <c r="B2694" s="8" t="s">
        <v>1996</v>
      </c>
      <c r="C2694" s="8">
        <v>4</v>
      </c>
      <c r="D2694" s="8" t="s">
        <v>2242</v>
      </c>
      <c r="E2694" s="8" t="s">
        <v>2243</v>
      </c>
      <c r="F2694" s="8" t="s">
        <v>28</v>
      </c>
    </row>
    <row r="2695" spans="1:6" ht="72">
      <c r="A2695" s="8">
        <v>7900</v>
      </c>
      <c r="B2695" s="8" t="s">
        <v>1996</v>
      </c>
      <c r="C2695" s="8">
        <v>1</v>
      </c>
      <c r="D2695" s="8" t="s">
        <v>2244</v>
      </c>
      <c r="E2695" s="8" t="s">
        <v>2245</v>
      </c>
      <c r="F2695" s="8" t="s">
        <v>28</v>
      </c>
    </row>
    <row r="2696" spans="1:6" ht="72">
      <c r="A2696" s="8">
        <v>8764</v>
      </c>
      <c r="B2696" s="8" t="s">
        <v>1996</v>
      </c>
      <c r="C2696" s="8">
        <v>2</v>
      </c>
      <c r="D2696" s="8" t="s">
        <v>2246</v>
      </c>
      <c r="E2696" s="8" t="s">
        <v>2247</v>
      </c>
      <c r="F2696" s="8" t="s">
        <v>28</v>
      </c>
    </row>
    <row r="2697" spans="1:6" ht="43.2">
      <c r="A2697" s="8">
        <v>8662</v>
      </c>
      <c r="B2697" s="8" t="s">
        <v>1996</v>
      </c>
      <c r="C2697" s="8">
        <v>3</v>
      </c>
      <c r="D2697" s="8" t="s">
        <v>2248</v>
      </c>
      <c r="E2697" s="8" t="s">
        <v>2249</v>
      </c>
      <c r="F2697" s="8" t="s">
        <v>28</v>
      </c>
    </row>
    <row r="2698" spans="1:6" ht="28.8">
      <c r="A2698" s="8">
        <v>7917</v>
      </c>
      <c r="B2698" s="8" t="s">
        <v>1996</v>
      </c>
      <c r="C2698" s="8">
        <v>5</v>
      </c>
      <c r="D2698" s="8" t="s">
        <v>2250</v>
      </c>
      <c r="E2698" s="8" t="s">
        <v>2251</v>
      </c>
      <c r="F2698" s="8" t="s">
        <v>28</v>
      </c>
    </row>
    <row r="2699" spans="1:6" ht="43.2">
      <c r="A2699" s="8">
        <v>8691</v>
      </c>
      <c r="B2699" s="8" t="s">
        <v>1996</v>
      </c>
      <c r="C2699" s="8">
        <v>3</v>
      </c>
      <c r="D2699" s="8" t="s">
        <v>2252</v>
      </c>
      <c r="E2699" s="8" t="s">
        <v>2253</v>
      </c>
      <c r="F2699" s="8" t="s">
        <v>28</v>
      </c>
    </row>
    <row r="2700" spans="1:6" ht="43.2">
      <c r="A2700" s="8">
        <v>8914</v>
      </c>
      <c r="B2700" s="8" t="s">
        <v>1996</v>
      </c>
      <c r="C2700" s="8">
        <v>3</v>
      </c>
      <c r="D2700" s="8" t="s">
        <v>2254</v>
      </c>
      <c r="E2700" s="8" t="s">
        <v>2255</v>
      </c>
      <c r="F2700" s="8" t="s">
        <v>28</v>
      </c>
    </row>
    <row r="2701" spans="1:6" ht="43.2">
      <c r="A2701" s="8">
        <v>7041</v>
      </c>
      <c r="B2701" s="8" t="s">
        <v>1996</v>
      </c>
      <c r="C2701" s="8">
        <v>1</v>
      </c>
      <c r="D2701" s="8" t="s">
        <v>2256</v>
      </c>
      <c r="E2701" s="8" t="s">
        <v>2257</v>
      </c>
      <c r="F2701" s="8" t="s">
        <v>28</v>
      </c>
    </row>
    <row r="2702" spans="1:6" ht="57.6">
      <c r="A2702" s="8">
        <v>7040</v>
      </c>
      <c r="B2702" s="8" t="s">
        <v>1996</v>
      </c>
      <c r="C2702" s="8">
        <v>1</v>
      </c>
      <c r="D2702" s="8" t="s">
        <v>2258</v>
      </c>
      <c r="E2702" s="8" t="s">
        <v>2259</v>
      </c>
      <c r="F2702" s="8" t="s">
        <v>28</v>
      </c>
    </row>
    <row r="2703" spans="1:6" ht="28.8">
      <c r="A2703" s="8">
        <v>6500</v>
      </c>
      <c r="B2703" s="8" t="s">
        <v>1996</v>
      </c>
      <c r="C2703" s="8">
        <v>5</v>
      </c>
      <c r="D2703" s="8" t="s">
        <v>2260</v>
      </c>
      <c r="E2703" s="8" t="s">
        <v>2261</v>
      </c>
      <c r="F2703" s="8" t="s">
        <v>28</v>
      </c>
    </row>
    <row r="2704" spans="1:6" ht="43.2">
      <c r="A2704" s="8">
        <v>6510</v>
      </c>
      <c r="B2704" s="8" t="s">
        <v>1996</v>
      </c>
      <c r="C2704" s="8">
        <v>3</v>
      </c>
      <c r="D2704" s="8" t="s">
        <v>2262</v>
      </c>
      <c r="E2704" s="8" t="s">
        <v>2263</v>
      </c>
      <c r="F2704" s="8" t="s">
        <v>28</v>
      </c>
    </row>
    <row r="2705" spans="1:6" ht="28.8">
      <c r="A2705" s="8">
        <v>6528</v>
      </c>
      <c r="B2705" s="8" t="s">
        <v>1996</v>
      </c>
      <c r="C2705" s="8">
        <v>3</v>
      </c>
      <c r="D2705" s="8" t="s">
        <v>2264</v>
      </c>
      <c r="E2705" s="8" t="s">
        <v>396</v>
      </c>
      <c r="F2705" s="8" t="s">
        <v>28</v>
      </c>
    </row>
    <row r="2706" spans="1:6" ht="28.8">
      <c r="A2706" s="8">
        <v>7915</v>
      </c>
      <c r="B2706" s="8" t="s">
        <v>1996</v>
      </c>
      <c r="C2706" s="8">
        <v>1</v>
      </c>
      <c r="D2706" s="8" t="s">
        <v>2265</v>
      </c>
      <c r="E2706" s="8" t="s">
        <v>2266</v>
      </c>
      <c r="F2706" s="8" t="s">
        <v>28</v>
      </c>
    </row>
    <row r="2707" spans="1:6" ht="72">
      <c r="A2707" s="8">
        <v>7849</v>
      </c>
      <c r="B2707" s="8" t="s">
        <v>1996</v>
      </c>
      <c r="C2707" s="8">
        <v>2</v>
      </c>
      <c r="D2707" s="8" t="s">
        <v>2267</v>
      </c>
      <c r="E2707" s="8" t="s">
        <v>2268</v>
      </c>
      <c r="F2707" s="8" t="s">
        <v>28</v>
      </c>
    </row>
    <row r="2708" spans="1:6" ht="72">
      <c r="A2708" s="8">
        <v>7845</v>
      </c>
      <c r="B2708" s="8" t="s">
        <v>1996</v>
      </c>
      <c r="C2708" s="8">
        <v>1</v>
      </c>
      <c r="D2708" s="8" t="s">
        <v>2269</v>
      </c>
      <c r="E2708" s="8" t="s">
        <v>2270</v>
      </c>
      <c r="F2708" s="8" t="s">
        <v>28</v>
      </c>
    </row>
    <row r="2709" spans="1:6" ht="43.2">
      <c r="A2709" s="8">
        <v>7840</v>
      </c>
      <c r="B2709" s="8" t="s">
        <v>1996</v>
      </c>
      <c r="C2709" s="8">
        <v>3</v>
      </c>
      <c r="D2709" s="8" t="s">
        <v>2271</v>
      </c>
      <c r="E2709" s="8" t="s">
        <v>2272</v>
      </c>
      <c r="F2709" s="8" t="s">
        <v>28</v>
      </c>
    </row>
    <row r="2710" spans="1:6" ht="28.8">
      <c r="A2710" s="8">
        <v>9590</v>
      </c>
      <c r="B2710" s="8" t="s">
        <v>1996</v>
      </c>
      <c r="C2710" s="8">
        <v>3</v>
      </c>
      <c r="D2710" s="8" t="s">
        <v>2273</v>
      </c>
      <c r="E2710" s="8" t="s">
        <v>2274</v>
      </c>
      <c r="F2710" s="8" t="s">
        <v>28</v>
      </c>
    </row>
    <row r="2711" spans="1:6" ht="57.6">
      <c r="A2711" s="8">
        <v>6094</v>
      </c>
      <c r="B2711" s="8" t="s">
        <v>1996</v>
      </c>
      <c r="C2711" s="8">
        <v>2</v>
      </c>
      <c r="D2711" s="8" t="s">
        <v>2275</v>
      </c>
      <c r="E2711" s="8" t="s">
        <v>2276</v>
      </c>
      <c r="F2711" s="8" t="s">
        <v>28</v>
      </c>
    </row>
    <row r="2712" spans="1:6" ht="57.6">
      <c r="A2712" s="8">
        <v>6257</v>
      </c>
      <c r="B2712" s="8" t="s">
        <v>1996</v>
      </c>
      <c r="C2712" s="8">
        <v>2</v>
      </c>
      <c r="D2712" s="8" t="s">
        <v>2277</v>
      </c>
      <c r="E2712" s="8" t="s">
        <v>395</v>
      </c>
      <c r="F2712" s="8" t="s">
        <v>28</v>
      </c>
    </row>
    <row r="2713" spans="1:6" ht="43.2">
      <c r="A2713" s="8">
        <v>6054</v>
      </c>
      <c r="B2713" s="8" t="s">
        <v>1996</v>
      </c>
      <c r="C2713" s="8">
        <v>3</v>
      </c>
      <c r="D2713" s="8" t="s">
        <v>2278</v>
      </c>
      <c r="E2713" s="8" t="s">
        <v>2279</v>
      </c>
      <c r="F2713" s="8" t="s">
        <v>28</v>
      </c>
    </row>
    <row r="2714" spans="1:6">
      <c r="A2714" s="8">
        <v>9547</v>
      </c>
      <c r="B2714" s="8" t="s">
        <v>1996</v>
      </c>
      <c r="C2714" s="8">
        <v>5</v>
      </c>
      <c r="D2714" s="8" t="s">
        <v>2280</v>
      </c>
      <c r="E2714" s="8" t="s">
        <v>625</v>
      </c>
      <c r="F2714" s="8" t="s">
        <v>28</v>
      </c>
    </row>
    <row r="2715" spans="1:6" ht="28.8">
      <c r="A2715" s="8">
        <v>9511</v>
      </c>
      <c r="B2715" s="8" t="s">
        <v>1996</v>
      </c>
      <c r="C2715" s="8">
        <v>4</v>
      </c>
      <c r="D2715" s="8" t="s">
        <v>2281</v>
      </c>
      <c r="E2715" s="8" t="s">
        <v>2282</v>
      </c>
      <c r="F2715" s="8" t="s">
        <v>28</v>
      </c>
    </row>
    <row r="2716" spans="1:6" ht="28.8">
      <c r="A2716" s="8">
        <v>9670</v>
      </c>
      <c r="B2716" s="8" t="s">
        <v>1996</v>
      </c>
      <c r="C2716" s="8">
        <v>1</v>
      </c>
      <c r="D2716" s="8" t="s">
        <v>2283</v>
      </c>
      <c r="E2716" s="8" t="s">
        <v>2284</v>
      </c>
      <c r="F2716" s="8" t="s">
        <v>28</v>
      </c>
    </row>
    <row r="2717" spans="1:6">
      <c r="A2717" s="8">
        <v>9743</v>
      </c>
      <c r="B2717" s="8" t="s">
        <v>1996</v>
      </c>
      <c r="C2717" s="8">
        <v>5</v>
      </c>
      <c r="D2717" s="8" t="s">
        <v>2285</v>
      </c>
      <c r="E2717" s="8" t="s">
        <v>2286</v>
      </c>
      <c r="F2717" s="8" t="s">
        <v>28</v>
      </c>
    </row>
    <row r="2718" spans="1:6" ht="57.6">
      <c r="A2718" s="8">
        <v>6278</v>
      </c>
      <c r="B2718" s="8" t="s">
        <v>1996</v>
      </c>
      <c r="C2718" s="8">
        <v>3</v>
      </c>
      <c r="D2718" s="8" t="s">
        <v>2287</v>
      </c>
      <c r="E2718" s="8" t="s">
        <v>2288</v>
      </c>
      <c r="F2718" s="8" t="s">
        <v>28</v>
      </c>
    </row>
    <row r="2719" spans="1:6" ht="28.8">
      <c r="A2719" s="8">
        <v>6036</v>
      </c>
      <c r="B2719" s="8" t="s">
        <v>1996</v>
      </c>
      <c r="C2719" s="8">
        <v>3</v>
      </c>
      <c r="D2719" s="8" t="s">
        <v>2289</v>
      </c>
      <c r="E2719" s="8" t="s">
        <v>2290</v>
      </c>
      <c r="F2719" s="8" t="s">
        <v>28</v>
      </c>
    </row>
    <row r="2720" spans="1:6" ht="86.4">
      <c r="A2720" s="8">
        <v>6282</v>
      </c>
      <c r="B2720" s="8" t="s">
        <v>1996</v>
      </c>
      <c r="C2720" s="8">
        <v>4</v>
      </c>
      <c r="D2720" s="8" t="s">
        <v>2291</v>
      </c>
      <c r="E2720" s="8" t="s">
        <v>2292</v>
      </c>
      <c r="F2720" s="8" t="s">
        <v>28</v>
      </c>
    </row>
    <row r="2721" spans="1:6" ht="129.6">
      <c r="A2721" s="8">
        <v>6236</v>
      </c>
      <c r="B2721" s="8" t="s">
        <v>1996</v>
      </c>
      <c r="C2721" s="8">
        <v>1</v>
      </c>
      <c r="D2721" s="8" t="s">
        <v>2293</v>
      </c>
      <c r="E2721" s="8" t="s">
        <v>2294</v>
      </c>
      <c r="F2721" s="8" t="s">
        <v>28</v>
      </c>
    </row>
    <row r="2722" spans="1:6" ht="100.8">
      <c r="A2722" s="8">
        <v>6310</v>
      </c>
      <c r="B2722" s="8" t="s">
        <v>1996</v>
      </c>
      <c r="C2722" s="8">
        <v>1</v>
      </c>
      <c r="D2722" s="8" t="s">
        <v>2295</v>
      </c>
      <c r="E2722" s="8" t="s">
        <v>681</v>
      </c>
      <c r="F2722" s="8" t="s">
        <v>28</v>
      </c>
    </row>
    <row r="2723" spans="1:6" ht="43.2">
      <c r="A2723" s="8">
        <v>1999</v>
      </c>
      <c r="B2723" s="8" t="s">
        <v>1996</v>
      </c>
      <c r="C2723" s="8">
        <v>1</v>
      </c>
      <c r="D2723" s="8" t="s">
        <v>2296</v>
      </c>
      <c r="E2723" s="8" t="s">
        <v>2297</v>
      </c>
      <c r="F2723" s="8" t="s">
        <v>35</v>
      </c>
    </row>
    <row r="2724" spans="1:6" ht="43.2">
      <c r="A2724" s="8">
        <v>5323</v>
      </c>
      <c r="B2724" s="8" t="s">
        <v>1996</v>
      </c>
      <c r="C2724" s="8">
        <v>2</v>
      </c>
      <c r="D2724" s="8" t="s">
        <v>2298</v>
      </c>
      <c r="E2724" s="8" t="s">
        <v>2299</v>
      </c>
      <c r="F2724" s="8" t="s">
        <v>35</v>
      </c>
    </row>
    <row r="2725" spans="1:6" ht="43.2">
      <c r="A2725" s="8">
        <v>2293</v>
      </c>
      <c r="B2725" s="8" t="s">
        <v>1996</v>
      </c>
      <c r="C2725" s="8">
        <v>4</v>
      </c>
      <c r="D2725" s="8" t="s">
        <v>2300</v>
      </c>
      <c r="E2725" s="8" t="s">
        <v>2301</v>
      </c>
      <c r="F2725" s="8" t="s">
        <v>35</v>
      </c>
    </row>
    <row r="2726" spans="1:6" ht="28.8">
      <c r="A2726" s="8">
        <v>1073</v>
      </c>
      <c r="B2726" s="8" t="s">
        <v>1996</v>
      </c>
      <c r="C2726" s="8">
        <v>1</v>
      </c>
      <c r="D2726" s="8" t="s">
        <v>2302</v>
      </c>
      <c r="E2726" s="8" t="s">
        <v>2303</v>
      </c>
      <c r="F2726" s="8" t="s">
        <v>35</v>
      </c>
    </row>
    <row r="2727" spans="1:6" ht="43.2">
      <c r="A2727" s="8">
        <v>6118</v>
      </c>
      <c r="B2727" s="8" t="s">
        <v>1996</v>
      </c>
      <c r="C2727" s="8">
        <v>1</v>
      </c>
      <c r="D2727" s="8" t="s">
        <v>2304</v>
      </c>
      <c r="E2727" s="8" t="s">
        <v>2305</v>
      </c>
      <c r="F2727" s="8" t="s">
        <v>28</v>
      </c>
    </row>
    <row r="2728" spans="1:6" ht="28.8">
      <c r="A2728" s="8">
        <v>6031</v>
      </c>
      <c r="B2728" s="8" t="s">
        <v>1996</v>
      </c>
      <c r="C2728" s="8">
        <v>2</v>
      </c>
      <c r="D2728" s="8" t="s">
        <v>2306</v>
      </c>
      <c r="E2728" s="8" t="s">
        <v>2307</v>
      </c>
      <c r="F2728" s="8" t="s">
        <v>28</v>
      </c>
    </row>
    <row r="2729" spans="1:6" ht="43.2">
      <c r="A2729" s="8">
        <v>9457</v>
      </c>
      <c r="B2729" s="8" t="s">
        <v>1996</v>
      </c>
      <c r="C2729" s="8">
        <v>5</v>
      </c>
      <c r="D2729" s="8" t="s">
        <v>2308</v>
      </c>
      <c r="E2729" s="8" t="s">
        <v>2309</v>
      </c>
      <c r="F2729" s="8" t="s">
        <v>28</v>
      </c>
    </row>
    <row r="2730" spans="1:6" ht="43.2">
      <c r="A2730" s="8">
        <v>6028</v>
      </c>
      <c r="B2730" s="8" t="s">
        <v>1996</v>
      </c>
      <c r="C2730" s="8">
        <v>5</v>
      </c>
      <c r="D2730" s="8" t="s">
        <v>2310</v>
      </c>
      <c r="E2730" s="8" t="s">
        <v>2311</v>
      </c>
      <c r="F2730" s="8" t="s">
        <v>28</v>
      </c>
    </row>
    <row r="2731" spans="1:6" ht="43.2">
      <c r="A2731" s="8">
        <v>154</v>
      </c>
      <c r="B2731" s="8" t="s">
        <v>1996</v>
      </c>
      <c r="C2731" s="8">
        <v>1</v>
      </c>
      <c r="D2731" s="8" t="s">
        <v>2312</v>
      </c>
      <c r="E2731" s="8" t="s">
        <v>2313</v>
      </c>
      <c r="F2731" s="8" t="s">
        <v>36</v>
      </c>
    </row>
    <row r="2732" spans="1:6" ht="43.2">
      <c r="A2732" s="8">
        <v>5402</v>
      </c>
      <c r="B2732" s="8" t="s">
        <v>1996</v>
      </c>
      <c r="C2732" s="8">
        <v>1</v>
      </c>
      <c r="D2732" s="8" t="s">
        <v>2314</v>
      </c>
      <c r="E2732" s="8" t="s">
        <v>2315</v>
      </c>
      <c r="F2732" s="8" t="s">
        <v>36</v>
      </c>
    </row>
    <row r="2733" spans="1:6" ht="57.6">
      <c r="A2733" s="8">
        <v>5535</v>
      </c>
      <c r="B2733" s="8" t="s">
        <v>1996</v>
      </c>
      <c r="C2733" s="8">
        <v>5</v>
      </c>
      <c r="D2733" s="8" t="s">
        <v>2316</v>
      </c>
      <c r="E2733" s="8" t="s">
        <v>2033</v>
      </c>
      <c r="F2733" s="8" t="s">
        <v>36</v>
      </c>
    </row>
    <row r="2734" spans="1:6" ht="28.8">
      <c r="A2734" s="8">
        <v>188</v>
      </c>
      <c r="B2734" s="8" t="s">
        <v>1996</v>
      </c>
      <c r="C2734" s="8">
        <v>3</v>
      </c>
      <c r="D2734" s="8" t="s">
        <v>2317</v>
      </c>
      <c r="E2734" s="8" t="s">
        <v>2318</v>
      </c>
      <c r="F2734" s="8" t="s">
        <v>36</v>
      </c>
    </row>
    <row r="2735" spans="1:6" ht="72">
      <c r="A2735" s="8">
        <v>89</v>
      </c>
      <c r="B2735" s="8" t="s">
        <v>1996</v>
      </c>
      <c r="C2735" s="8">
        <v>1</v>
      </c>
      <c r="D2735" s="8" t="s">
        <v>222</v>
      </c>
      <c r="E2735" s="8" t="s">
        <v>15</v>
      </c>
      <c r="F2735" s="8" t="s">
        <v>36</v>
      </c>
    </row>
    <row r="2736" spans="1:6">
      <c r="A2736" s="8">
        <v>5392</v>
      </c>
      <c r="B2736" s="8" t="s">
        <v>1996</v>
      </c>
      <c r="C2736" s="8">
        <v>4</v>
      </c>
      <c r="D2736" s="8" t="s">
        <v>2319</v>
      </c>
      <c r="E2736" s="8" t="s">
        <v>38</v>
      </c>
      <c r="F2736" s="8" t="s">
        <v>36</v>
      </c>
    </row>
    <row r="2737" spans="1:6" ht="129.6">
      <c r="A2737" s="8">
        <v>5885</v>
      </c>
      <c r="B2737" s="8" t="s">
        <v>1996</v>
      </c>
      <c r="C2737" s="8">
        <v>3</v>
      </c>
      <c r="D2737" s="8" t="s">
        <v>2320</v>
      </c>
      <c r="E2737" s="8" t="s">
        <v>2321</v>
      </c>
      <c r="F2737" s="8" t="s">
        <v>36</v>
      </c>
    </row>
    <row r="2738" spans="1:6" ht="28.8">
      <c r="A2738" s="8">
        <v>6193</v>
      </c>
      <c r="B2738" s="8" t="s">
        <v>1996</v>
      </c>
      <c r="C2738" s="8">
        <v>1</v>
      </c>
      <c r="D2738" s="8" t="s">
        <v>2322</v>
      </c>
      <c r="E2738" s="8" t="s">
        <v>2323</v>
      </c>
      <c r="F2738" s="8" t="s">
        <v>28</v>
      </c>
    </row>
    <row r="2739" spans="1:6" ht="72">
      <c r="A2739" s="8">
        <v>5907</v>
      </c>
      <c r="B2739" s="8" t="s">
        <v>1996</v>
      </c>
      <c r="C2739" s="8">
        <v>5</v>
      </c>
      <c r="D2739" s="8" t="s">
        <v>2324</v>
      </c>
      <c r="E2739" s="8" t="s">
        <v>2325</v>
      </c>
      <c r="F2739" s="8" t="s">
        <v>35</v>
      </c>
    </row>
    <row r="2740" spans="1:6" ht="57.6">
      <c r="A2740" s="8">
        <v>6302</v>
      </c>
      <c r="B2740" s="8" t="s">
        <v>1996</v>
      </c>
      <c r="C2740" s="8">
        <v>2</v>
      </c>
      <c r="D2740" s="8" t="s">
        <v>2326</v>
      </c>
      <c r="E2740" s="8" t="s">
        <v>2327</v>
      </c>
      <c r="F2740" s="8" t="s">
        <v>28</v>
      </c>
    </row>
    <row r="2741" spans="1:6" ht="43.2">
      <c r="A2741" s="8">
        <v>6328</v>
      </c>
      <c r="B2741" s="8" t="s">
        <v>1996</v>
      </c>
      <c r="C2741" s="8">
        <v>1</v>
      </c>
      <c r="D2741" s="8" t="s">
        <v>2328</v>
      </c>
      <c r="E2741" s="8" t="s">
        <v>2329</v>
      </c>
      <c r="F2741" s="8" t="s">
        <v>28</v>
      </c>
    </row>
    <row r="2742" spans="1:6" ht="43.2">
      <c r="A2742" s="8">
        <v>6325</v>
      </c>
      <c r="B2742" s="8" t="s">
        <v>1996</v>
      </c>
      <c r="C2742" s="8">
        <v>5</v>
      </c>
      <c r="D2742" s="8" t="s">
        <v>2330</v>
      </c>
      <c r="E2742" s="8" t="s">
        <v>2331</v>
      </c>
      <c r="F2742" s="8" t="s">
        <v>28</v>
      </c>
    </row>
    <row r="2743" spans="1:6" ht="100.8">
      <c r="A2743" s="8">
        <v>6298</v>
      </c>
      <c r="B2743" s="8" t="s">
        <v>1996</v>
      </c>
      <c r="C2743" s="8">
        <v>1</v>
      </c>
      <c r="D2743" s="8" t="s">
        <v>2332</v>
      </c>
      <c r="E2743" s="8" t="s">
        <v>2333</v>
      </c>
      <c r="F2743" s="8" t="s">
        <v>28</v>
      </c>
    </row>
    <row r="2744" spans="1:6" ht="86.4">
      <c r="A2744" s="8">
        <v>6264</v>
      </c>
      <c r="B2744" s="8" t="s">
        <v>1996</v>
      </c>
      <c r="C2744" s="8">
        <v>3</v>
      </c>
      <c r="D2744" s="8" t="s">
        <v>2334</v>
      </c>
      <c r="E2744" s="8" t="s">
        <v>2335</v>
      </c>
      <c r="F2744" s="8" t="s">
        <v>28</v>
      </c>
    </row>
    <row r="2745" spans="1:6" ht="409.6">
      <c r="A2745" s="8">
        <v>6251</v>
      </c>
      <c r="B2745" s="8" t="s">
        <v>1996</v>
      </c>
      <c r="C2745" s="8">
        <v>3</v>
      </c>
      <c r="D2745" s="8" t="s">
        <v>2336</v>
      </c>
      <c r="E2745" s="8" t="s">
        <v>2337</v>
      </c>
      <c r="F2745" s="8" t="s">
        <v>28</v>
      </c>
    </row>
    <row r="2746" spans="1:6" ht="72">
      <c r="A2746" s="8">
        <v>6185</v>
      </c>
      <c r="B2746" s="8" t="s">
        <v>1996</v>
      </c>
      <c r="C2746" s="8">
        <v>4</v>
      </c>
      <c r="D2746" s="8" t="s">
        <v>2338</v>
      </c>
      <c r="E2746" s="8" t="s">
        <v>2339</v>
      </c>
      <c r="F2746" s="8" t="s">
        <v>28</v>
      </c>
    </row>
    <row r="2747" spans="1:6" ht="43.2">
      <c r="A2747" s="8">
        <v>9826</v>
      </c>
      <c r="B2747" s="8" t="s">
        <v>1996</v>
      </c>
      <c r="C2747" s="8">
        <v>3</v>
      </c>
      <c r="D2747" s="8" t="s">
        <v>2340</v>
      </c>
      <c r="E2747" s="8" t="s">
        <v>386</v>
      </c>
      <c r="F2747" s="8" t="s">
        <v>28</v>
      </c>
    </row>
    <row r="2748" spans="1:6" ht="57.6">
      <c r="A2748" s="8">
        <v>6147</v>
      </c>
      <c r="B2748" s="8" t="s">
        <v>1996</v>
      </c>
      <c r="C2748" s="8">
        <v>1</v>
      </c>
      <c r="D2748" s="8" t="s">
        <v>2341</v>
      </c>
      <c r="E2748" s="8" t="s">
        <v>2342</v>
      </c>
      <c r="F2748" s="8" t="s">
        <v>28</v>
      </c>
    </row>
    <row r="2749" spans="1:6">
      <c r="A2749" s="8">
        <v>9546</v>
      </c>
      <c r="B2749" s="8" t="s">
        <v>1996</v>
      </c>
      <c r="C2749" s="8">
        <v>5</v>
      </c>
      <c r="D2749" s="8" t="s">
        <v>2343</v>
      </c>
      <c r="E2749" s="8" t="s">
        <v>12</v>
      </c>
      <c r="F2749" s="8" t="s">
        <v>28</v>
      </c>
    </row>
    <row r="2750" spans="1:6" ht="43.2">
      <c r="A2750" s="8">
        <v>9817</v>
      </c>
      <c r="B2750" s="8" t="s">
        <v>1996</v>
      </c>
      <c r="C2750" s="8">
        <v>3</v>
      </c>
      <c r="D2750" s="8" t="s">
        <v>2344</v>
      </c>
      <c r="E2750" s="8" t="s">
        <v>2345</v>
      </c>
      <c r="F2750" s="8" t="s">
        <v>36</v>
      </c>
    </row>
    <row r="2751" spans="1:6">
      <c r="A2751" s="8">
        <v>9447</v>
      </c>
      <c r="B2751" s="8" t="s">
        <v>1996</v>
      </c>
      <c r="C2751" s="8">
        <v>3</v>
      </c>
      <c r="D2751" s="8" t="s">
        <v>2346</v>
      </c>
      <c r="E2751" s="8" t="s">
        <v>2347</v>
      </c>
      <c r="F2751" s="8" t="s">
        <v>35</v>
      </c>
    </row>
    <row r="2752" spans="1:6" ht="129.6">
      <c r="A2752" s="8">
        <v>6229</v>
      </c>
      <c r="B2752" s="8" t="s">
        <v>1996</v>
      </c>
      <c r="C2752" s="8">
        <v>4</v>
      </c>
      <c r="D2752" s="8" t="s">
        <v>2348</v>
      </c>
      <c r="E2752" s="8" t="s">
        <v>2349</v>
      </c>
      <c r="F2752" s="8" t="s">
        <v>35</v>
      </c>
    </row>
    <row r="2753" spans="1:6" ht="43.2">
      <c r="A2753" s="8">
        <v>6322</v>
      </c>
      <c r="B2753" s="8" t="s">
        <v>1996</v>
      </c>
      <c r="C2753" s="8">
        <v>1</v>
      </c>
      <c r="D2753" s="8" t="s">
        <v>2350</v>
      </c>
      <c r="E2753" s="8" t="s">
        <v>2351</v>
      </c>
      <c r="F2753" s="8" t="s">
        <v>28</v>
      </c>
    </row>
    <row r="2754" spans="1:6" ht="28.8">
      <c r="A2754" s="8">
        <v>9449</v>
      </c>
      <c r="B2754" s="8" t="s">
        <v>1996</v>
      </c>
      <c r="C2754" s="8">
        <v>5</v>
      </c>
      <c r="D2754" s="8" t="s">
        <v>2352</v>
      </c>
      <c r="E2754" s="8" t="s">
        <v>2353</v>
      </c>
      <c r="F2754" s="8" t="s">
        <v>28</v>
      </c>
    </row>
    <row r="2755" spans="1:6" ht="28.8">
      <c r="A2755" s="8">
        <v>6321</v>
      </c>
      <c r="B2755" s="8" t="s">
        <v>1996</v>
      </c>
      <c r="C2755" s="8">
        <v>5</v>
      </c>
      <c r="D2755" s="8" t="s">
        <v>2354</v>
      </c>
      <c r="E2755" s="8" t="s">
        <v>2355</v>
      </c>
      <c r="F2755" s="8" t="s">
        <v>28</v>
      </c>
    </row>
    <row r="2756" spans="1:6" ht="57.6">
      <c r="A2756" s="8">
        <v>6348</v>
      </c>
      <c r="B2756" s="8" t="s">
        <v>1996</v>
      </c>
      <c r="C2756" s="8">
        <v>1</v>
      </c>
      <c r="D2756" s="8" t="s">
        <v>2356</v>
      </c>
      <c r="E2756" s="8" t="s">
        <v>2357</v>
      </c>
      <c r="F2756" s="8" t="s">
        <v>28</v>
      </c>
    </row>
    <row r="2757" spans="1:6">
      <c r="A2757" s="8">
        <v>8099</v>
      </c>
      <c r="B2757" s="8" t="s">
        <v>1996</v>
      </c>
      <c r="C2757" s="8">
        <v>5</v>
      </c>
      <c r="D2757" s="8" t="s">
        <v>2358</v>
      </c>
      <c r="E2757" s="8" t="s">
        <v>2359</v>
      </c>
      <c r="F2757" s="8" t="s">
        <v>28</v>
      </c>
    </row>
    <row r="2758" spans="1:6" ht="57.6">
      <c r="A2758" s="8">
        <v>6352</v>
      </c>
      <c r="B2758" s="8" t="s">
        <v>1996</v>
      </c>
      <c r="C2758" s="8">
        <v>5</v>
      </c>
      <c r="D2758" s="8" t="s">
        <v>2360</v>
      </c>
      <c r="E2758" s="8" t="s">
        <v>2361</v>
      </c>
      <c r="F2758" s="8" t="s">
        <v>28</v>
      </c>
    </row>
    <row r="2759" spans="1:6" ht="43.2">
      <c r="A2759" s="8">
        <v>7218</v>
      </c>
      <c r="B2759" s="8" t="s">
        <v>1996</v>
      </c>
      <c r="C2759" s="8">
        <v>3</v>
      </c>
      <c r="D2759" s="8" t="s">
        <v>2362</v>
      </c>
      <c r="E2759" s="8" t="s">
        <v>2363</v>
      </c>
      <c r="F2759" s="8" t="s">
        <v>28</v>
      </c>
    </row>
    <row r="2760" spans="1:6" ht="43.2">
      <c r="A2760" s="8">
        <v>8808</v>
      </c>
      <c r="B2760" s="8" t="s">
        <v>1996</v>
      </c>
      <c r="C2760" s="8">
        <v>4</v>
      </c>
      <c r="D2760" s="8" t="s">
        <v>2364</v>
      </c>
      <c r="E2760" s="8" t="s">
        <v>2365</v>
      </c>
      <c r="F2760" s="8" t="s">
        <v>28</v>
      </c>
    </row>
    <row r="2761" spans="1:6" ht="86.4">
      <c r="A2761" s="8">
        <v>8801</v>
      </c>
      <c r="B2761" s="8" t="s">
        <v>1996</v>
      </c>
      <c r="C2761" s="8">
        <v>2</v>
      </c>
      <c r="D2761" s="8" t="s">
        <v>2366</v>
      </c>
      <c r="E2761" s="8" t="s">
        <v>681</v>
      </c>
      <c r="F2761" s="8" t="s">
        <v>28</v>
      </c>
    </row>
    <row r="2762" spans="1:6" ht="100.8">
      <c r="A2762" s="8">
        <v>8800</v>
      </c>
      <c r="B2762" s="8" t="s">
        <v>1996</v>
      </c>
      <c r="C2762" s="8">
        <v>1</v>
      </c>
      <c r="D2762" s="8" t="s">
        <v>2367</v>
      </c>
      <c r="E2762" s="8" t="s">
        <v>2368</v>
      </c>
      <c r="F2762" s="8" t="s">
        <v>28</v>
      </c>
    </row>
    <row r="2763" spans="1:6" ht="28.8">
      <c r="A2763" s="8">
        <v>7285</v>
      </c>
      <c r="B2763" s="8" t="s">
        <v>1996</v>
      </c>
      <c r="C2763" s="8">
        <v>2</v>
      </c>
      <c r="D2763" s="8" t="s">
        <v>2369</v>
      </c>
      <c r="E2763" s="8" t="s">
        <v>368</v>
      </c>
      <c r="F2763" s="8" t="s">
        <v>28</v>
      </c>
    </row>
    <row r="2764" spans="1:6">
      <c r="A2764" s="8">
        <v>7346</v>
      </c>
      <c r="B2764" s="8" t="s">
        <v>1996</v>
      </c>
      <c r="C2764" s="8">
        <v>2</v>
      </c>
      <c r="D2764" s="8" t="s">
        <v>2370</v>
      </c>
      <c r="E2764" s="8" t="s">
        <v>2371</v>
      </c>
      <c r="F2764" s="8" t="s">
        <v>28</v>
      </c>
    </row>
    <row r="2765" spans="1:6" ht="28.8">
      <c r="A2765" s="8">
        <v>7216</v>
      </c>
      <c r="B2765" s="8" t="s">
        <v>1996</v>
      </c>
      <c r="C2765" s="8">
        <v>5</v>
      </c>
      <c r="D2765" s="8" t="s">
        <v>2372</v>
      </c>
      <c r="E2765" s="8" t="s">
        <v>2373</v>
      </c>
      <c r="F2765" s="8" t="s">
        <v>28</v>
      </c>
    </row>
    <row r="2766" spans="1:6" ht="43.2">
      <c r="A2766" s="8">
        <v>7622</v>
      </c>
      <c r="B2766" s="8" t="s">
        <v>1996</v>
      </c>
      <c r="C2766" s="8">
        <v>1</v>
      </c>
      <c r="D2766" s="8" t="s">
        <v>2374</v>
      </c>
      <c r="E2766" s="8" t="s">
        <v>2375</v>
      </c>
      <c r="F2766" s="8" t="s">
        <v>28</v>
      </c>
    </row>
    <row r="2767" spans="1:6" ht="28.8">
      <c r="A2767" s="8">
        <v>7802</v>
      </c>
      <c r="B2767" s="8" t="s">
        <v>1996</v>
      </c>
      <c r="C2767" s="8">
        <v>5</v>
      </c>
      <c r="D2767" s="8" t="s">
        <v>2376</v>
      </c>
      <c r="E2767" s="8" t="s">
        <v>2377</v>
      </c>
      <c r="F2767" s="8" t="s">
        <v>28</v>
      </c>
    </row>
    <row r="2768" spans="1:6" ht="43.2">
      <c r="A2768" s="8">
        <v>7828</v>
      </c>
      <c r="B2768" s="8" t="s">
        <v>1996</v>
      </c>
      <c r="C2768" s="8">
        <v>5</v>
      </c>
      <c r="D2768" s="8" t="s">
        <v>2378</v>
      </c>
      <c r="E2768" s="8" t="s">
        <v>464</v>
      </c>
      <c r="F2768" s="8" t="s">
        <v>28</v>
      </c>
    </row>
    <row r="2769" spans="1:6" ht="86.4">
      <c r="A2769" s="8">
        <v>7837</v>
      </c>
      <c r="B2769" s="8" t="s">
        <v>1996</v>
      </c>
      <c r="C2769" s="8">
        <v>1</v>
      </c>
      <c r="D2769" s="8" t="s">
        <v>2379</v>
      </c>
      <c r="E2769" s="8" t="s">
        <v>2380</v>
      </c>
      <c r="F2769" s="8" t="s">
        <v>28</v>
      </c>
    </row>
    <row r="2770" spans="1:6" ht="43.2">
      <c r="A2770" s="8">
        <v>6220</v>
      </c>
      <c r="B2770" s="8" t="s">
        <v>1996</v>
      </c>
      <c r="C2770" s="8">
        <v>2</v>
      </c>
      <c r="D2770" s="8" t="s">
        <v>2381</v>
      </c>
      <c r="E2770" s="8" t="s">
        <v>2382</v>
      </c>
      <c r="F2770" s="8" t="s">
        <v>28</v>
      </c>
    </row>
    <row r="2771" spans="1:6" ht="57.6">
      <c r="A2771" s="8">
        <v>6305</v>
      </c>
      <c r="B2771" s="8" t="s">
        <v>1996</v>
      </c>
      <c r="C2771" s="8">
        <v>1</v>
      </c>
      <c r="D2771" s="8" t="s">
        <v>2383</v>
      </c>
      <c r="E2771" s="8" t="s">
        <v>366</v>
      </c>
      <c r="F2771" s="8" t="s">
        <v>28</v>
      </c>
    </row>
    <row r="2772" spans="1:6" ht="86.4">
      <c r="A2772" s="8">
        <v>6225</v>
      </c>
      <c r="B2772" s="8" t="s">
        <v>1996</v>
      </c>
      <c r="C2772" s="8">
        <v>2</v>
      </c>
      <c r="D2772" s="8" t="s">
        <v>2384</v>
      </c>
      <c r="E2772" s="8" t="s">
        <v>2385</v>
      </c>
      <c r="F2772" s="8" t="s">
        <v>28</v>
      </c>
    </row>
    <row r="2773" spans="1:6" ht="129.6">
      <c r="A2773" s="8">
        <v>6226</v>
      </c>
      <c r="B2773" s="8" t="s">
        <v>1996</v>
      </c>
      <c r="C2773" s="8">
        <v>1</v>
      </c>
      <c r="D2773" s="8" t="s">
        <v>2386</v>
      </c>
      <c r="E2773" s="8" t="s">
        <v>2387</v>
      </c>
      <c r="F2773" s="8" t="s">
        <v>28</v>
      </c>
    </row>
    <row r="2774" spans="1:6" ht="72">
      <c r="A2774" s="8">
        <v>8445</v>
      </c>
      <c r="B2774" s="8" t="s">
        <v>1996</v>
      </c>
      <c r="C2774" s="8">
        <v>4</v>
      </c>
      <c r="D2774" s="8" t="s">
        <v>2126</v>
      </c>
      <c r="E2774" s="8" t="s">
        <v>2127</v>
      </c>
      <c r="F2774" s="8" t="s">
        <v>35</v>
      </c>
    </row>
    <row r="2775" spans="1:6" ht="409.6">
      <c r="A2775" s="8">
        <v>6251</v>
      </c>
      <c r="B2775" s="8" t="s">
        <v>1996</v>
      </c>
      <c r="C2775" s="8">
        <v>3</v>
      </c>
      <c r="D2775" s="8" t="s">
        <v>2336</v>
      </c>
      <c r="E2775" s="8" t="s">
        <v>2337</v>
      </c>
      <c r="F2775" s="8" t="s">
        <v>35</v>
      </c>
    </row>
    <row r="2776" spans="1:6" ht="57.6">
      <c r="A2776" s="8">
        <v>7166</v>
      </c>
      <c r="B2776" s="8" t="s">
        <v>1996</v>
      </c>
      <c r="C2776" s="8">
        <v>4</v>
      </c>
      <c r="D2776" s="8" t="s">
        <v>2156</v>
      </c>
      <c r="E2776" s="8" t="s">
        <v>2157</v>
      </c>
      <c r="F2776" s="8" t="s">
        <v>35</v>
      </c>
    </row>
    <row r="2777" spans="1:6" ht="86.4">
      <c r="A2777" s="8">
        <v>6282</v>
      </c>
      <c r="B2777" s="8" t="s">
        <v>1996</v>
      </c>
      <c r="C2777" s="8">
        <v>4</v>
      </c>
      <c r="D2777" s="8" t="s">
        <v>2291</v>
      </c>
      <c r="E2777" s="8" t="s">
        <v>2292</v>
      </c>
      <c r="F2777" s="8" t="s">
        <v>35</v>
      </c>
    </row>
    <row r="2778" spans="1:6" ht="86.4">
      <c r="A2778" s="8">
        <v>7086</v>
      </c>
      <c r="B2778" s="8" t="s">
        <v>1996</v>
      </c>
      <c r="C2778" s="8">
        <v>1</v>
      </c>
      <c r="D2778" s="8" t="s">
        <v>2161</v>
      </c>
      <c r="E2778" s="8" t="s">
        <v>2162</v>
      </c>
      <c r="F2778" s="8" t="s">
        <v>35</v>
      </c>
    </row>
    <row r="2779" spans="1:6" ht="187.2">
      <c r="A2779" s="8">
        <v>6232</v>
      </c>
      <c r="B2779" s="8" t="s">
        <v>1996</v>
      </c>
      <c r="C2779" s="8">
        <v>1</v>
      </c>
      <c r="D2779" s="8" t="s">
        <v>2388</v>
      </c>
      <c r="E2779" s="8" t="s">
        <v>2389</v>
      </c>
      <c r="F2779" s="8" t="s">
        <v>28</v>
      </c>
    </row>
    <row r="2780" spans="1:6">
      <c r="A2780" s="8">
        <v>9684</v>
      </c>
      <c r="B2780" s="8" t="s">
        <v>1996</v>
      </c>
      <c r="C2780" s="8">
        <v>5</v>
      </c>
      <c r="D2780" s="8" t="s">
        <v>2390</v>
      </c>
      <c r="E2780" s="8" t="s">
        <v>2391</v>
      </c>
      <c r="F2780" s="8" t="s">
        <v>28</v>
      </c>
    </row>
    <row r="2781" spans="1:6">
      <c r="A2781" s="8">
        <v>9446</v>
      </c>
      <c r="B2781" s="8" t="s">
        <v>1996</v>
      </c>
      <c r="C2781" s="8">
        <v>4</v>
      </c>
      <c r="D2781" s="8" t="s">
        <v>2392</v>
      </c>
      <c r="E2781" s="8" t="s">
        <v>467</v>
      </c>
      <c r="F2781" s="8" t="s">
        <v>28</v>
      </c>
    </row>
    <row r="2782" spans="1:6" ht="72">
      <c r="A2782" s="8">
        <v>8764</v>
      </c>
      <c r="B2782" s="8" t="s">
        <v>1996</v>
      </c>
      <c r="C2782" s="8">
        <v>2</v>
      </c>
      <c r="D2782" s="8" t="s">
        <v>2246</v>
      </c>
      <c r="E2782" s="8" t="s">
        <v>2247</v>
      </c>
      <c r="F2782" s="8" t="s">
        <v>35</v>
      </c>
    </row>
    <row r="2783" spans="1:6" ht="57.6">
      <c r="A2783" s="8">
        <v>6311</v>
      </c>
      <c r="B2783" s="8" t="s">
        <v>1996</v>
      </c>
      <c r="C2783" s="8">
        <v>1</v>
      </c>
      <c r="D2783" s="8" t="s">
        <v>2393</v>
      </c>
      <c r="E2783" s="8" t="s">
        <v>2394</v>
      </c>
      <c r="F2783" s="8" t="s">
        <v>28</v>
      </c>
    </row>
    <row r="2784" spans="1:6" ht="129.6">
      <c r="A2784" s="8">
        <v>6229</v>
      </c>
      <c r="B2784" s="8" t="s">
        <v>1996</v>
      </c>
      <c r="C2784" s="8">
        <v>4</v>
      </c>
      <c r="D2784" s="8" t="s">
        <v>2348</v>
      </c>
      <c r="E2784" s="8" t="s">
        <v>2349</v>
      </c>
      <c r="F2784" s="8" t="s">
        <v>28</v>
      </c>
    </row>
    <row r="2785" spans="1:6" ht="43.2">
      <c r="A2785" s="8">
        <v>6293</v>
      </c>
      <c r="B2785" s="8" t="s">
        <v>1996</v>
      </c>
      <c r="C2785" s="8">
        <v>1</v>
      </c>
      <c r="D2785" s="8" t="s">
        <v>2395</v>
      </c>
      <c r="E2785" s="8" t="s">
        <v>2396</v>
      </c>
      <c r="F2785" s="8" t="s">
        <v>28</v>
      </c>
    </row>
    <row r="2786" spans="1:6" ht="57.6">
      <c r="A2786" s="8">
        <v>6271</v>
      </c>
      <c r="B2786" s="8" t="s">
        <v>1996</v>
      </c>
      <c r="C2786" s="8">
        <v>3</v>
      </c>
      <c r="D2786" s="8" t="s">
        <v>2397</v>
      </c>
      <c r="E2786" s="8" t="s">
        <v>2398</v>
      </c>
      <c r="F2786" s="8" t="s">
        <v>28</v>
      </c>
    </row>
    <row r="2787" spans="1:6" ht="43.2">
      <c r="A2787" s="8">
        <v>6022</v>
      </c>
      <c r="B2787" s="8" t="s">
        <v>1996</v>
      </c>
      <c r="C2787" s="8">
        <v>1</v>
      </c>
      <c r="D2787" s="8" t="s">
        <v>2399</v>
      </c>
      <c r="E2787" s="8" t="s">
        <v>2400</v>
      </c>
      <c r="F2787" s="8" t="s">
        <v>28</v>
      </c>
    </row>
    <row r="2788" spans="1:6" ht="115.2">
      <c r="A2788" s="8">
        <v>6227</v>
      </c>
      <c r="B2788" s="8" t="s">
        <v>1996</v>
      </c>
      <c r="C2788" s="8">
        <v>2</v>
      </c>
      <c r="D2788" s="8" t="s">
        <v>2401</v>
      </c>
      <c r="E2788" s="8" t="s">
        <v>2402</v>
      </c>
      <c r="F2788" s="8" t="s">
        <v>28</v>
      </c>
    </row>
    <row r="2789" spans="1:6" ht="72">
      <c r="A2789" s="8">
        <v>6050</v>
      </c>
      <c r="B2789" s="8" t="s">
        <v>1996</v>
      </c>
      <c r="C2789" s="8">
        <v>5</v>
      </c>
      <c r="D2789" s="8" t="s">
        <v>2403</v>
      </c>
      <c r="E2789" s="8" t="s">
        <v>2404</v>
      </c>
      <c r="F2789" s="8" t="s">
        <v>28</v>
      </c>
    </row>
    <row r="2790" spans="1:6" ht="28.8">
      <c r="A2790" s="8">
        <v>6062</v>
      </c>
      <c r="B2790" s="8" t="s">
        <v>1996</v>
      </c>
      <c r="C2790" s="8">
        <v>5</v>
      </c>
      <c r="D2790" s="8" t="s">
        <v>2405</v>
      </c>
      <c r="E2790" s="8" t="s">
        <v>2406</v>
      </c>
      <c r="F2790" s="8" t="s">
        <v>28</v>
      </c>
    </row>
    <row r="2791" spans="1:6" ht="43.2">
      <c r="A2791" s="8">
        <v>6268</v>
      </c>
      <c r="B2791" s="8" t="s">
        <v>1996</v>
      </c>
      <c r="C2791" s="8">
        <v>1</v>
      </c>
      <c r="D2791" s="8" t="s">
        <v>2407</v>
      </c>
      <c r="E2791" s="8" t="s">
        <v>2408</v>
      </c>
      <c r="F2791" s="8" t="s">
        <v>28</v>
      </c>
    </row>
    <row r="2792" spans="1:6" ht="57.6">
      <c r="A2792" s="8">
        <v>1953</v>
      </c>
      <c r="B2792" s="8" t="s">
        <v>1996</v>
      </c>
      <c r="C2792" s="8">
        <v>1</v>
      </c>
      <c r="D2792" s="8" t="s">
        <v>2409</v>
      </c>
      <c r="E2792" s="8" t="s">
        <v>2410</v>
      </c>
      <c r="F2792" s="8" t="s">
        <v>34</v>
      </c>
    </row>
    <row r="2793" spans="1:6" ht="43.2">
      <c r="A2793" s="8">
        <v>5930</v>
      </c>
      <c r="B2793" s="8" t="s">
        <v>1996</v>
      </c>
      <c r="C2793" s="8">
        <v>1</v>
      </c>
      <c r="D2793" s="8" t="s">
        <v>2411</v>
      </c>
      <c r="E2793" s="8" t="s">
        <v>2412</v>
      </c>
      <c r="F2793" s="8" t="s">
        <v>36</v>
      </c>
    </row>
    <row r="2794" spans="1:6" ht="43.2">
      <c r="A2794" s="8">
        <v>7137</v>
      </c>
      <c r="B2794" s="8" t="s">
        <v>1996</v>
      </c>
      <c r="C2794" s="8">
        <v>2</v>
      </c>
      <c r="D2794" s="8" t="s">
        <v>2179</v>
      </c>
      <c r="E2794" s="8" t="s">
        <v>2180</v>
      </c>
      <c r="F2794" s="8" t="s">
        <v>36</v>
      </c>
    </row>
    <row r="2795" spans="1:6">
      <c r="A2795" s="8">
        <v>6538</v>
      </c>
      <c r="B2795" s="8" t="s">
        <v>1996</v>
      </c>
      <c r="C2795" s="8">
        <v>3</v>
      </c>
      <c r="D2795" s="8" t="s">
        <v>2413</v>
      </c>
      <c r="E2795" s="8" t="s">
        <v>422</v>
      </c>
      <c r="F2795" s="8" t="s">
        <v>36</v>
      </c>
    </row>
    <row r="2796" spans="1:6" ht="43.2">
      <c r="A2796" s="8">
        <v>6513</v>
      </c>
      <c r="B2796" s="8" t="s">
        <v>1996</v>
      </c>
      <c r="C2796" s="8">
        <v>2</v>
      </c>
      <c r="D2796" s="8" t="s">
        <v>2414</v>
      </c>
      <c r="E2796" s="8" t="s">
        <v>2415</v>
      </c>
      <c r="F2796" s="8" t="s">
        <v>14</v>
      </c>
    </row>
    <row r="2797" spans="1:6" ht="129.6">
      <c r="A2797" s="8">
        <v>7889</v>
      </c>
      <c r="B2797" s="8" t="s">
        <v>1996</v>
      </c>
      <c r="C2797" s="8">
        <v>1</v>
      </c>
      <c r="D2797" s="8" t="s">
        <v>2416</v>
      </c>
      <c r="E2797" s="8" t="s">
        <v>2417</v>
      </c>
      <c r="F2797" s="8" t="s">
        <v>14</v>
      </c>
    </row>
    <row r="2798" spans="1:6" ht="43.2">
      <c r="A2798" s="8">
        <v>6028</v>
      </c>
      <c r="B2798" s="8" t="s">
        <v>1996</v>
      </c>
      <c r="C2798" s="8">
        <v>5</v>
      </c>
      <c r="D2798" s="8" t="s">
        <v>2310</v>
      </c>
      <c r="E2798" s="8" t="s">
        <v>2311</v>
      </c>
      <c r="F2798" s="8" t="s">
        <v>14</v>
      </c>
    </row>
    <row r="2799" spans="1:6" ht="72">
      <c r="A2799" s="8">
        <v>8649</v>
      </c>
      <c r="B2799" s="8" t="s">
        <v>1996</v>
      </c>
      <c r="C2799" s="8">
        <v>2</v>
      </c>
      <c r="D2799" s="8" t="s">
        <v>2236</v>
      </c>
      <c r="E2799" s="8" t="s">
        <v>2237</v>
      </c>
      <c r="F2799" s="8" t="s">
        <v>14</v>
      </c>
    </row>
    <row r="2800" spans="1:6" ht="72">
      <c r="A2800" s="8">
        <v>5918</v>
      </c>
      <c r="B2800" s="8" t="s">
        <v>1996</v>
      </c>
      <c r="C2800" s="8">
        <v>1</v>
      </c>
      <c r="D2800" s="8" t="s">
        <v>2418</v>
      </c>
      <c r="E2800" s="8" t="s">
        <v>25</v>
      </c>
      <c r="F2800" s="8" t="s">
        <v>14</v>
      </c>
    </row>
    <row r="2801" spans="1:6" ht="72">
      <c r="A2801" s="8">
        <v>8659</v>
      </c>
      <c r="B2801" s="8" t="s">
        <v>1996</v>
      </c>
      <c r="C2801" s="8">
        <v>1</v>
      </c>
      <c r="D2801" s="8" t="s">
        <v>2419</v>
      </c>
      <c r="E2801" s="8" t="s">
        <v>2420</v>
      </c>
      <c r="F2801" s="8" t="s">
        <v>14</v>
      </c>
    </row>
    <row r="2802" spans="1:6" ht="43.2">
      <c r="A2802" s="8">
        <v>8662</v>
      </c>
      <c r="B2802" s="8" t="s">
        <v>1996</v>
      </c>
      <c r="C2802" s="8">
        <v>3</v>
      </c>
      <c r="D2802" s="8" t="s">
        <v>2248</v>
      </c>
      <c r="E2802" s="8" t="s">
        <v>2249</v>
      </c>
      <c r="F2802" s="8" t="s">
        <v>14</v>
      </c>
    </row>
    <row r="2803" spans="1:6" ht="57.6">
      <c r="A2803" s="8">
        <v>7032</v>
      </c>
      <c r="B2803" s="8" t="s">
        <v>1996</v>
      </c>
      <c r="C2803" s="8">
        <v>1</v>
      </c>
      <c r="D2803" s="8" t="s">
        <v>2421</v>
      </c>
      <c r="E2803" s="8" t="s">
        <v>2422</v>
      </c>
      <c r="F2803" s="8" t="s">
        <v>14</v>
      </c>
    </row>
    <row r="2804" spans="1:6" ht="72">
      <c r="A2804" s="8">
        <v>5905</v>
      </c>
      <c r="B2804" s="8" t="s">
        <v>1996</v>
      </c>
      <c r="C2804" s="8">
        <v>2</v>
      </c>
      <c r="D2804" s="8" t="s">
        <v>2423</v>
      </c>
      <c r="E2804" s="8" t="s">
        <v>2424</v>
      </c>
      <c r="F2804" s="8" t="s">
        <v>14</v>
      </c>
    </row>
    <row r="2805" spans="1:6" ht="100.8">
      <c r="A2805" s="8">
        <v>8635</v>
      </c>
      <c r="B2805" s="8" t="s">
        <v>1996</v>
      </c>
      <c r="C2805" s="8">
        <v>2</v>
      </c>
      <c r="D2805" s="8" t="s">
        <v>2425</v>
      </c>
      <c r="E2805" s="8" t="s">
        <v>416</v>
      </c>
      <c r="F2805" s="8" t="s">
        <v>14</v>
      </c>
    </row>
    <row r="2806" spans="1:6" ht="28.8">
      <c r="A2806" s="8">
        <v>7921</v>
      </c>
      <c r="B2806" s="8" t="s">
        <v>1996</v>
      </c>
      <c r="C2806" s="8">
        <v>3</v>
      </c>
      <c r="D2806" s="8" t="s">
        <v>2426</v>
      </c>
      <c r="E2806" s="8" t="s">
        <v>2427</v>
      </c>
      <c r="F2806" s="8" t="s">
        <v>14</v>
      </c>
    </row>
    <row r="2807" spans="1:6" ht="28.8">
      <c r="A2807" s="8">
        <v>6516</v>
      </c>
      <c r="B2807" s="8" t="s">
        <v>1996</v>
      </c>
      <c r="C2807" s="8">
        <v>1</v>
      </c>
      <c r="D2807" s="8" t="s">
        <v>2428</v>
      </c>
      <c r="E2807" s="8" t="s">
        <v>17</v>
      </c>
      <c r="F2807" s="8" t="s">
        <v>14</v>
      </c>
    </row>
    <row r="2808" spans="1:6" ht="43.2">
      <c r="A2808" s="8">
        <v>5930</v>
      </c>
      <c r="B2808" s="8" t="s">
        <v>1996</v>
      </c>
      <c r="C2808" s="8">
        <v>1</v>
      </c>
      <c r="D2808" s="8" t="s">
        <v>2411</v>
      </c>
      <c r="E2808" s="8" t="s">
        <v>2412</v>
      </c>
      <c r="F2808" s="8" t="s">
        <v>14</v>
      </c>
    </row>
    <row r="2809" spans="1:6" ht="57.6">
      <c r="A2809" s="8">
        <v>5949</v>
      </c>
      <c r="B2809" s="8" t="s">
        <v>1996</v>
      </c>
      <c r="C2809" s="8">
        <v>5</v>
      </c>
      <c r="D2809" s="8" t="s">
        <v>2429</v>
      </c>
      <c r="E2809" s="8" t="s">
        <v>2430</v>
      </c>
      <c r="F2809" s="8" t="s">
        <v>14</v>
      </c>
    </row>
    <row r="2810" spans="1:6" ht="72">
      <c r="A2810" s="8">
        <v>8445</v>
      </c>
      <c r="B2810" s="8" t="s">
        <v>1996</v>
      </c>
      <c r="C2810" s="8">
        <v>4</v>
      </c>
      <c r="D2810" s="8" t="s">
        <v>2126</v>
      </c>
      <c r="E2810" s="8" t="s">
        <v>2127</v>
      </c>
      <c r="F2810" s="8" t="s">
        <v>14</v>
      </c>
    </row>
    <row r="2811" spans="1:6" ht="28.8">
      <c r="A2811" s="8">
        <v>6552</v>
      </c>
      <c r="B2811" s="8" t="s">
        <v>1996</v>
      </c>
      <c r="C2811" s="8">
        <v>1</v>
      </c>
      <c r="D2811" s="8" t="s">
        <v>2191</v>
      </c>
      <c r="E2811" s="8" t="s">
        <v>2192</v>
      </c>
      <c r="F2811" s="8" t="s">
        <v>14</v>
      </c>
    </row>
    <row r="2812" spans="1:6">
      <c r="A2812" s="8">
        <v>6696</v>
      </c>
      <c r="B2812" s="8" t="s">
        <v>1996</v>
      </c>
      <c r="C2812" s="8">
        <v>1</v>
      </c>
      <c r="D2812" s="8" t="s">
        <v>2431</v>
      </c>
      <c r="E2812" s="8" t="s">
        <v>2432</v>
      </c>
      <c r="F2812" s="8" t="s">
        <v>14</v>
      </c>
    </row>
    <row r="2813" spans="1:6" ht="28.8">
      <c r="A2813" s="8">
        <v>6700</v>
      </c>
      <c r="B2813" s="8" t="s">
        <v>1996</v>
      </c>
      <c r="C2813" s="8">
        <v>4</v>
      </c>
      <c r="D2813" s="8" t="s">
        <v>2433</v>
      </c>
      <c r="E2813" s="8" t="s">
        <v>24</v>
      </c>
      <c r="F2813" s="8" t="s">
        <v>14</v>
      </c>
    </row>
    <row r="2814" spans="1:6" ht="28.8">
      <c r="A2814" s="8">
        <v>6545</v>
      </c>
      <c r="B2814" s="8" t="s">
        <v>1996</v>
      </c>
      <c r="C2814" s="8">
        <v>1</v>
      </c>
      <c r="D2814" s="8" t="s">
        <v>2227</v>
      </c>
      <c r="E2814" s="8" t="s">
        <v>2228</v>
      </c>
      <c r="F2814" s="8" t="s">
        <v>14</v>
      </c>
    </row>
    <row r="2815" spans="1:6" ht="43.2">
      <c r="A2815" s="8">
        <v>7978</v>
      </c>
      <c r="B2815" s="8" t="s">
        <v>1996</v>
      </c>
      <c r="C2815" s="8">
        <v>1</v>
      </c>
      <c r="D2815" s="8" t="s">
        <v>2434</v>
      </c>
      <c r="E2815" s="8" t="s">
        <v>376</v>
      </c>
      <c r="F2815" s="8" t="s">
        <v>14</v>
      </c>
    </row>
    <row r="2816" spans="1:6" ht="28.8">
      <c r="A2816" s="8">
        <v>8015</v>
      </c>
      <c r="B2816" s="8" t="s">
        <v>1996</v>
      </c>
      <c r="C2816" s="8">
        <v>2</v>
      </c>
      <c r="D2816" s="8" t="s">
        <v>2435</v>
      </c>
      <c r="E2816" s="8" t="s">
        <v>2313</v>
      </c>
      <c r="F2816" s="8" t="s">
        <v>14</v>
      </c>
    </row>
    <row r="2817" spans="1:6" ht="86.4">
      <c r="A2817" s="8">
        <v>5976</v>
      </c>
      <c r="B2817" s="8" t="s">
        <v>1996</v>
      </c>
      <c r="C2817" s="8">
        <v>1</v>
      </c>
      <c r="D2817" s="8" t="s">
        <v>2436</v>
      </c>
      <c r="E2817" s="8" t="s">
        <v>2437</v>
      </c>
      <c r="F2817" s="8" t="s">
        <v>14</v>
      </c>
    </row>
    <row r="2818" spans="1:6" ht="57.6">
      <c r="A2818" s="8">
        <v>5968</v>
      </c>
      <c r="B2818" s="8" t="s">
        <v>1996</v>
      </c>
      <c r="C2818" s="8">
        <v>3</v>
      </c>
      <c r="D2818" s="8" t="s">
        <v>2438</v>
      </c>
      <c r="E2818" s="8" t="s">
        <v>416</v>
      </c>
      <c r="F2818" s="8" t="s">
        <v>14</v>
      </c>
    </row>
    <row r="2819" spans="1:6" ht="43.2">
      <c r="A2819" s="8">
        <v>9428</v>
      </c>
      <c r="B2819" s="8" t="s">
        <v>1996</v>
      </c>
      <c r="C2819" s="8">
        <v>4</v>
      </c>
      <c r="D2819" s="8" t="s">
        <v>2439</v>
      </c>
      <c r="E2819" s="8" t="s">
        <v>416</v>
      </c>
      <c r="F2819" s="8" t="s">
        <v>14</v>
      </c>
    </row>
    <row r="2820" spans="1:6" ht="43.2">
      <c r="A2820" s="8">
        <v>8520</v>
      </c>
      <c r="B2820" s="8" t="s">
        <v>1996</v>
      </c>
      <c r="C2820" s="8">
        <v>3</v>
      </c>
      <c r="D2820" s="8" t="s">
        <v>2121</v>
      </c>
      <c r="E2820" s="8" t="s">
        <v>2122</v>
      </c>
      <c r="F2820" s="8" t="s">
        <v>14</v>
      </c>
    </row>
    <row r="2821" spans="1:6" ht="43.2">
      <c r="A2821" s="8">
        <v>8059</v>
      </c>
      <c r="B2821" s="8" t="s">
        <v>1996</v>
      </c>
      <c r="C2821" s="8">
        <v>2</v>
      </c>
      <c r="D2821" s="8" t="s">
        <v>2139</v>
      </c>
      <c r="E2821" s="8" t="s">
        <v>398</v>
      </c>
      <c r="F2821" s="8" t="s">
        <v>14</v>
      </c>
    </row>
    <row r="2822" spans="1:6" ht="28.8">
      <c r="A2822" s="8">
        <v>6635</v>
      </c>
      <c r="B2822" s="8" t="s">
        <v>1996</v>
      </c>
      <c r="C2822" s="8">
        <v>1</v>
      </c>
      <c r="D2822" s="8" t="s">
        <v>2440</v>
      </c>
      <c r="E2822" s="8" t="s">
        <v>2441</v>
      </c>
      <c r="F2822" s="8" t="s">
        <v>14</v>
      </c>
    </row>
    <row r="2823" spans="1:6" ht="28.8">
      <c r="A2823" s="8">
        <v>8954</v>
      </c>
      <c r="B2823" s="8" t="s">
        <v>1996</v>
      </c>
      <c r="C2823" s="8">
        <v>4</v>
      </c>
      <c r="D2823" s="8" t="s">
        <v>2442</v>
      </c>
      <c r="E2823" s="8" t="s">
        <v>2443</v>
      </c>
      <c r="F2823" s="8" t="s">
        <v>14</v>
      </c>
    </row>
    <row r="2824" spans="1:6" ht="43.2">
      <c r="A2824" s="8">
        <v>9817</v>
      </c>
      <c r="B2824" s="8" t="s">
        <v>1996</v>
      </c>
      <c r="C2824" s="8">
        <v>3</v>
      </c>
      <c r="D2824" s="8" t="s">
        <v>2344</v>
      </c>
      <c r="E2824" s="8" t="s">
        <v>2345</v>
      </c>
      <c r="F2824" s="8" t="s">
        <v>14</v>
      </c>
    </row>
    <row r="2825" spans="1:6" ht="57.6">
      <c r="A2825" s="8">
        <v>6968</v>
      </c>
      <c r="B2825" s="8" t="s">
        <v>1996</v>
      </c>
      <c r="C2825" s="8">
        <v>4</v>
      </c>
      <c r="D2825" s="8" t="s">
        <v>2444</v>
      </c>
      <c r="E2825" s="8" t="s">
        <v>2445</v>
      </c>
      <c r="F2825" s="8" t="s">
        <v>14</v>
      </c>
    </row>
    <row r="2826" spans="1:6" ht="43.2">
      <c r="A2826" s="8">
        <v>142</v>
      </c>
      <c r="B2826" s="8" t="s">
        <v>1996</v>
      </c>
      <c r="C2826" s="8">
        <v>4</v>
      </c>
      <c r="D2826" s="8" t="s">
        <v>2446</v>
      </c>
      <c r="E2826" s="8" t="s">
        <v>2447</v>
      </c>
      <c r="F2826" s="8" t="s">
        <v>14</v>
      </c>
    </row>
    <row r="2827" spans="1:6" ht="43.2">
      <c r="A2827" s="8">
        <v>143</v>
      </c>
      <c r="B2827" s="8" t="s">
        <v>1996</v>
      </c>
      <c r="C2827" s="8">
        <v>1</v>
      </c>
      <c r="D2827" s="8" t="s">
        <v>2448</v>
      </c>
      <c r="E2827" s="8" t="s">
        <v>2449</v>
      </c>
      <c r="F2827" s="8" t="s">
        <v>14</v>
      </c>
    </row>
    <row r="2828" spans="1:6" ht="72">
      <c r="A2828" s="8">
        <v>153</v>
      </c>
      <c r="B2828" s="8" t="s">
        <v>1996</v>
      </c>
      <c r="C2828" s="8">
        <v>1</v>
      </c>
      <c r="D2828" s="8" t="s">
        <v>2450</v>
      </c>
      <c r="E2828" s="8" t="s">
        <v>2451</v>
      </c>
      <c r="F2828" s="8" t="s">
        <v>14</v>
      </c>
    </row>
    <row r="2829" spans="1:6" ht="43.2">
      <c r="A2829" s="8">
        <v>154</v>
      </c>
      <c r="B2829" s="8" t="s">
        <v>1996</v>
      </c>
      <c r="C2829" s="8">
        <v>1</v>
      </c>
      <c r="D2829" s="8" t="s">
        <v>2312</v>
      </c>
      <c r="E2829" s="8" t="s">
        <v>2313</v>
      </c>
      <c r="F2829" s="8" t="s">
        <v>14</v>
      </c>
    </row>
    <row r="2830" spans="1:6" ht="28.8">
      <c r="A2830" s="8">
        <v>3132</v>
      </c>
      <c r="B2830" s="8" t="s">
        <v>1996</v>
      </c>
      <c r="C2830" s="8">
        <v>4</v>
      </c>
      <c r="D2830" s="8" t="s">
        <v>2452</v>
      </c>
      <c r="E2830" s="8" t="s">
        <v>2453</v>
      </c>
      <c r="F2830" s="8" t="s">
        <v>14</v>
      </c>
    </row>
    <row r="2831" spans="1:6" ht="28.8">
      <c r="A2831" s="8">
        <v>3134</v>
      </c>
      <c r="B2831" s="8" t="s">
        <v>1996</v>
      </c>
      <c r="C2831" s="8">
        <v>2</v>
      </c>
      <c r="D2831" s="8" t="s">
        <v>2454</v>
      </c>
      <c r="E2831" s="8" t="s">
        <v>2455</v>
      </c>
      <c r="F2831" s="8" t="s">
        <v>14</v>
      </c>
    </row>
    <row r="2832" spans="1:6" ht="43.2">
      <c r="A2832" s="8">
        <v>3139</v>
      </c>
      <c r="B2832" s="8" t="s">
        <v>1996</v>
      </c>
      <c r="C2832" s="8">
        <v>3</v>
      </c>
      <c r="D2832" s="8" t="s">
        <v>2069</v>
      </c>
      <c r="E2832" s="8" t="s">
        <v>2070</v>
      </c>
      <c r="F2832" s="8" t="s">
        <v>14</v>
      </c>
    </row>
    <row r="2833" spans="1:6" ht="28.8">
      <c r="A2833" s="8">
        <v>2170</v>
      </c>
      <c r="B2833" s="8" t="s">
        <v>1996</v>
      </c>
      <c r="C2833" s="8">
        <v>5</v>
      </c>
      <c r="D2833" s="8" t="s">
        <v>2105</v>
      </c>
      <c r="E2833" s="8" t="s">
        <v>503</v>
      </c>
      <c r="F2833" s="8" t="s">
        <v>14</v>
      </c>
    </row>
    <row r="2834" spans="1:6" ht="43.2">
      <c r="A2834" s="8">
        <v>3142</v>
      </c>
      <c r="B2834" s="8" t="s">
        <v>1996</v>
      </c>
      <c r="C2834" s="8">
        <v>1</v>
      </c>
      <c r="D2834" s="8" t="s">
        <v>2456</v>
      </c>
      <c r="E2834" s="8" t="s">
        <v>2192</v>
      </c>
      <c r="F2834" s="8" t="s">
        <v>14</v>
      </c>
    </row>
    <row r="2835" spans="1:6" ht="28.8">
      <c r="A2835" s="8">
        <v>3195</v>
      </c>
      <c r="B2835" s="8" t="s">
        <v>1996</v>
      </c>
      <c r="C2835" s="8">
        <v>1</v>
      </c>
      <c r="D2835" s="8" t="s">
        <v>2457</v>
      </c>
      <c r="E2835" s="8" t="s">
        <v>17</v>
      </c>
      <c r="F2835" s="8" t="s">
        <v>14</v>
      </c>
    </row>
    <row r="2836" spans="1:6">
      <c r="A2836" s="8">
        <v>3200</v>
      </c>
      <c r="B2836" s="8" t="s">
        <v>1996</v>
      </c>
      <c r="C2836" s="8">
        <v>4</v>
      </c>
      <c r="D2836" s="8" t="s">
        <v>2458</v>
      </c>
      <c r="E2836" s="8" t="s">
        <v>416</v>
      </c>
      <c r="F2836" s="8" t="s">
        <v>14</v>
      </c>
    </row>
    <row r="2837" spans="1:6" ht="57.6">
      <c r="A2837" s="8">
        <v>134</v>
      </c>
      <c r="B2837" s="8" t="s">
        <v>1996</v>
      </c>
      <c r="C2837" s="8">
        <v>1</v>
      </c>
      <c r="D2837" s="8" t="s">
        <v>2459</v>
      </c>
      <c r="E2837" s="8" t="s">
        <v>2460</v>
      </c>
      <c r="F2837" s="8" t="s">
        <v>14</v>
      </c>
    </row>
    <row r="2838" spans="1:6" ht="86.4">
      <c r="A2838" s="8">
        <v>8654</v>
      </c>
      <c r="B2838" s="8" t="s">
        <v>1996</v>
      </c>
      <c r="C2838" s="8">
        <v>1</v>
      </c>
      <c r="D2838" s="8" t="s">
        <v>2147</v>
      </c>
      <c r="E2838" s="8" t="s">
        <v>2148</v>
      </c>
      <c r="F2838" s="8" t="s">
        <v>14</v>
      </c>
    </row>
    <row r="2839" spans="1:6" ht="43.2">
      <c r="A2839" s="8">
        <v>117</v>
      </c>
      <c r="B2839" s="8" t="s">
        <v>1996</v>
      </c>
      <c r="C2839" s="8">
        <v>1</v>
      </c>
      <c r="D2839" s="8" t="s">
        <v>2461</v>
      </c>
      <c r="E2839" s="8" t="s">
        <v>2462</v>
      </c>
      <c r="F2839" s="8" t="s">
        <v>14</v>
      </c>
    </row>
    <row r="2840" spans="1:6" ht="28.8">
      <c r="A2840" s="8">
        <v>3629</v>
      </c>
      <c r="B2840" s="8" t="s">
        <v>1996</v>
      </c>
      <c r="C2840" s="8">
        <v>4</v>
      </c>
      <c r="D2840" s="8" t="s">
        <v>2463</v>
      </c>
      <c r="E2840" s="8" t="s">
        <v>2464</v>
      </c>
      <c r="F2840" s="8" t="s">
        <v>14</v>
      </c>
    </row>
    <row r="2841" spans="1:6" ht="43.2">
      <c r="A2841" s="8">
        <v>185</v>
      </c>
      <c r="B2841" s="8" t="s">
        <v>1996</v>
      </c>
      <c r="C2841" s="8">
        <v>5</v>
      </c>
      <c r="D2841" s="8" t="s">
        <v>1999</v>
      </c>
      <c r="E2841" s="8" t="s">
        <v>2000</v>
      </c>
      <c r="F2841" s="8" t="s">
        <v>14</v>
      </c>
    </row>
    <row r="2842" spans="1:6" ht="57.6">
      <c r="A2842" s="8">
        <v>95</v>
      </c>
      <c r="B2842" s="8" t="s">
        <v>1996</v>
      </c>
      <c r="C2842" s="8">
        <v>1</v>
      </c>
      <c r="D2842" s="8" t="s">
        <v>225</v>
      </c>
      <c r="E2842" s="8" t="s">
        <v>16</v>
      </c>
      <c r="F2842" s="8" t="s">
        <v>14</v>
      </c>
    </row>
    <row r="2843" spans="1:6" ht="43.2">
      <c r="A2843" s="8">
        <v>4123</v>
      </c>
      <c r="B2843" s="8" t="s">
        <v>1996</v>
      </c>
      <c r="C2843" s="8">
        <v>5</v>
      </c>
      <c r="D2843" s="8" t="s">
        <v>2053</v>
      </c>
      <c r="E2843" s="8" t="s">
        <v>2054</v>
      </c>
      <c r="F2843" s="8" t="s">
        <v>14</v>
      </c>
    </row>
    <row r="2844" spans="1:6" ht="72">
      <c r="A2844" s="8">
        <v>89</v>
      </c>
      <c r="B2844" s="8" t="s">
        <v>1996</v>
      </c>
      <c r="C2844" s="8">
        <v>1</v>
      </c>
      <c r="D2844" s="8" t="s">
        <v>222</v>
      </c>
      <c r="E2844" s="8" t="s">
        <v>15</v>
      </c>
      <c r="F2844" s="8" t="s">
        <v>14</v>
      </c>
    </row>
    <row r="2845" spans="1:6" ht="43.2">
      <c r="A2845" s="8">
        <v>2293</v>
      </c>
      <c r="B2845" s="8" t="s">
        <v>1996</v>
      </c>
      <c r="C2845" s="8">
        <v>4</v>
      </c>
      <c r="D2845" s="8" t="s">
        <v>2300</v>
      </c>
      <c r="E2845" s="8" t="s">
        <v>2301</v>
      </c>
      <c r="F2845" s="8" t="s">
        <v>14</v>
      </c>
    </row>
    <row r="2846" spans="1:6" ht="43.2">
      <c r="A2846" s="8">
        <v>2265</v>
      </c>
      <c r="B2846" s="8" t="s">
        <v>1996</v>
      </c>
      <c r="C2846" s="8">
        <v>5</v>
      </c>
      <c r="D2846" s="8" t="s">
        <v>2465</v>
      </c>
      <c r="E2846" s="8" t="s">
        <v>2466</v>
      </c>
      <c r="F2846" s="8" t="s">
        <v>14</v>
      </c>
    </row>
    <row r="2847" spans="1:6" ht="72">
      <c r="A2847" s="8">
        <v>3145</v>
      </c>
      <c r="B2847" s="8" t="s">
        <v>1996</v>
      </c>
      <c r="C2847" s="8">
        <v>4</v>
      </c>
      <c r="D2847" s="8" t="s">
        <v>2467</v>
      </c>
      <c r="E2847" s="8" t="s">
        <v>2468</v>
      </c>
      <c r="F2847" s="8" t="s">
        <v>14</v>
      </c>
    </row>
    <row r="2848" spans="1:6" ht="86.4">
      <c r="A2848" s="8">
        <v>81</v>
      </c>
      <c r="B2848" s="8" t="s">
        <v>1996</v>
      </c>
      <c r="C2848" s="8">
        <v>4</v>
      </c>
      <c r="D2848" s="8" t="s">
        <v>221</v>
      </c>
      <c r="E2848" s="8" t="s">
        <v>2001</v>
      </c>
      <c r="F2848" s="8" t="s">
        <v>14</v>
      </c>
    </row>
    <row r="2849" spans="1:6" ht="57.6">
      <c r="A2849" s="8">
        <v>9398</v>
      </c>
      <c r="B2849" s="8" t="s">
        <v>1996</v>
      </c>
      <c r="C2849" s="8">
        <v>5</v>
      </c>
      <c r="D2849" s="8" t="s">
        <v>2469</v>
      </c>
      <c r="E2849" s="8" t="s">
        <v>2470</v>
      </c>
      <c r="F2849" s="8" t="s">
        <v>14</v>
      </c>
    </row>
    <row r="2850" spans="1:6" ht="43.2">
      <c r="A2850" s="8">
        <v>8691</v>
      </c>
      <c r="B2850" s="8" t="s">
        <v>1996</v>
      </c>
      <c r="C2850" s="8">
        <v>3</v>
      </c>
      <c r="D2850" s="8" t="s">
        <v>2252</v>
      </c>
      <c r="E2850" s="8" t="s">
        <v>2253</v>
      </c>
      <c r="F2850" s="8" t="s">
        <v>14</v>
      </c>
    </row>
    <row r="2851" spans="1:6" ht="28.8">
      <c r="A2851" s="8">
        <v>6621</v>
      </c>
      <c r="B2851" s="8" t="s">
        <v>1996</v>
      </c>
      <c r="C2851" s="8">
        <v>4</v>
      </c>
      <c r="D2851" s="8" t="s">
        <v>2471</v>
      </c>
      <c r="E2851" s="8" t="s">
        <v>2472</v>
      </c>
      <c r="F2851" s="8" t="s">
        <v>14</v>
      </c>
    </row>
    <row r="2852" spans="1:6" ht="100.8">
      <c r="A2852" s="8">
        <v>111</v>
      </c>
      <c r="B2852" s="8" t="s">
        <v>1996</v>
      </c>
      <c r="C2852" s="8">
        <v>1</v>
      </c>
      <c r="D2852" s="8" t="s">
        <v>1997</v>
      </c>
      <c r="E2852" s="8" t="s">
        <v>1998</v>
      </c>
      <c r="F2852" s="8" t="s">
        <v>14</v>
      </c>
    </row>
    <row r="2853" spans="1:6" ht="28.8">
      <c r="A2853" s="8">
        <v>5937</v>
      </c>
      <c r="B2853" s="8" t="s">
        <v>1996</v>
      </c>
      <c r="C2853" s="8">
        <v>4</v>
      </c>
      <c r="D2853" s="8" t="s">
        <v>2473</v>
      </c>
      <c r="E2853" s="8" t="s">
        <v>1932</v>
      </c>
      <c r="F2853" s="8" t="s">
        <v>14</v>
      </c>
    </row>
    <row r="2854" spans="1:6" ht="72">
      <c r="A2854" s="8">
        <v>8632</v>
      </c>
      <c r="B2854" s="8" t="s">
        <v>1996</v>
      </c>
      <c r="C2854" s="8">
        <v>3</v>
      </c>
      <c r="D2854" s="8" t="s">
        <v>2117</v>
      </c>
      <c r="E2854" s="8" t="s">
        <v>2118</v>
      </c>
      <c r="F2854" s="8" t="s">
        <v>14</v>
      </c>
    </row>
    <row r="2855" spans="1:6" ht="57.6">
      <c r="A2855" s="8">
        <v>7969</v>
      </c>
      <c r="B2855" s="8" t="s">
        <v>1996</v>
      </c>
      <c r="C2855" s="8">
        <v>1</v>
      </c>
      <c r="D2855" s="8" t="s">
        <v>2123</v>
      </c>
      <c r="E2855" s="8" t="s">
        <v>2124</v>
      </c>
      <c r="F2855" s="8" t="s">
        <v>14</v>
      </c>
    </row>
    <row r="2856" spans="1:6" ht="28.8">
      <c r="A2856" s="8">
        <v>5373</v>
      </c>
      <c r="B2856" s="8" t="s">
        <v>1996</v>
      </c>
      <c r="C2856" s="8">
        <v>4</v>
      </c>
      <c r="D2856" s="8" t="s">
        <v>2474</v>
      </c>
      <c r="E2856" s="8" t="s">
        <v>24</v>
      </c>
      <c r="F2856" s="8" t="s">
        <v>14</v>
      </c>
    </row>
    <row r="2857" spans="1:6" ht="43.2">
      <c r="A2857" s="8">
        <v>5371</v>
      </c>
      <c r="B2857" s="8" t="s">
        <v>1996</v>
      </c>
      <c r="C2857" s="8">
        <v>4</v>
      </c>
      <c r="D2857" s="8" t="s">
        <v>2475</v>
      </c>
      <c r="E2857" s="8" t="s">
        <v>2476</v>
      </c>
      <c r="F2857" s="8" t="s">
        <v>14</v>
      </c>
    </row>
    <row r="2858" spans="1:6" ht="43.2">
      <c r="A2858" s="8">
        <v>963</v>
      </c>
      <c r="B2858" s="8" t="s">
        <v>1996</v>
      </c>
      <c r="C2858" s="8">
        <v>3</v>
      </c>
      <c r="D2858" s="8" t="s">
        <v>2477</v>
      </c>
      <c r="E2858" s="8" t="s">
        <v>2478</v>
      </c>
      <c r="F2858" s="8" t="s">
        <v>14</v>
      </c>
    </row>
    <row r="2859" spans="1:6" ht="57.6">
      <c r="A2859" s="8">
        <v>30</v>
      </c>
      <c r="B2859" s="8" t="s">
        <v>1996</v>
      </c>
      <c r="C2859" s="8">
        <v>1</v>
      </c>
      <c r="D2859" s="8" t="s">
        <v>2479</v>
      </c>
      <c r="E2859" s="8" t="s">
        <v>2480</v>
      </c>
      <c r="F2859" s="8" t="s">
        <v>14</v>
      </c>
    </row>
    <row r="2860" spans="1:6" ht="28.8">
      <c r="A2860" s="8">
        <v>5361</v>
      </c>
      <c r="B2860" s="8" t="s">
        <v>1996</v>
      </c>
      <c r="C2860" s="8">
        <v>5</v>
      </c>
      <c r="D2860" s="8" t="s">
        <v>2003</v>
      </c>
      <c r="E2860" s="8" t="s">
        <v>2004</v>
      </c>
      <c r="F2860" s="8" t="s">
        <v>14</v>
      </c>
    </row>
    <row r="2861" spans="1:6" ht="86.4">
      <c r="A2861" s="8">
        <v>867</v>
      </c>
      <c r="B2861" s="8" t="s">
        <v>1996</v>
      </c>
      <c r="C2861" s="8">
        <v>1</v>
      </c>
      <c r="D2861" s="8" t="s">
        <v>2009</v>
      </c>
      <c r="E2861" s="8" t="s">
        <v>2010</v>
      </c>
      <c r="F2861" s="8" t="s">
        <v>14</v>
      </c>
    </row>
    <row r="2862" spans="1:6" ht="28.8">
      <c r="A2862" s="8">
        <v>1636</v>
      </c>
      <c r="B2862" s="8" t="s">
        <v>1996</v>
      </c>
      <c r="C2862" s="8">
        <v>1</v>
      </c>
      <c r="D2862" s="8" t="s">
        <v>435</v>
      </c>
      <c r="E2862" s="8" t="s">
        <v>436</v>
      </c>
      <c r="F2862" s="8" t="s">
        <v>14</v>
      </c>
    </row>
    <row r="2863" spans="1:6" ht="43.2">
      <c r="A2863" s="8">
        <v>952</v>
      </c>
      <c r="B2863" s="8" t="s">
        <v>1996</v>
      </c>
      <c r="C2863" s="8">
        <v>3</v>
      </c>
      <c r="D2863" s="8" t="s">
        <v>2481</v>
      </c>
      <c r="E2863" s="8" t="s">
        <v>2482</v>
      </c>
      <c r="F2863" s="8" t="s">
        <v>14</v>
      </c>
    </row>
    <row r="2864" spans="1:6" ht="43.2">
      <c r="A2864" s="8">
        <v>6410</v>
      </c>
      <c r="B2864" s="8" t="s">
        <v>1996</v>
      </c>
      <c r="C2864" s="8">
        <v>1</v>
      </c>
      <c r="D2864" s="8" t="s">
        <v>2483</v>
      </c>
      <c r="E2864" s="8" t="s">
        <v>2484</v>
      </c>
      <c r="F2864" s="8" t="s">
        <v>14</v>
      </c>
    </row>
    <row r="2865" spans="1:6" ht="28.8">
      <c r="A2865" s="8">
        <v>6047</v>
      </c>
      <c r="B2865" s="8" t="s">
        <v>1996</v>
      </c>
      <c r="C2865" s="8">
        <v>5</v>
      </c>
      <c r="D2865" s="8" t="s">
        <v>2485</v>
      </c>
      <c r="E2865" s="8" t="s">
        <v>358</v>
      </c>
      <c r="F2865" s="8" t="s">
        <v>14</v>
      </c>
    </row>
    <row r="2866" spans="1:6" ht="57.6">
      <c r="A2866" s="8">
        <v>6257</v>
      </c>
      <c r="B2866" s="8" t="s">
        <v>1996</v>
      </c>
      <c r="C2866" s="8">
        <v>2</v>
      </c>
      <c r="D2866" s="8" t="s">
        <v>2277</v>
      </c>
      <c r="E2866" s="8" t="s">
        <v>395</v>
      </c>
      <c r="F2866" s="8" t="s">
        <v>14</v>
      </c>
    </row>
    <row r="2867" spans="1:6" ht="43.2">
      <c r="A2867" s="8">
        <v>6437</v>
      </c>
      <c r="B2867" s="8" t="s">
        <v>1996</v>
      </c>
      <c r="C2867" s="8">
        <v>2</v>
      </c>
      <c r="D2867" s="8" t="s">
        <v>2486</v>
      </c>
      <c r="E2867" s="8" t="s">
        <v>2487</v>
      </c>
      <c r="F2867" s="8" t="s">
        <v>14</v>
      </c>
    </row>
    <row r="2868" spans="1:6" ht="43.2">
      <c r="A2868" s="8">
        <v>1088</v>
      </c>
      <c r="B2868" s="8" t="s">
        <v>1996</v>
      </c>
      <c r="C2868" s="8">
        <v>3</v>
      </c>
      <c r="D2868" s="8" t="s">
        <v>2488</v>
      </c>
      <c r="E2868" s="8" t="s">
        <v>2489</v>
      </c>
      <c r="F2868" s="8" t="s">
        <v>14</v>
      </c>
    </row>
    <row r="2869" spans="1:6" ht="100.8">
      <c r="A2869" s="8">
        <v>902</v>
      </c>
      <c r="B2869" s="8" t="s">
        <v>1996</v>
      </c>
      <c r="C2869" s="8">
        <v>1</v>
      </c>
      <c r="D2869" s="8" t="s">
        <v>2490</v>
      </c>
      <c r="E2869" s="8" t="s">
        <v>2491</v>
      </c>
      <c r="F2869" s="8" t="s">
        <v>14</v>
      </c>
    </row>
    <row r="2870" spans="1:6" ht="129.6">
      <c r="A2870" s="8">
        <v>894</v>
      </c>
      <c r="B2870" s="8" t="s">
        <v>1996</v>
      </c>
      <c r="C2870" s="8">
        <v>1</v>
      </c>
      <c r="D2870" s="8" t="s">
        <v>2014</v>
      </c>
      <c r="E2870" s="8" t="s">
        <v>2015</v>
      </c>
      <c r="F2870" s="8" t="s">
        <v>14</v>
      </c>
    </row>
    <row r="2871" spans="1:6" ht="28.8">
      <c r="A2871" s="8">
        <v>946</v>
      </c>
      <c r="B2871" s="8" t="s">
        <v>1996</v>
      </c>
      <c r="C2871" s="8">
        <v>5</v>
      </c>
      <c r="D2871" s="8" t="s">
        <v>2492</v>
      </c>
      <c r="E2871" s="8" t="s">
        <v>2493</v>
      </c>
      <c r="F2871" s="8" t="s">
        <v>14</v>
      </c>
    </row>
    <row r="2872" spans="1:6" ht="43.2">
      <c r="A2872" s="8">
        <v>928</v>
      </c>
      <c r="B2872" s="8" t="s">
        <v>1996</v>
      </c>
      <c r="C2872" s="8">
        <v>1</v>
      </c>
      <c r="D2872" s="8" t="s">
        <v>2494</v>
      </c>
      <c r="E2872" s="8" t="s">
        <v>2495</v>
      </c>
      <c r="F2872" s="8" t="s">
        <v>14</v>
      </c>
    </row>
    <row r="2873" spans="1:6" ht="374.4">
      <c r="A2873" s="8">
        <v>5340</v>
      </c>
      <c r="B2873" s="8" t="s">
        <v>1996</v>
      </c>
      <c r="C2873" s="8">
        <v>5</v>
      </c>
      <c r="D2873" s="8" t="s">
        <v>2496</v>
      </c>
      <c r="E2873" s="8" t="s">
        <v>2497</v>
      </c>
      <c r="F2873" s="8" t="s">
        <v>14</v>
      </c>
    </row>
    <row r="2874" spans="1:6">
      <c r="A2874" s="8">
        <v>5447</v>
      </c>
      <c r="B2874" s="8" t="s">
        <v>1996</v>
      </c>
      <c r="C2874" s="8">
        <v>5</v>
      </c>
      <c r="D2874" s="8" t="s">
        <v>2498</v>
      </c>
      <c r="E2874" s="8" t="s">
        <v>416</v>
      </c>
      <c r="F2874" s="8" t="s">
        <v>14</v>
      </c>
    </row>
    <row r="2875" spans="1:6" ht="43.2">
      <c r="A2875" s="8">
        <v>971</v>
      </c>
      <c r="B2875" s="8" t="s">
        <v>1996</v>
      </c>
      <c r="C2875" s="8">
        <v>5</v>
      </c>
      <c r="D2875" s="8" t="s">
        <v>2041</v>
      </c>
      <c r="E2875" s="8" t="s">
        <v>2042</v>
      </c>
      <c r="F2875" s="8" t="s">
        <v>14</v>
      </c>
    </row>
    <row r="2876" spans="1:6" ht="28.8">
      <c r="A2876" s="8">
        <v>340</v>
      </c>
      <c r="B2876" s="8" t="s">
        <v>1996</v>
      </c>
      <c r="C2876" s="8">
        <v>5</v>
      </c>
      <c r="D2876" s="8" t="s">
        <v>2499</v>
      </c>
      <c r="E2876" s="8" t="s">
        <v>2500</v>
      </c>
      <c r="F2876" s="8" t="s">
        <v>14</v>
      </c>
    </row>
    <row r="2877" spans="1:6" ht="57.6">
      <c r="A2877" s="8">
        <v>5322</v>
      </c>
      <c r="B2877" s="8" t="s">
        <v>1996</v>
      </c>
      <c r="C2877" s="8">
        <v>1</v>
      </c>
      <c r="D2877" s="8" t="s">
        <v>2501</v>
      </c>
      <c r="E2877" s="8" t="s">
        <v>375</v>
      </c>
      <c r="F2877" s="8" t="s">
        <v>14</v>
      </c>
    </row>
    <row r="2878" spans="1:6" ht="28.8">
      <c r="A2878" s="8">
        <v>1108</v>
      </c>
      <c r="B2878" s="8" t="s">
        <v>1996</v>
      </c>
      <c r="C2878" s="8">
        <v>1</v>
      </c>
      <c r="D2878" s="8" t="s">
        <v>2502</v>
      </c>
      <c r="E2878" s="8" t="s">
        <v>381</v>
      </c>
      <c r="F2878" s="8" t="s">
        <v>14</v>
      </c>
    </row>
    <row r="2879" spans="1:6" ht="28.8">
      <c r="A2879" s="8">
        <v>1018</v>
      </c>
      <c r="B2879" s="8" t="s">
        <v>1996</v>
      </c>
      <c r="C2879" s="8">
        <v>5</v>
      </c>
      <c r="D2879" s="8" t="s">
        <v>2503</v>
      </c>
      <c r="E2879" s="8" t="s">
        <v>24</v>
      </c>
      <c r="F2879" s="8" t="s">
        <v>14</v>
      </c>
    </row>
    <row r="2880" spans="1:6" ht="72">
      <c r="A2880" s="8">
        <v>5350</v>
      </c>
      <c r="B2880" s="8" t="s">
        <v>1996</v>
      </c>
      <c r="C2880" s="8">
        <v>5</v>
      </c>
      <c r="D2880" s="8" t="s">
        <v>2504</v>
      </c>
      <c r="E2880" s="8" t="s">
        <v>2505</v>
      </c>
      <c r="F2880" s="8" t="s">
        <v>14</v>
      </c>
    </row>
    <row r="2881" spans="1:6" ht="43.2">
      <c r="A2881" s="8">
        <v>875</v>
      </c>
      <c r="B2881" s="8" t="s">
        <v>1996</v>
      </c>
      <c r="C2881" s="8">
        <v>4</v>
      </c>
      <c r="D2881" s="8" t="s">
        <v>2012</v>
      </c>
      <c r="E2881" s="8" t="s">
        <v>2013</v>
      </c>
      <c r="F2881" s="8" t="s">
        <v>14</v>
      </c>
    </row>
    <row r="2882" spans="1:6" ht="57.6">
      <c r="A2882" s="8">
        <v>5535</v>
      </c>
      <c r="B2882" s="8" t="s">
        <v>1996</v>
      </c>
      <c r="C2882" s="8">
        <v>5</v>
      </c>
      <c r="D2882" s="8" t="s">
        <v>2316</v>
      </c>
      <c r="E2882" s="8" t="s">
        <v>2033</v>
      </c>
      <c r="F2882" s="8" t="s">
        <v>14</v>
      </c>
    </row>
    <row r="2883" spans="1:6" ht="43.2">
      <c r="A2883" s="8">
        <v>3044</v>
      </c>
      <c r="B2883" s="8" t="s">
        <v>1996</v>
      </c>
      <c r="C2883" s="8">
        <v>1</v>
      </c>
      <c r="D2883" s="8" t="s">
        <v>2506</v>
      </c>
      <c r="E2883" s="8" t="s">
        <v>2507</v>
      </c>
      <c r="F2883" s="8" t="s">
        <v>14</v>
      </c>
    </row>
    <row r="2884" spans="1:6" ht="115.2">
      <c r="A2884" s="8">
        <v>92</v>
      </c>
      <c r="B2884" s="8" t="s">
        <v>1996</v>
      </c>
      <c r="C2884" s="8">
        <v>1</v>
      </c>
      <c r="D2884" s="8" t="s">
        <v>224</v>
      </c>
      <c r="E2884" s="8" t="s">
        <v>2508</v>
      </c>
      <c r="F2884" s="8" t="s">
        <v>5</v>
      </c>
    </row>
    <row r="2885" spans="1:6" ht="28.8">
      <c r="A2885" s="8">
        <v>188</v>
      </c>
      <c r="B2885" s="8" t="s">
        <v>1996</v>
      </c>
      <c r="C2885" s="8">
        <v>3</v>
      </c>
      <c r="D2885" s="8" t="s">
        <v>2317</v>
      </c>
      <c r="E2885" s="8" t="s">
        <v>2318</v>
      </c>
      <c r="F2885" s="8" t="s">
        <v>5</v>
      </c>
    </row>
    <row r="2886" spans="1:6" ht="57.6">
      <c r="A2886" s="8">
        <v>5955</v>
      </c>
      <c r="B2886" s="8" t="s">
        <v>1996</v>
      </c>
      <c r="C2886" s="8">
        <v>5</v>
      </c>
      <c r="D2886" s="8" t="s">
        <v>2509</v>
      </c>
      <c r="E2886" s="8" t="s">
        <v>2510</v>
      </c>
      <c r="F2886" s="8" t="s">
        <v>14</v>
      </c>
    </row>
    <row r="2887" spans="1:6" ht="28.8">
      <c r="A2887" s="8">
        <v>6373</v>
      </c>
      <c r="B2887" s="8" t="s">
        <v>1996</v>
      </c>
      <c r="C2887" s="8">
        <v>3</v>
      </c>
      <c r="D2887" s="8" t="s">
        <v>2511</v>
      </c>
      <c r="E2887" s="8" t="s">
        <v>2512</v>
      </c>
      <c r="F2887" s="8" t="s">
        <v>14</v>
      </c>
    </row>
    <row r="2888" spans="1:6" ht="28.8">
      <c r="A2888" s="8">
        <v>6495</v>
      </c>
      <c r="B2888" s="8" t="s">
        <v>1996</v>
      </c>
      <c r="C2888" s="8">
        <v>4</v>
      </c>
      <c r="D2888" s="8" t="s">
        <v>2513</v>
      </c>
      <c r="E2888" s="8" t="s">
        <v>855</v>
      </c>
      <c r="F2888" s="8" t="s">
        <v>14</v>
      </c>
    </row>
    <row r="2889" spans="1:6" ht="28.8">
      <c r="A2889" s="8">
        <v>7136</v>
      </c>
      <c r="B2889" s="8" t="s">
        <v>1996</v>
      </c>
      <c r="C2889" s="8">
        <v>5</v>
      </c>
      <c r="D2889" s="8" t="s">
        <v>2177</v>
      </c>
      <c r="E2889" s="8" t="s">
        <v>2178</v>
      </c>
      <c r="F2889" s="8" t="s">
        <v>14</v>
      </c>
    </row>
    <row r="2890" spans="1:6" ht="43.2">
      <c r="A2890" s="8">
        <v>6620</v>
      </c>
      <c r="B2890" s="8" t="s">
        <v>1996</v>
      </c>
      <c r="C2890" s="8">
        <v>1</v>
      </c>
      <c r="D2890" s="8" t="s">
        <v>2206</v>
      </c>
      <c r="E2890" s="8" t="s">
        <v>2207</v>
      </c>
      <c r="F2890" s="8" t="s">
        <v>14</v>
      </c>
    </row>
    <row r="2891" spans="1:6" ht="57.6">
      <c r="A2891" s="8">
        <v>9113</v>
      </c>
      <c r="B2891" s="8" t="s">
        <v>1996</v>
      </c>
      <c r="C2891" s="8">
        <v>1</v>
      </c>
      <c r="D2891" s="8" t="s">
        <v>2514</v>
      </c>
      <c r="E2891" s="8" t="s">
        <v>2515</v>
      </c>
      <c r="F2891" s="8" t="s">
        <v>14</v>
      </c>
    </row>
    <row r="2892" spans="1:6" ht="57.6">
      <c r="A2892" s="8">
        <v>6421</v>
      </c>
      <c r="B2892" s="8" t="s">
        <v>1996</v>
      </c>
      <c r="C2892" s="8">
        <v>2</v>
      </c>
      <c r="D2892" s="8" t="s">
        <v>2516</v>
      </c>
      <c r="E2892" s="8" t="s">
        <v>2517</v>
      </c>
      <c r="F2892" s="8" t="s">
        <v>14</v>
      </c>
    </row>
    <row r="2893" spans="1:6" ht="57.6">
      <c r="A2893" s="8">
        <v>7114</v>
      </c>
      <c r="B2893" s="8" t="s">
        <v>1996</v>
      </c>
      <c r="C2893" s="8">
        <v>2</v>
      </c>
      <c r="D2893" s="8" t="s">
        <v>2150</v>
      </c>
      <c r="E2893" s="8" t="s">
        <v>2151</v>
      </c>
      <c r="F2893" s="8" t="s">
        <v>14</v>
      </c>
    </row>
    <row r="2894" spans="1:6" ht="43.2">
      <c r="A2894" s="8">
        <v>6415</v>
      </c>
      <c r="B2894" s="8" t="s">
        <v>1996</v>
      </c>
      <c r="C2894" s="8">
        <v>5</v>
      </c>
      <c r="D2894" s="8" t="s">
        <v>2518</v>
      </c>
      <c r="E2894" s="8" t="s">
        <v>2519</v>
      </c>
      <c r="F2894" s="8" t="s">
        <v>14</v>
      </c>
    </row>
    <row r="2895" spans="1:6" ht="86.4">
      <c r="A2895" s="8">
        <v>6264</v>
      </c>
      <c r="B2895" s="8" t="s">
        <v>1996</v>
      </c>
      <c r="C2895" s="8">
        <v>3</v>
      </c>
      <c r="D2895" s="8" t="s">
        <v>2334</v>
      </c>
      <c r="E2895" s="8" t="s">
        <v>2335</v>
      </c>
      <c r="F2895" s="8" t="s">
        <v>14</v>
      </c>
    </row>
    <row r="2896" spans="1:6" ht="43.2">
      <c r="A2896" s="8">
        <v>6268</v>
      </c>
      <c r="B2896" s="8" t="s">
        <v>1996</v>
      </c>
      <c r="C2896" s="8">
        <v>1</v>
      </c>
      <c r="D2896" s="8" t="s">
        <v>2407</v>
      </c>
      <c r="E2896" s="8" t="s">
        <v>2408</v>
      </c>
      <c r="F2896" s="8" t="s">
        <v>14</v>
      </c>
    </row>
    <row r="2897" spans="1:6" ht="28.8">
      <c r="A2897" s="8">
        <v>8995</v>
      </c>
      <c r="B2897" s="8" t="s">
        <v>1996</v>
      </c>
      <c r="C2897" s="8">
        <v>5</v>
      </c>
      <c r="D2897" s="8" t="s">
        <v>2520</v>
      </c>
      <c r="E2897" s="8" t="s">
        <v>2521</v>
      </c>
      <c r="F2897" s="8" t="s">
        <v>14</v>
      </c>
    </row>
    <row r="2898" spans="1:6" ht="57.6">
      <c r="A2898" s="8">
        <v>6271</v>
      </c>
      <c r="B2898" s="8" t="s">
        <v>1996</v>
      </c>
      <c r="C2898" s="8">
        <v>3</v>
      </c>
      <c r="D2898" s="8" t="s">
        <v>2397</v>
      </c>
      <c r="E2898" s="8" t="s">
        <v>2398</v>
      </c>
      <c r="F2898" s="8" t="s">
        <v>14</v>
      </c>
    </row>
    <row r="2899" spans="1:6" ht="57.6">
      <c r="A2899" s="8">
        <v>6434</v>
      </c>
      <c r="B2899" s="8" t="s">
        <v>1996</v>
      </c>
      <c r="C2899" s="8">
        <v>2</v>
      </c>
      <c r="D2899" s="8" t="s">
        <v>2522</v>
      </c>
      <c r="E2899" s="8" t="s">
        <v>2523</v>
      </c>
      <c r="F2899" s="8" t="s">
        <v>14</v>
      </c>
    </row>
    <row r="2900" spans="1:6" ht="28.8">
      <c r="A2900" s="8">
        <v>7105</v>
      </c>
      <c r="B2900" s="8" t="s">
        <v>1996</v>
      </c>
      <c r="C2900" s="8">
        <v>1</v>
      </c>
      <c r="D2900" s="8" t="s">
        <v>2524</v>
      </c>
      <c r="E2900" s="8" t="s">
        <v>17</v>
      </c>
      <c r="F2900" s="8" t="s">
        <v>14</v>
      </c>
    </row>
    <row r="2901" spans="1:6" ht="43.2">
      <c r="A2901" s="8">
        <v>6407</v>
      </c>
      <c r="B2901" s="8" t="s">
        <v>1996</v>
      </c>
      <c r="C2901" s="8">
        <v>3</v>
      </c>
      <c r="D2901" s="8" t="s">
        <v>2221</v>
      </c>
      <c r="E2901" s="8" t="s">
        <v>2222</v>
      </c>
      <c r="F2901" s="8" t="s">
        <v>14</v>
      </c>
    </row>
    <row r="2902" spans="1:6" ht="43.2">
      <c r="A2902" s="8">
        <v>6328</v>
      </c>
      <c r="B2902" s="8" t="s">
        <v>1996</v>
      </c>
      <c r="C2902" s="8">
        <v>1</v>
      </c>
      <c r="D2902" s="8" t="s">
        <v>2328</v>
      </c>
      <c r="E2902" s="8" t="s">
        <v>2329</v>
      </c>
      <c r="F2902" s="8" t="s">
        <v>14</v>
      </c>
    </row>
    <row r="2903" spans="1:6" ht="86.4">
      <c r="A2903" s="8">
        <v>7086</v>
      </c>
      <c r="B2903" s="8" t="s">
        <v>1996</v>
      </c>
      <c r="C2903" s="8">
        <v>1</v>
      </c>
      <c r="D2903" s="8" t="s">
        <v>2161</v>
      </c>
      <c r="E2903" s="8" t="s">
        <v>2162</v>
      </c>
      <c r="F2903" s="8" t="s">
        <v>14</v>
      </c>
    </row>
    <row r="2904" spans="1:6" ht="57.6">
      <c r="A2904" s="8">
        <v>7085</v>
      </c>
      <c r="B2904" s="8" t="s">
        <v>1996</v>
      </c>
      <c r="C2904" s="8">
        <v>3</v>
      </c>
      <c r="D2904" s="8" t="s">
        <v>2525</v>
      </c>
      <c r="E2904" s="8" t="s">
        <v>2526</v>
      </c>
      <c r="F2904" s="8" t="s">
        <v>14</v>
      </c>
    </row>
    <row r="2905" spans="1:6" ht="43.2">
      <c r="A2905" s="8">
        <v>8767</v>
      </c>
      <c r="B2905" s="8" t="s">
        <v>1996</v>
      </c>
      <c r="C2905" s="8">
        <v>1</v>
      </c>
      <c r="D2905" s="8" t="s">
        <v>2527</v>
      </c>
      <c r="E2905" s="8" t="s">
        <v>381</v>
      </c>
      <c r="F2905" s="8" t="s">
        <v>14</v>
      </c>
    </row>
    <row r="2906" spans="1:6" ht="43.2">
      <c r="A2906" s="8">
        <v>8808</v>
      </c>
      <c r="B2906" s="8" t="s">
        <v>1996</v>
      </c>
      <c r="C2906" s="8">
        <v>4</v>
      </c>
      <c r="D2906" s="8" t="s">
        <v>2364</v>
      </c>
      <c r="E2906" s="8" t="s">
        <v>2365</v>
      </c>
      <c r="F2906" s="8" t="s">
        <v>14</v>
      </c>
    </row>
    <row r="2907" spans="1:6" ht="28.8">
      <c r="A2907" s="8">
        <v>9038</v>
      </c>
      <c r="B2907" s="8" t="s">
        <v>1996</v>
      </c>
      <c r="C2907" s="8">
        <v>3</v>
      </c>
      <c r="D2907" s="8" t="s">
        <v>2528</v>
      </c>
      <c r="E2907" s="8" t="s">
        <v>2529</v>
      </c>
      <c r="F2907" s="8" t="s">
        <v>14</v>
      </c>
    </row>
    <row r="2908" spans="1:6" ht="28.8">
      <c r="A2908" s="8">
        <v>6396</v>
      </c>
      <c r="B2908" s="8" t="s">
        <v>1996</v>
      </c>
      <c r="C2908" s="8">
        <v>5</v>
      </c>
      <c r="D2908" s="8" t="s">
        <v>2530</v>
      </c>
      <c r="E2908" s="8" t="s">
        <v>358</v>
      </c>
      <c r="F2908" s="8" t="s">
        <v>14</v>
      </c>
    </row>
    <row r="2909" spans="1:6" ht="100.8">
      <c r="A2909" s="8">
        <v>8800</v>
      </c>
      <c r="B2909" s="8" t="s">
        <v>1996</v>
      </c>
      <c r="C2909" s="8">
        <v>1</v>
      </c>
      <c r="D2909" s="8" t="s">
        <v>2367</v>
      </c>
      <c r="E2909" s="8" t="s">
        <v>2368</v>
      </c>
      <c r="F2909" s="8" t="s">
        <v>14</v>
      </c>
    </row>
    <row r="2910" spans="1:6" ht="72">
      <c r="A2910" s="8">
        <v>6388</v>
      </c>
      <c r="B2910" s="8" t="s">
        <v>1996</v>
      </c>
      <c r="C2910" s="8">
        <v>2</v>
      </c>
      <c r="D2910" s="8" t="s">
        <v>2217</v>
      </c>
      <c r="E2910" s="8" t="s">
        <v>2218</v>
      </c>
      <c r="F2910" s="8" t="s">
        <v>14</v>
      </c>
    </row>
    <row r="2911" spans="1:6" ht="57.6">
      <c r="A2911" s="8">
        <v>6458</v>
      </c>
      <c r="B2911" s="8" t="s">
        <v>1996</v>
      </c>
      <c r="C2911" s="8">
        <v>4</v>
      </c>
      <c r="D2911" s="8" t="s">
        <v>2210</v>
      </c>
      <c r="E2911" s="8" t="s">
        <v>2211</v>
      </c>
      <c r="F2911" s="8" t="s">
        <v>5</v>
      </c>
    </row>
    <row r="2912" spans="1:6" ht="129.6">
      <c r="A2912" s="8">
        <v>8857</v>
      </c>
      <c r="B2912" s="8" t="s">
        <v>1996</v>
      </c>
      <c r="C2912" s="8">
        <v>1</v>
      </c>
      <c r="D2912" s="8" t="s">
        <v>2174</v>
      </c>
      <c r="E2912" s="8" t="s">
        <v>2175</v>
      </c>
      <c r="F2912" s="8" t="s">
        <v>5</v>
      </c>
    </row>
    <row r="2913" spans="1:6" ht="28.8">
      <c r="A2913" s="8">
        <v>3100</v>
      </c>
      <c r="B2913" s="8" t="s">
        <v>1996</v>
      </c>
      <c r="C2913" s="8">
        <v>5</v>
      </c>
      <c r="D2913" s="8" t="s">
        <v>2531</v>
      </c>
      <c r="E2913" s="8" t="s">
        <v>2532</v>
      </c>
      <c r="F2913" s="8" t="s">
        <v>14</v>
      </c>
    </row>
    <row r="2914" spans="1:6" ht="43.2">
      <c r="A2914" s="8">
        <v>3085</v>
      </c>
      <c r="B2914" s="8" t="s">
        <v>1996</v>
      </c>
      <c r="C2914" s="8">
        <v>3</v>
      </c>
      <c r="D2914" s="8" t="s">
        <v>2533</v>
      </c>
      <c r="E2914" s="8" t="s">
        <v>2534</v>
      </c>
      <c r="F2914" s="8" t="s">
        <v>14</v>
      </c>
    </row>
    <row r="2915" spans="1:6" ht="100.8">
      <c r="A2915" s="8">
        <v>3077</v>
      </c>
      <c r="B2915" s="8" t="s">
        <v>1996</v>
      </c>
      <c r="C2915" s="8">
        <v>2</v>
      </c>
      <c r="D2915" s="8" t="s">
        <v>2535</v>
      </c>
      <c r="E2915" s="8" t="s">
        <v>2536</v>
      </c>
      <c r="F2915" s="8" t="s">
        <v>14</v>
      </c>
    </row>
    <row r="2916" spans="1:6" ht="43.2">
      <c r="A2916" s="8">
        <v>3073</v>
      </c>
      <c r="B2916" s="8" t="s">
        <v>1996</v>
      </c>
      <c r="C2916" s="8">
        <v>5</v>
      </c>
      <c r="D2916" s="8" t="s">
        <v>2537</v>
      </c>
      <c r="E2916" s="8" t="s">
        <v>375</v>
      </c>
      <c r="F2916" s="8" t="s">
        <v>14</v>
      </c>
    </row>
    <row r="2917" spans="1:6" ht="100.8">
      <c r="A2917" s="8">
        <v>8719</v>
      </c>
      <c r="B2917" s="8" t="s">
        <v>1996</v>
      </c>
      <c r="C2917" s="8">
        <v>1</v>
      </c>
      <c r="D2917" s="8" t="s">
        <v>2189</v>
      </c>
      <c r="E2917" s="8" t="s">
        <v>2190</v>
      </c>
      <c r="F2917" s="8" t="s">
        <v>36</v>
      </c>
    </row>
    <row r="2918" spans="1:6" ht="28.8">
      <c r="A2918" s="8">
        <v>8076</v>
      </c>
      <c r="B2918" s="8" t="s">
        <v>1996</v>
      </c>
      <c r="C2918" s="8">
        <v>1</v>
      </c>
      <c r="D2918" s="8" t="s">
        <v>2538</v>
      </c>
      <c r="E2918" s="8" t="s">
        <v>2539</v>
      </c>
      <c r="F2918" s="8" t="s">
        <v>36</v>
      </c>
    </row>
    <row r="2919" spans="1:6" ht="115.2">
      <c r="A2919" s="8">
        <v>8741</v>
      </c>
      <c r="B2919" s="8" t="s">
        <v>1996</v>
      </c>
      <c r="C2919" s="8">
        <v>3</v>
      </c>
      <c r="D2919" s="8" t="s">
        <v>2185</v>
      </c>
      <c r="E2919" s="8" t="s">
        <v>2186</v>
      </c>
      <c r="F2919" s="8" t="s">
        <v>36</v>
      </c>
    </row>
    <row r="2920" spans="1:6" ht="43.2">
      <c r="A2920" s="8">
        <v>8059</v>
      </c>
      <c r="B2920" s="8" t="s">
        <v>1996</v>
      </c>
      <c r="C2920" s="8">
        <v>2</v>
      </c>
      <c r="D2920" s="8" t="s">
        <v>2139</v>
      </c>
      <c r="E2920" s="8" t="s">
        <v>398</v>
      </c>
      <c r="F2920" s="8" t="s">
        <v>36</v>
      </c>
    </row>
    <row r="2921" spans="1:6" ht="57.6">
      <c r="A2921" s="8">
        <v>7057</v>
      </c>
      <c r="B2921" s="8" t="s">
        <v>1996</v>
      </c>
      <c r="C2921" s="8">
        <v>1</v>
      </c>
      <c r="D2921" s="8" t="s">
        <v>2159</v>
      </c>
      <c r="E2921" s="8" t="s">
        <v>2160</v>
      </c>
      <c r="F2921" s="8" t="s">
        <v>36</v>
      </c>
    </row>
    <row r="2922" spans="1:6" ht="28.8">
      <c r="A2922" s="8">
        <v>8015</v>
      </c>
      <c r="B2922" s="8" t="s">
        <v>1996</v>
      </c>
      <c r="C2922" s="8">
        <v>2</v>
      </c>
      <c r="D2922" s="8" t="s">
        <v>2435</v>
      </c>
      <c r="E2922" s="8" t="s">
        <v>2313</v>
      </c>
      <c r="F2922" s="8" t="s">
        <v>36</v>
      </c>
    </row>
    <row r="2923" spans="1:6" ht="28.8">
      <c r="A2923" s="8">
        <v>6473</v>
      </c>
      <c r="B2923" s="8" t="s">
        <v>1996</v>
      </c>
      <c r="C2923" s="8">
        <v>5</v>
      </c>
      <c r="D2923" s="8" t="s">
        <v>2540</v>
      </c>
      <c r="E2923" s="8" t="s">
        <v>2541</v>
      </c>
      <c r="F2923" s="8" t="s">
        <v>36</v>
      </c>
    </row>
    <row r="2924" spans="1:6" ht="86.4">
      <c r="A2924" s="8">
        <v>6225</v>
      </c>
      <c r="B2924" s="8" t="s">
        <v>1996</v>
      </c>
      <c r="C2924" s="8">
        <v>2</v>
      </c>
      <c r="D2924" s="8" t="s">
        <v>2384</v>
      </c>
      <c r="E2924" s="8" t="s">
        <v>2385</v>
      </c>
      <c r="F2924" s="8" t="s">
        <v>36</v>
      </c>
    </row>
    <row r="2925" spans="1:6" ht="409.6">
      <c r="A2925" s="8">
        <v>6251</v>
      </c>
      <c r="B2925" s="8" t="s">
        <v>1996</v>
      </c>
      <c r="C2925" s="8">
        <v>3</v>
      </c>
      <c r="D2925" s="8" t="s">
        <v>2336</v>
      </c>
      <c r="E2925" s="8" t="s">
        <v>2337</v>
      </c>
      <c r="F2925" s="8" t="s">
        <v>36</v>
      </c>
    </row>
    <row r="2926" spans="1:6">
      <c r="A2926" s="8">
        <v>8135</v>
      </c>
      <c r="B2926" s="8" t="s">
        <v>1996</v>
      </c>
      <c r="C2926" s="8">
        <v>5</v>
      </c>
      <c r="D2926" s="8" t="s">
        <v>2542</v>
      </c>
      <c r="E2926" s="8" t="s">
        <v>38</v>
      </c>
      <c r="F2926" s="8" t="s">
        <v>36</v>
      </c>
    </row>
    <row r="2927" spans="1:6" ht="72">
      <c r="A2927" s="8">
        <v>6050</v>
      </c>
      <c r="B2927" s="8" t="s">
        <v>1996</v>
      </c>
      <c r="C2927" s="8">
        <v>5</v>
      </c>
      <c r="D2927" s="8" t="s">
        <v>2403</v>
      </c>
      <c r="E2927" s="8" t="s">
        <v>2404</v>
      </c>
      <c r="F2927" s="8" t="s">
        <v>36</v>
      </c>
    </row>
    <row r="2928" spans="1:6">
      <c r="A2928" s="8">
        <v>6714</v>
      </c>
      <c r="B2928" s="8" t="s">
        <v>1996</v>
      </c>
      <c r="C2928" s="8">
        <v>4</v>
      </c>
      <c r="D2928" s="8" t="s">
        <v>2543</v>
      </c>
      <c r="E2928" s="8" t="s">
        <v>38</v>
      </c>
      <c r="F2928" s="8" t="s">
        <v>36</v>
      </c>
    </row>
    <row r="2929" spans="1:6" ht="28.8">
      <c r="A2929" s="8">
        <v>8093</v>
      </c>
      <c r="B2929" s="8" t="s">
        <v>1996</v>
      </c>
      <c r="C2929" s="8">
        <v>1</v>
      </c>
      <c r="D2929" s="8" t="s">
        <v>2544</v>
      </c>
      <c r="E2929" s="8" t="s">
        <v>37</v>
      </c>
      <c r="F2929" s="8" t="s">
        <v>36</v>
      </c>
    </row>
    <row r="2930" spans="1:6">
      <c r="A2930" s="8">
        <v>7384</v>
      </c>
      <c r="B2930" s="8" t="s">
        <v>1996</v>
      </c>
      <c r="C2930" s="8">
        <v>3</v>
      </c>
      <c r="D2930" s="8" t="s">
        <v>2545</v>
      </c>
      <c r="E2930" s="8" t="s">
        <v>38</v>
      </c>
      <c r="F2930" s="8" t="s">
        <v>36</v>
      </c>
    </row>
    <row r="2931" spans="1:6" ht="28.8">
      <c r="A2931" s="8">
        <v>7162</v>
      </c>
      <c r="B2931" s="8" t="s">
        <v>1996</v>
      </c>
      <c r="C2931" s="8">
        <v>1</v>
      </c>
      <c r="D2931" s="8" t="s">
        <v>2546</v>
      </c>
      <c r="E2931" s="8" t="s">
        <v>1908</v>
      </c>
      <c r="F2931" s="8" t="s">
        <v>36</v>
      </c>
    </row>
    <row r="2932" spans="1:6" ht="86.4">
      <c r="A2932" s="8">
        <v>5976</v>
      </c>
      <c r="B2932" s="8" t="s">
        <v>1996</v>
      </c>
      <c r="C2932" s="8">
        <v>1</v>
      </c>
      <c r="D2932" s="8" t="s">
        <v>2436</v>
      </c>
      <c r="E2932" s="8" t="s">
        <v>2437</v>
      </c>
      <c r="F2932" s="8" t="s">
        <v>36</v>
      </c>
    </row>
    <row r="2933" spans="1:6" ht="100.8">
      <c r="A2933" s="8">
        <v>5294</v>
      </c>
      <c r="B2933" s="8" t="s">
        <v>1996</v>
      </c>
      <c r="C2933" s="8">
        <v>3</v>
      </c>
      <c r="D2933" s="8" t="s">
        <v>2547</v>
      </c>
      <c r="E2933" s="8" t="s">
        <v>2548</v>
      </c>
      <c r="F2933" s="8" t="s">
        <v>14</v>
      </c>
    </row>
    <row r="2934" spans="1:6">
      <c r="A2934" s="8">
        <v>9327</v>
      </c>
      <c r="B2934" s="8" t="s">
        <v>1996</v>
      </c>
      <c r="C2934" s="8">
        <v>1</v>
      </c>
      <c r="D2934" s="8" t="s">
        <v>2549</v>
      </c>
      <c r="E2934" s="8" t="s">
        <v>370</v>
      </c>
      <c r="F2934" s="8" t="s">
        <v>36</v>
      </c>
    </row>
    <row r="2935" spans="1:6" ht="374.4">
      <c r="A2935" s="8">
        <v>9373</v>
      </c>
      <c r="B2935" s="8" t="s">
        <v>1996</v>
      </c>
      <c r="C2935" s="8">
        <v>4</v>
      </c>
      <c r="D2935" s="8" t="s">
        <v>2550</v>
      </c>
      <c r="E2935" s="8" t="s">
        <v>2551</v>
      </c>
      <c r="F2935" s="8" t="s">
        <v>36</v>
      </c>
    </row>
    <row r="2936" spans="1:6" ht="28.8">
      <c r="A2936" s="8">
        <v>6786</v>
      </c>
      <c r="B2936" s="8" t="s">
        <v>1996</v>
      </c>
      <c r="C2936" s="8">
        <v>3</v>
      </c>
      <c r="D2936" s="8" t="s">
        <v>2552</v>
      </c>
      <c r="E2936" s="8" t="s">
        <v>2553</v>
      </c>
      <c r="F2936" s="8" t="s">
        <v>36</v>
      </c>
    </row>
    <row r="2937" spans="1:6" ht="28.8">
      <c r="A2937" s="8">
        <v>9139</v>
      </c>
      <c r="B2937" s="8" t="s">
        <v>1996</v>
      </c>
      <c r="C2937" s="8">
        <v>5</v>
      </c>
      <c r="D2937" s="8" t="s">
        <v>2554</v>
      </c>
      <c r="E2937" s="8" t="s">
        <v>383</v>
      </c>
      <c r="F2937" s="8" t="s">
        <v>36</v>
      </c>
    </row>
    <row r="2938" spans="1:6" ht="57.6">
      <c r="A2938" s="8">
        <v>7825</v>
      </c>
      <c r="B2938" s="8" t="s">
        <v>1996</v>
      </c>
      <c r="C2938" s="8">
        <v>3</v>
      </c>
      <c r="D2938" s="8" t="s">
        <v>2555</v>
      </c>
      <c r="E2938" s="8" t="s">
        <v>2556</v>
      </c>
      <c r="F2938" s="8" t="s">
        <v>36</v>
      </c>
    </row>
    <row r="2939" spans="1:6" ht="57.6">
      <c r="A2939" s="8">
        <v>9113</v>
      </c>
      <c r="B2939" s="8" t="s">
        <v>1996</v>
      </c>
      <c r="C2939" s="8">
        <v>1</v>
      </c>
      <c r="D2939" s="8" t="s">
        <v>2514</v>
      </c>
      <c r="E2939" s="8" t="s">
        <v>2515</v>
      </c>
      <c r="F2939" s="8" t="s">
        <v>36</v>
      </c>
    </row>
    <row r="2940" spans="1:6" ht="28.8">
      <c r="A2940" s="8">
        <v>6062</v>
      </c>
      <c r="B2940" s="8" t="s">
        <v>1996</v>
      </c>
      <c r="C2940" s="8">
        <v>5</v>
      </c>
      <c r="D2940" s="8" t="s">
        <v>2405</v>
      </c>
      <c r="E2940" s="8" t="s">
        <v>2406</v>
      </c>
      <c r="F2940" s="8" t="s">
        <v>36</v>
      </c>
    </row>
    <row r="2941" spans="1:6">
      <c r="A2941" s="8">
        <v>9582</v>
      </c>
      <c r="B2941" s="8" t="s">
        <v>1996</v>
      </c>
      <c r="C2941" s="8">
        <v>1</v>
      </c>
      <c r="D2941" s="8" t="s">
        <v>2557</v>
      </c>
      <c r="E2941" s="8" t="s">
        <v>357</v>
      </c>
      <c r="F2941" s="8" t="s">
        <v>36</v>
      </c>
    </row>
    <row r="2942" spans="1:6" ht="28.8">
      <c r="A2942" s="8">
        <v>9511</v>
      </c>
      <c r="B2942" s="8" t="s">
        <v>1996</v>
      </c>
      <c r="C2942" s="8">
        <v>4</v>
      </c>
      <c r="D2942" s="8" t="s">
        <v>2281</v>
      </c>
      <c r="E2942" s="8" t="s">
        <v>2282</v>
      </c>
      <c r="F2942" s="8" t="s">
        <v>36</v>
      </c>
    </row>
    <row r="2943" spans="1:6" ht="43.2">
      <c r="A2943" s="8">
        <v>7620</v>
      </c>
      <c r="B2943" s="8" t="s">
        <v>1996</v>
      </c>
      <c r="C2943" s="8">
        <v>1</v>
      </c>
      <c r="D2943" s="8" t="s">
        <v>2558</v>
      </c>
      <c r="E2943" s="8" t="s">
        <v>41</v>
      </c>
      <c r="F2943" s="8" t="s">
        <v>36</v>
      </c>
    </row>
    <row r="2944" spans="1:6" ht="43.2">
      <c r="A2944" s="8">
        <v>6453</v>
      </c>
      <c r="B2944" s="8" t="s">
        <v>1996</v>
      </c>
      <c r="C2944" s="8">
        <v>1</v>
      </c>
      <c r="D2944" s="8" t="s">
        <v>2559</v>
      </c>
      <c r="E2944" s="8" t="s">
        <v>2560</v>
      </c>
      <c r="F2944" s="8" t="s">
        <v>36</v>
      </c>
    </row>
    <row r="2945" spans="1:6" ht="409.6">
      <c r="A2945" s="8">
        <v>8681</v>
      </c>
      <c r="B2945" s="8" t="s">
        <v>1996</v>
      </c>
      <c r="C2945" s="8">
        <v>1</v>
      </c>
      <c r="D2945" s="8" t="s">
        <v>2240</v>
      </c>
      <c r="E2945" s="8" t="s">
        <v>2241</v>
      </c>
      <c r="F2945" s="8" t="s">
        <v>36</v>
      </c>
    </row>
    <row r="2946" spans="1:6" ht="72">
      <c r="A2946" s="8">
        <v>8659</v>
      </c>
      <c r="B2946" s="8" t="s">
        <v>1996</v>
      </c>
      <c r="C2946" s="8">
        <v>1</v>
      </c>
      <c r="D2946" s="8" t="s">
        <v>2419</v>
      </c>
      <c r="E2946" s="8" t="s">
        <v>2420</v>
      </c>
      <c r="F2946" s="8" t="s">
        <v>36</v>
      </c>
    </row>
    <row r="2947" spans="1:6">
      <c r="A2947" s="8">
        <v>6559</v>
      </c>
      <c r="B2947" s="8" t="s">
        <v>1996</v>
      </c>
      <c r="C2947" s="8">
        <v>3</v>
      </c>
      <c r="D2947" s="8" t="s">
        <v>2561</v>
      </c>
      <c r="E2947" s="8" t="s">
        <v>38</v>
      </c>
      <c r="F2947" s="8" t="s">
        <v>36</v>
      </c>
    </row>
    <row r="2948" spans="1:6" ht="43.2">
      <c r="A2948" s="8">
        <v>8952</v>
      </c>
      <c r="B2948" s="8" t="s">
        <v>1996</v>
      </c>
      <c r="C2948" s="8">
        <v>1</v>
      </c>
      <c r="D2948" s="8" t="s">
        <v>2562</v>
      </c>
      <c r="E2948" s="8" t="s">
        <v>41</v>
      </c>
      <c r="F2948" s="8" t="s">
        <v>36</v>
      </c>
    </row>
    <row r="2949" spans="1:6" ht="28.8">
      <c r="A2949" s="8">
        <v>6561</v>
      </c>
      <c r="B2949" s="8" t="s">
        <v>1996</v>
      </c>
      <c r="C2949" s="8">
        <v>1</v>
      </c>
      <c r="D2949" s="8" t="s">
        <v>2204</v>
      </c>
      <c r="E2949" s="8" t="s">
        <v>2205</v>
      </c>
      <c r="F2949" s="8" t="s">
        <v>36</v>
      </c>
    </row>
    <row r="2950" spans="1:6" ht="28.8">
      <c r="A2950" s="8">
        <v>8986</v>
      </c>
      <c r="B2950" s="8" t="s">
        <v>1996</v>
      </c>
      <c r="C2950" s="8">
        <v>1</v>
      </c>
      <c r="D2950" s="8" t="s">
        <v>2563</v>
      </c>
      <c r="E2950" s="8" t="s">
        <v>2564</v>
      </c>
      <c r="F2950" s="8" t="s">
        <v>36</v>
      </c>
    </row>
    <row r="2951" spans="1:6" ht="28.8">
      <c r="A2951" s="8">
        <v>9032</v>
      </c>
      <c r="B2951" s="8" t="s">
        <v>1996</v>
      </c>
      <c r="C2951" s="8">
        <v>5</v>
      </c>
      <c r="D2951" s="8" t="s">
        <v>2565</v>
      </c>
      <c r="E2951" s="8" t="s">
        <v>2566</v>
      </c>
      <c r="F2951" s="8" t="s">
        <v>36</v>
      </c>
    </row>
    <row r="2952" spans="1:6" ht="28.8">
      <c r="A2952" s="8">
        <v>7921</v>
      </c>
      <c r="B2952" s="8" t="s">
        <v>1996</v>
      </c>
      <c r="C2952" s="8">
        <v>3</v>
      </c>
      <c r="D2952" s="8" t="s">
        <v>2426</v>
      </c>
      <c r="E2952" s="8" t="s">
        <v>2427</v>
      </c>
      <c r="F2952" s="8" t="s">
        <v>36</v>
      </c>
    </row>
    <row r="2953" spans="1:6" ht="72">
      <c r="A2953" s="8">
        <v>6313</v>
      </c>
      <c r="B2953" s="8" t="s">
        <v>1996</v>
      </c>
      <c r="C2953" s="8">
        <v>1</v>
      </c>
      <c r="D2953" s="8" t="s">
        <v>2567</v>
      </c>
      <c r="E2953" s="8" t="s">
        <v>357</v>
      </c>
      <c r="F2953" s="8" t="s">
        <v>36</v>
      </c>
    </row>
    <row r="2954" spans="1:6" ht="28.8">
      <c r="A2954" s="8">
        <v>7917</v>
      </c>
      <c r="B2954" s="8" t="s">
        <v>1996</v>
      </c>
      <c r="C2954" s="8">
        <v>5</v>
      </c>
      <c r="D2954" s="8" t="s">
        <v>2250</v>
      </c>
      <c r="E2954" s="8" t="s">
        <v>2251</v>
      </c>
      <c r="F2954" s="8" t="s">
        <v>36</v>
      </c>
    </row>
    <row r="2955" spans="1:6" ht="28.8">
      <c r="A2955" s="8">
        <v>9103</v>
      </c>
      <c r="B2955" s="8" t="s">
        <v>1996</v>
      </c>
      <c r="C2955" s="8">
        <v>4</v>
      </c>
      <c r="D2955" s="8" t="s">
        <v>2568</v>
      </c>
      <c r="E2955" s="8" t="s">
        <v>2569</v>
      </c>
      <c r="F2955" s="8" t="s">
        <v>36</v>
      </c>
    </row>
    <row r="2956" spans="1:6" ht="100.8">
      <c r="A2956" s="8">
        <v>6298</v>
      </c>
      <c r="B2956" s="8" t="s">
        <v>1996</v>
      </c>
      <c r="C2956" s="8">
        <v>1</v>
      </c>
      <c r="D2956" s="8" t="s">
        <v>2332</v>
      </c>
      <c r="E2956" s="8" t="s">
        <v>2333</v>
      </c>
      <c r="F2956" s="8" t="s">
        <v>36</v>
      </c>
    </row>
    <row r="2957" spans="1:6" ht="43.2">
      <c r="A2957" s="8">
        <v>6293</v>
      </c>
      <c r="B2957" s="8" t="s">
        <v>1996</v>
      </c>
      <c r="C2957" s="8">
        <v>1</v>
      </c>
      <c r="D2957" s="8" t="s">
        <v>2395</v>
      </c>
      <c r="E2957" s="8" t="s">
        <v>2396</v>
      </c>
      <c r="F2957" s="8" t="s">
        <v>36</v>
      </c>
    </row>
    <row r="2958" spans="1:6" ht="72">
      <c r="A2958" s="8">
        <v>6265</v>
      </c>
      <c r="B2958" s="8" t="s">
        <v>1996</v>
      </c>
      <c r="C2958" s="8">
        <v>2</v>
      </c>
      <c r="D2958" s="8" t="s">
        <v>2570</v>
      </c>
      <c r="E2958" s="8" t="s">
        <v>489</v>
      </c>
      <c r="F2958" s="8" t="s">
        <v>36</v>
      </c>
    </row>
    <row r="2959" spans="1:6" ht="72">
      <c r="A2959" s="8">
        <v>7900</v>
      </c>
      <c r="B2959" s="8" t="s">
        <v>1996</v>
      </c>
      <c r="C2959" s="8">
        <v>1</v>
      </c>
      <c r="D2959" s="8" t="s">
        <v>2244</v>
      </c>
      <c r="E2959" s="8" t="s">
        <v>2245</v>
      </c>
      <c r="F2959" s="8" t="s">
        <v>36</v>
      </c>
    </row>
    <row r="2960" spans="1:6" ht="43.2">
      <c r="A2960" s="8">
        <v>6428</v>
      </c>
      <c r="B2960" s="8" t="s">
        <v>1996</v>
      </c>
      <c r="C2960" s="8">
        <v>2</v>
      </c>
      <c r="D2960" s="8" t="s">
        <v>2571</v>
      </c>
      <c r="E2960" s="8" t="s">
        <v>2572</v>
      </c>
      <c r="F2960" s="8" t="s">
        <v>36</v>
      </c>
    </row>
    <row r="2961" spans="1:6" ht="28.8">
      <c r="A2961" s="8">
        <v>7884</v>
      </c>
      <c r="B2961" s="8" t="s">
        <v>1996</v>
      </c>
      <c r="C2961" s="8">
        <v>5</v>
      </c>
      <c r="D2961" s="8" t="s">
        <v>2232</v>
      </c>
      <c r="E2961" s="8" t="s">
        <v>2233</v>
      </c>
      <c r="F2961" s="8" t="s">
        <v>36</v>
      </c>
    </row>
    <row r="2962" spans="1:6" ht="187.2">
      <c r="A2962" s="8">
        <v>6232</v>
      </c>
      <c r="B2962" s="8" t="s">
        <v>1996</v>
      </c>
      <c r="C2962" s="8">
        <v>1</v>
      </c>
      <c r="D2962" s="8" t="s">
        <v>2388</v>
      </c>
      <c r="E2962" s="8" t="s">
        <v>2389</v>
      </c>
      <c r="F2962" s="8" t="s">
        <v>36</v>
      </c>
    </row>
    <row r="2963" spans="1:6" ht="129.6">
      <c r="A2963" s="8">
        <v>6226</v>
      </c>
      <c r="B2963" s="8" t="s">
        <v>1996</v>
      </c>
      <c r="C2963" s="8">
        <v>1</v>
      </c>
      <c r="D2963" s="8" t="s">
        <v>2386</v>
      </c>
      <c r="E2963" s="8" t="s">
        <v>2387</v>
      </c>
      <c r="F2963" s="8" t="s">
        <v>36</v>
      </c>
    </row>
    <row r="2964" spans="1:6" ht="43.2">
      <c r="A2964" s="8">
        <v>6513</v>
      </c>
      <c r="B2964" s="8" t="s">
        <v>1996</v>
      </c>
      <c r="C2964" s="8">
        <v>2</v>
      </c>
      <c r="D2964" s="8" t="s">
        <v>2414</v>
      </c>
      <c r="E2964" s="8" t="s">
        <v>2415</v>
      </c>
      <c r="F2964" s="8" t="s">
        <v>36</v>
      </c>
    </row>
    <row r="2965" spans="1:6" ht="57.6">
      <c r="A2965" s="8">
        <v>8887</v>
      </c>
      <c r="B2965" s="8" t="s">
        <v>1996</v>
      </c>
      <c r="C2965" s="8">
        <v>5</v>
      </c>
      <c r="D2965" s="8" t="s">
        <v>2163</v>
      </c>
      <c r="E2965" s="8" t="s">
        <v>2164</v>
      </c>
      <c r="F2965" s="8" t="s">
        <v>36</v>
      </c>
    </row>
    <row r="2966" spans="1:6" ht="28.8">
      <c r="A2966" s="8">
        <v>6508</v>
      </c>
      <c r="B2966" s="8" t="s">
        <v>1996</v>
      </c>
      <c r="C2966" s="8">
        <v>1</v>
      </c>
      <c r="D2966" s="8" t="s">
        <v>2573</v>
      </c>
      <c r="E2966" s="8" t="s">
        <v>357</v>
      </c>
      <c r="F2966" s="8" t="s">
        <v>36</v>
      </c>
    </row>
    <row r="2967" spans="1:6" ht="28.8">
      <c r="A2967" s="8">
        <v>6474</v>
      </c>
      <c r="B2967" s="8" t="s">
        <v>1996</v>
      </c>
      <c r="C2967" s="8">
        <v>1</v>
      </c>
      <c r="D2967" s="8" t="s">
        <v>2574</v>
      </c>
      <c r="E2967" s="8" t="s">
        <v>2575</v>
      </c>
      <c r="F2967" s="8" t="s">
        <v>36</v>
      </c>
    </row>
    <row r="2968" spans="1:6" ht="43.2">
      <c r="A2968" s="8">
        <v>6407</v>
      </c>
      <c r="B2968" s="8" t="s">
        <v>1996</v>
      </c>
      <c r="C2968" s="8">
        <v>3</v>
      </c>
      <c r="D2968" s="8" t="s">
        <v>2221</v>
      </c>
      <c r="E2968" s="8" t="s">
        <v>2222</v>
      </c>
      <c r="F2968" s="8" t="s">
        <v>36</v>
      </c>
    </row>
    <row r="2969" spans="1:6" ht="28.8">
      <c r="A2969" s="8">
        <v>8140</v>
      </c>
      <c r="B2969" s="8" t="s">
        <v>1996</v>
      </c>
      <c r="C2969" s="8">
        <v>3</v>
      </c>
      <c r="D2969" s="8" t="s">
        <v>2137</v>
      </c>
      <c r="E2969" s="8" t="s">
        <v>2138</v>
      </c>
      <c r="F2969" s="8" t="s">
        <v>36</v>
      </c>
    </row>
    <row r="2970" spans="1:6">
      <c r="A2970" s="8">
        <v>8175</v>
      </c>
      <c r="B2970" s="8" t="s">
        <v>1996</v>
      </c>
      <c r="C2970" s="8">
        <v>2</v>
      </c>
      <c r="D2970" s="8" t="s">
        <v>2576</v>
      </c>
      <c r="E2970" s="8" t="s">
        <v>39</v>
      </c>
      <c r="F2970" s="8" t="s">
        <v>36</v>
      </c>
    </row>
    <row r="2971" spans="1:6">
      <c r="A2971" s="8">
        <v>8269</v>
      </c>
      <c r="B2971" s="8" t="s">
        <v>1996</v>
      </c>
      <c r="C2971" s="8">
        <v>1</v>
      </c>
      <c r="D2971" s="8" t="s">
        <v>2577</v>
      </c>
      <c r="E2971" s="8" t="s">
        <v>39</v>
      </c>
      <c r="F2971" s="8" t="s">
        <v>36</v>
      </c>
    </row>
    <row r="2972" spans="1:6" ht="72">
      <c r="A2972" s="8">
        <v>8632</v>
      </c>
      <c r="B2972" s="8" t="s">
        <v>1996</v>
      </c>
      <c r="C2972" s="8">
        <v>3</v>
      </c>
      <c r="D2972" s="8" t="s">
        <v>2117</v>
      </c>
      <c r="E2972" s="8" t="s">
        <v>2118</v>
      </c>
      <c r="F2972" s="8" t="s">
        <v>36</v>
      </c>
    </row>
    <row r="2973" spans="1:6" ht="72">
      <c r="A2973" s="8">
        <v>8649</v>
      </c>
      <c r="B2973" s="8" t="s">
        <v>1996</v>
      </c>
      <c r="C2973" s="8">
        <v>2</v>
      </c>
      <c r="D2973" s="8" t="s">
        <v>2236</v>
      </c>
      <c r="E2973" s="8" t="s">
        <v>2237</v>
      </c>
      <c r="F2973" s="8" t="s">
        <v>36</v>
      </c>
    </row>
    <row r="2974" spans="1:6" ht="43.2">
      <c r="A2974" s="8">
        <v>5946</v>
      </c>
      <c r="B2974" s="8" t="s">
        <v>1996</v>
      </c>
      <c r="C2974" s="8">
        <v>1</v>
      </c>
      <c r="D2974" s="8" t="s">
        <v>2578</v>
      </c>
      <c r="E2974" s="8" t="s">
        <v>356</v>
      </c>
      <c r="F2974" s="8" t="s">
        <v>36</v>
      </c>
    </row>
    <row r="2975" spans="1:6" ht="43.2">
      <c r="A2975" s="8">
        <v>9042</v>
      </c>
      <c r="B2975" s="8" t="s">
        <v>1996</v>
      </c>
      <c r="C2975" s="8">
        <v>1</v>
      </c>
      <c r="D2975" s="8" t="s">
        <v>2579</v>
      </c>
      <c r="E2975" s="8" t="s">
        <v>2580</v>
      </c>
      <c r="F2975" s="8" t="s">
        <v>36</v>
      </c>
    </row>
    <row r="2976" spans="1:6" ht="244.8">
      <c r="A2976" s="8">
        <v>5928</v>
      </c>
      <c r="B2976" s="8" t="s">
        <v>1996</v>
      </c>
      <c r="C2976" s="8">
        <v>4</v>
      </c>
      <c r="D2976" s="8" t="s">
        <v>2581</v>
      </c>
      <c r="E2976" s="8" t="s">
        <v>2582</v>
      </c>
      <c r="F2976" s="8" t="s">
        <v>36</v>
      </c>
    </row>
    <row r="2977" spans="1:6" ht="28.8">
      <c r="A2977" s="8">
        <v>9117</v>
      </c>
      <c r="B2977" s="8" t="s">
        <v>1996</v>
      </c>
      <c r="C2977" s="8">
        <v>1</v>
      </c>
      <c r="D2977" s="8" t="s">
        <v>2583</v>
      </c>
      <c r="E2977" s="8" t="s">
        <v>357</v>
      </c>
      <c r="F2977" s="8" t="s">
        <v>36</v>
      </c>
    </row>
    <row r="2978" spans="1:6" ht="43.2">
      <c r="A2978" s="8">
        <v>4220</v>
      </c>
      <c r="B2978" s="8" t="s">
        <v>1996</v>
      </c>
      <c r="C2978" s="8">
        <v>5</v>
      </c>
      <c r="D2978" s="8" t="s">
        <v>2037</v>
      </c>
      <c r="E2978" s="8" t="s">
        <v>2038</v>
      </c>
      <c r="F2978" s="8" t="s">
        <v>14</v>
      </c>
    </row>
    <row r="2979" spans="1:6" ht="28.8">
      <c r="A2979" s="8">
        <v>2041</v>
      </c>
      <c r="B2979" s="8" t="s">
        <v>1996</v>
      </c>
      <c r="C2979" s="8">
        <v>3</v>
      </c>
      <c r="D2979" s="8" t="s">
        <v>2584</v>
      </c>
      <c r="E2979" s="8" t="s">
        <v>20</v>
      </c>
      <c r="F2979" s="8" t="s">
        <v>14</v>
      </c>
    </row>
    <row r="2980" spans="1:6" ht="43.2">
      <c r="A2980" s="8">
        <v>2013</v>
      </c>
      <c r="B2980" s="8" t="s">
        <v>1996</v>
      </c>
      <c r="C2980" s="8">
        <v>3</v>
      </c>
      <c r="D2980" s="8" t="s">
        <v>2100</v>
      </c>
      <c r="E2980" s="8" t="s">
        <v>2101</v>
      </c>
      <c r="F2980" s="8" t="s">
        <v>14</v>
      </c>
    </row>
    <row r="2981" spans="1:6" ht="43.2">
      <c r="A2981" s="8">
        <v>1991</v>
      </c>
      <c r="B2981" s="8" t="s">
        <v>1996</v>
      </c>
      <c r="C2981" s="8">
        <v>1</v>
      </c>
      <c r="D2981" s="8" t="s">
        <v>2098</v>
      </c>
      <c r="E2981" s="8" t="s">
        <v>2099</v>
      </c>
      <c r="F2981" s="8" t="s">
        <v>14</v>
      </c>
    </row>
    <row r="2982" spans="1:6" ht="43.2">
      <c r="A2982" s="8">
        <v>1980</v>
      </c>
      <c r="B2982" s="8" t="s">
        <v>1996</v>
      </c>
      <c r="C2982" s="8">
        <v>1</v>
      </c>
      <c r="D2982" s="8" t="s">
        <v>2585</v>
      </c>
      <c r="E2982" s="8" t="s">
        <v>2586</v>
      </c>
      <c r="F2982" s="8" t="s">
        <v>14</v>
      </c>
    </row>
    <row r="2983" spans="1:6" ht="57.6">
      <c r="A2983" s="8">
        <v>4251</v>
      </c>
      <c r="B2983" s="8" t="s">
        <v>1996</v>
      </c>
      <c r="C2983" s="8">
        <v>5</v>
      </c>
      <c r="D2983" s="8" t="s">
        <v>2587</v>
      </c>
      <c r="E2983" s="8" t="s">
        <v>2588</v>
      </c>
      <c r="F2983" s="8" t="s">
        <v>14</v>
      </c>
    </row>
    <row r="2984" spans="1:6" ht="43.2">
      <c r="A2984" s="8">
        <v>4263</v>
      </c>
      <c r="B2984" s="8" t="s">
        <v>1996</v>
      </c>
      <c r="C2984" s="8">
        <v>1</v>
      </c>
      <c r="D2984" s="8" t="s">
        <v>2589</v>
      </c>
      <c r="E2984" s="8" t="s">
        <v>1975</v>
      </c>
      <c r="F2984" s="8" t="s">
        <v>14</v>
      </c>
    </row>
    <row r="2985" spans="1:6">
      <c r="A2985" s="8">
        <v>2118</v>
      </c>
      <c r="B2985" s="8" t="s">
        <v>1996</v>
      </c>
      <c r="C2985" s="8">
        <v>5</v>
      </c>
      <c r="D2985" s="8" t="s">
        <v>2590</v>
      </c>
      <c r="E2985" s="8" t="s">
        <v>416</v>
      </c>
      <c r="F2985" s="8" t="s">
        <v>14</v>
      </c>
    </row>
    <row r="2986" spans="1:6" ht="86.4">
      <c r="A2986" s="8">
        <v>1976</v>
      </c>
      <c r="B2986" s="8" t="s">
        <v>1996</v>
      </c>
      <c r="C2986" s="8">
        <v>1</v>
      </c>
      <c r="D2986" s="8" t="s">
        <v>2094</v>
      </c>
      <c r="E2986" s="8" t="s">
        <v>2095</v>
      </c>
      <c r="F2986" s="8" t="s">
        <v>14</v>
      </c>
    </row>
    <row r="2987" spans="1:6" ht="57.6">
      <c r="A2987" s="8">
        <v>1969</v>
      </c>
      <c r="B2987" s="8" t="s">
        <v>1996</v>
      </c>
      <c r="C2987" s="8">
        <v>3</v>
      </c>
      <c r="D2987" s="8" t="s">
        <v>2591</v>
      </c>
      <c r="E2987" s="8" t="s">
        <v>2592</v>
      </c>
      <c r="F2987" s="8" t="s">
        <v>14</v>
      </c>
    </row>
    <row r="2988" spans="1:6" ht="28.8">
      <c r="A2988" s="8">
        <v>1965</v>
      </c>
      <c r="B2988" s="8" t="s">
        <v>1996</v>
      </c>
      <c r="C2988" s="8">
        <v>4</v>
      </c>
      <c r="D2988" s="8" t="s">
        <v>2593</v>
      </c>
      <c r="E2988" s="8" t="s">
        <v>2594</v>
      </c>
      <c r="F2988" s="8" t="s">
        <v>14</v>
      </c>
    </row>
    <row r="2989" spans="1:6" ht="28.8">
      <c r="A2989" s="8">
        <v>4309</v>
      </c>
      <c r="B2989" s="8" t="s">
        <v>1996</v>
      </c>
      <c r="C2989" s="8">
        <v>4</v>
      </c>
      <c r="D2989" s="8" t="s">
        <v>2595</v>
      </c>
      <c r="E2989" s="8" t="s">
        <v>2596</v>
      </c>
      <c r="F2989" s="8" t="s">
        <v>14</v>
      </c>
    </row>
    <row r="2990" spans="1:6" ht="57.6">
      <c r="A2990" s="8">
        <v>2060</v>
      </c>
      <c r="B2990" s="8" t="s">
        <v>1996</v>
      </c>
      <c r="C2990" s="8">
        <v>2</v>
      </c>
      <c r="D2990" s="8" t="s">
        <v>2597</v>
      </c>
      <c r="E2990" s="8" t="s">
        <v>416</v>
      </c>
      <c r="F2990" s="8" t="s">
        <v>14</v>
      </c>
    </row>
    <row r="2991" spans="1:6" ht="57.6">
      <c r="A2991" s="8">
        <v>212</v>
      </c>
      <c r="B2991" s="8" t="s">
        <v>1996</v>
      </c>
      <c r="C2991" s="8">
        <v>5</v>
      </c>
      <c r="D2991" s="8" t="s">
        <v>2598</v>
      </c>
      <c r="E2991" s="8" t="s">
        <v>2599</v>
      </c>
      <c r="F2991" s="8" t="s">
        <v>14</v>
      </c>
    </row>
    <row r="2992" spans="1:6" ht="144">
      <c r="A2992" s="8">
        <v>3059</v>
      </c>
      <c r="B2992" s="8" t="s">
        <v>1996</v>
      </c>
      <c r="C2992" s="8">
        <v>1</v>
      </c>
      <c r="D2992" s="8" t="s">
        <v>2077</v>
      </c>
      <c r="E2992" s="8" t="s">
        <v>2078</v>
      </c>
      <c r="F2992" s="8" t="s">
        <v>14</v>
      </c>
    </row>
    <row r="2993" spans="1:6" ht="43.2">
      <c r="A2993" s="8">
        <v>217</v>
      </c>
      <c r="B2993" s="8" t="s">
        <v>1996</v>
      </c>
      <c r="C2993" s="8">
        <v>4</v>
      </c>
      <c r="D2993" s="8" t="s">
        <v>2600</v>
      </c>
      <c r="E2993" s="8" t="s">
        <v>2601</v>
      </c>
      <c r="F2993" s="8" t="s">
        <v>14</v>
      </c>
    </row>
    <row r="2994" spans="1:6" ht="57.6">
      <c r="A2994" s="8">
        <v>1927</v>
      </c>
      <c r="B2994" s="8" t="s">
        <v>1996</v>
      </c>
      <c r="C2994" s="8">
        <v>2</v>
      </c>
      <c r="D2994" s="8" t="s">
        <v>2602</v>
      </c>
      <c r="E2994" s="8" t="s">
        <v>2603</v>
      </c>
      <c r="F2994" s="8" t="s">
        <v>14</v>
      </c>
    </row>
    <row r="2995" spans="1:6" ht="28.8">
      <c r="A2995" s="8">
        <v>256</v>
      </c>
      <c r="B2995" s="8" t="s">
        <v>1996</v>
      </c>
      <c r="C2995" s="8">
        <v>1</v>
      </c>
      <c r="D2995" s="8" t="s">
        <v>2604</v>
      </c>
      <c r="E2995" s="8" t="s">
        <v>2605</v>
      </c>
      <c r="F2995" s="8" t="s">
        <v>14</v>
      </c>
    </row>
    <row r="2996" spans="1:6" ht="28.8">
      <c r="A2996" s="8">
        <v>298</v>
      </c>
      <c r="B2996" s="8" t="s">
        <v>1996</v>
      </c>
      <c r="C2996" s="8">
        <v>1</v>
      </c>
      <c r="D2996" s="8" t="s">
        <v>2110</v>
      </c>
      <c r="E2996" s="8" t="s">
        <v>2111</v>
      </c>
      <c r="F2996" s="8" t="s">
        <v>14</v>
      </c>
    </row>
    <row r="2997" spans="1:6" ht="43.2">
      <c r="A2997" s="8">
        <v>5185</v>
      </c>
      <c r="B2997" s="8" t="s">
        <v>1996</v>
      </c>
      <c r="C2997" s="8">
        <v>1</v>
      </c>
      <c r="D2997" s="8" t="s">
        <v>2016</v>
      </c>
      <c r="E2997" s="8" t="s">
        <v>2017</v>
      </c>
      <c r="F2997" s="8" t="s">
        <v>14</v>
      </c>
    </row>
    <row r="2998" spans="1:6">
      <c r="A2998" s="8">
        <v>303</v>
      </c>
      <c r="B2998" s="8" t="s">
        <v>1996</v>
      </c>
      <c r="C2998" s="8">
        <v>1</v>
      </c>
      <c r="D2998" s="8" t="s">
        <v>2606</v>
      </c>
      <c r="E2998" s="8" t="s">
        <v>17</v>
      </c>
      <c r="F2998" s="8" t="s">
        <v>14</v>
      </c>
    </row>
    <row r="2999" spans="1:6" ht="28.8">
      <c r="A2999" s="8">
        <v>4269</v>
      </c>
      <c r="B2999" s="8" t="s">
        <v>1996</v>
      </c>
      <c r="C2999" s="8">
        <v>1</v>
      </c>
      <c r="D2999" s="8" t="s">
        <v>2032</v>
      </c>
      <c r="E2999" s="8" t="s">
        <v>2033</v>
      </c>
      <c r="F2999" s="8" t="s">
        <v>14</v>
      </c>
    </row>
    <row r="3000" spans="1:6">
      <c r="A3000" s="8">
        <v>312</v>
      </c>
      <c r="B3000" s="8" t="s">
        <v>1996</v>
      </c>
      <c r="C3000" s="8">
        <v>2</v>
      </c>
      <c r="D3000" s="8" t="s">
        <v>2607</v>
      </c>
      <c r="E3000" s="8" t="s">
        <v>1975</v>
      </c>
      <c r="F3000" s="8" t="s">
        <v>14</v>
      </c>
    </row>
    <row r="3001" spans="1:6" ht="57.6">
      <c r="A3001" s="8">
        <v>4204</v>
      </c>
      <c r="B3001" s="8" t="s">
        <v>1996</v>
      </c>
      <c r="C3001" s="8">
        <v>2</v>
      </c>
      <c r="D3001" s="8" t="s">
        <v>2039</v>
      </c>
      <c r="E3001" s="8" t="s">
        <v>2040</v>
      </c>
      <c r="F3001" s="8" t="s">
        <v>14</v>
      </c>
    </row>
    <row r="3002" spans="1:6" ht="72">
      <c r="A3002" s="8">
        <v>890</v>
      </c>
      <c r="B3002" s="8" t="s">
        <v>1996</v>
      </c>
      <c r="C3002" s="8">
        <v>3</v>
      </c>
      <c r="D3002" s="8" t="s">
        <v>2608</v>
      </c>
      <c r="E3002" s="8" t="s">
        <v>2609</v>
      </c>
      <c r="F3002" s="8" t="s">
        <v>14</v>
      </c>
    </row>
    <row r="3003" spans="1:6" ht="43.2">
      <c r="A3003" s="8">
        <v>3064</v>
      </c>
      <c r="B3003" s="8" t="s">
        <v>1996</v>
      </c>
      <c r="C3003" s="8">
        <v>5</v>
      </c>
      <c r="D3003" s="8" t="s">
        <v>2610</v>
      </c>
      <c r="E3003" s="8" t="s">
        <v>2611</v>
      </c>
      <c r="F3003" s="8" t="s">
        <v>14</v>
      </c>
    </row>
    <row r="3004" spans="1:6" ht="28.8">
      <c r="A3004" s="8">
        <v>4446</v>
      </c>
      <c r="B3004" s="8" t="s">
        <v>1996</v>
      </c>
      <c r="C3004" s="8">
        <v>4</v>
      </c>
      <c r="D3004" s="8" t="s">
        <v>2612</v>
      </c>
      <c r="E3004" s="8" t="s">
        <v>2613</v>
      </c>
      <c r="F3004" s="8" t="s">
        <v>14</v>
      </c>
    </row>
    <row r="3005" spans="1:6" ht="43.2">
      <c r="A3005" s="8">
        <v>2068</v>
      </c>
      <c r="B3005" s="8" t="s">
        <v>1996</v>
      </c>
      <c r="C3005" s="8">
        <v>2</v>
      </c>
      <c r="D3005" s="8" t="s">
        <v>2614</v>
      </c>
      <c r="E3005" s="8" t="s">
        <v>2615</v>
      </c>
      <c r="F3005" s="8" t="s">
        <v>14</v>
      </c>
    </row>
    <row r="3006" spans="1:6" ht="43.2">
      <c r="A3006" s="8">
        <v>2075</v>
      </c>
      <c r="B3006" s="8" t="s">
        <v>1996</v>
      </c>
      <c r="C3006" s="8">
        <v>3</v>
      </c>
      <c r="D3006" s="8" t="s">
        <v>2616</v>
      </c>
      <c r="E3006" s="8" t="s">
        <v>2617</v>
      </c>
      <c r="F3006" s="8" t="s">
        <v>14</v>
      </c>
    </row>
    <row r="3007" spans="1:6" ht="86.4">
      <c r="A3007" s="8">
        <v>4214</v>
      </c>
      <c r="B3007" s="8" t="s">
        <v>1996</v>
      </c>
      <c r="C3007" s="8">
        <v>3</v>
      </c>
      <c r="D3007" s="8" t="s">
        <v>2618</v>
      </c>
      <c r="E3007" s="8" t="s">
        <v>2619</v>
      </c>
      <c r="F3007" s="8" t="s">
        <v>14</v>
      </c>
    </row>
    <row r="3008" spans="1:6" ht="57.6">
      <c r="A3008" s="8">
        <v>9383</v>
      </c>
      <c r="B3008" s="8" t="s">
        <v>1996</v>
      </c>
      <c r="C3008" s="8">
        <v>1</v>
      </c>
      <c r="D3008" s="8" t="s">
        <v>2620</v>
      </c>
      <c r="E3008" s="8" t="s">
        <v>2621</v>
      </c>
      <c r="F3008" s="8" t="s">
        <v>36</v>
      </c>
    </row>
    <row r="3009" spans="1:6" ht="374.4">
      <c r="A3009" s="8">
        <v>9373</v>
      </c>
      <c r="B3009" s="8" t="s">
        <v>1996</v>
      </c>
      <c r="C3009" s="8">
        <v>4</v>
      </c>
      <c r="D3009" s="8" t="s">
        <v>2550</v>
      </c>
      <c r="E3009" s="8" t="s">
        <v>2551</v>
      </c>
      <c r="F3009" s="8" t="s">
        <v>28</v>
      </c>
    </row>
    <row r="3010" spans="1:6" ht="57.6">
      <c r="A3010" s="8">
        <v>6094</v>
      </c>
      <c r="B3010" s="8" t="s">
        <v>1996</v>
      </c>
      <c r="C3010" s="8">
        <v>2</v>
      </c>
      <c r="D3010" s="8" t="s">
        <v>2275</v>
      </c>
      <c r="E3010" s="8" t="s">
        <v>2276</v>
      </c>
      <c r="F3010" s="8" t="s">
        <v>14</v>
      </c>
    </row>
    <row r="3011" spans="1:6" ht="57.6">
      <c r="A3011" s="8">
        <v>6147</v>
      </c>
      <c r="B3011" s="8" t="s">
        <v>1996</v>
      </c>
      <c r="C3011" s="8">
        <v>1</v>
      </c>
      <c r="D3011" s="8" t="s">
        <v>2341</v>
      </c>
      <c r="E3011" s="8" t="s">
        <v>2342</v>
      </c>
      <c r="F3011" s="8" t="s">
        <v>14</v>
      </c>
    </row>
    <row r="3012" spans="1:6" ht="43.2">
      <c r="A3012" s="8">
        <v>7840</v>
      </c>
      <c r="B3012" s="8" t="s">
        <v>1996</v>
      </c>
      <c r="C3012" s="8">
        <v>3</v>
      </c>
      <c r="D3012" s="8" t="s">
        <v>2271</v>
      </c>
      <c r="E3012" s="8" t="s">
        <v>2272</v>
      </c>
      <c r="F3012" s="8" t="s">
        <v>14</v>
      </c>
    </row>
    <row r="3013" spans="1:6" ht="86.4">
      <c r="A3013" s="8">
        <v>7837</v>
      </c>
      <c r="B3013" s="8" t="s">
        <v>1996</v>
      </c>
      <c r="C3013" s="8">
        <v>1</v>
      </c>
      <c r="D3013" s="8" t="s">
        <v>2379</v>
      </c>
      <c r="E3013" s="8" t="s">
        <v>2380</v>
      </c>
      <c r="F3013" s="8" t="s">
        <v>14</v>
      </c>
    </row>
    <row r="3014" spans="1:6" ht="57.6">
      <c r="A3014" s="8">
        <v>7040</v>
      </c>
      <c r="B3014" s="8" t="s">
        <v>1996</v>
      </c>
      <c r="C3014" s="8">
        <v>1</v>
      </c>
      <c r="D3014" s="8" t="s">
        <v>2258</v>
      </c>
      <c r="E3014" s="8" t="s">
        <v>2259</v>
      </c>
      <c r="F3014" s="8" t="s">
        <v>14</v>
      </c>
    </row>
    <row r="3015" spans="1:6" ht="72">
      <c r="A3015" s="8">
        <v>6185</v>
      </c>
      <c r="B3015" s="8" t="s">
        <v>1996</v>
      </c>
      <c r="C3015" s="8">
        <v>4</v>
      </c>
      <c r="D3015" s="8" t="s">
        <v>2338</v>
      </c>
      <c r="E3015" s="8" t="s">
        <v>2339</v>
      </c>
      <c r="F3015" s="8" t="s">
        <v>14</v>
      </c>
    </row>
    <row r="3016" spans="1:6" ht="43.2">
      <c r="A3016" s="8">
        <v>6218</v>
      </c>
      <c r="B3016" s="8" t="s">
        <v>1996</v>
      </c>
      <c r="C3016" s="8">
        <v>3</v>
      </c>
      <c r="D3016" s="8" t="s">
        <v>2622</v>
      </c>
      <c r="E3016" s="8" t="s">
        <v>17</v>
      </c>
      <c r="F3016" s="8" t="s">
        <v>14</v>
      </c>
    </row>
    <row r="3017" spans="1:6" ht="86.4">
      <c r="A3017" s="8">
        <v>6225</v>
      </c>
      <c r="B3017" s="8" t="s">
        <v>1996</v>
      </c>
      <c r="C3017" s="8">
        <v>2</v>
      </c>
      <c r="D3017" s="8" t="s">
        <v>2384</v>
      </c>
      <c r="E3017" s="8" t="s">
        <v>2385</v>
      </c>
      <c r="F3017" s="8" t="s">
        <v>14</v>
      </c>
    </row>
    <row r="3018" spans="1:6" ht="409.6">
      <c r="A3018" s="8">
        <v>6251</v>
      </c>
      <c r="B3018" s="8" t="s">
        <v>1996</v>
      </c>
      <c r="C3018" s="8">
        <v>3</v>
      </c>
      <c r="D3018" s="8" t="s">
        <v>2336</v>
      </c>
      <c r="E3018" s="8" t="s">
        <v>2337</v>
      </c>
      <c r="F3018" s="8" t="s">
        <v>14</v>
      </c>
    </row>
    <row r="3019" spans="1:6" ht="43.2">
      <c r="A3019" s="8">
        <v>8914</v>
      </c>
      <c r="B3019" s="8" t="s">
        <v>1996</v>
      </c>
      <c r="C3019" s="8">
        <v>3</v>
      </c>
      <c r="D3019" s="8" t="s">
        <v>2254</v>
      </c>
      <c r="E3019" s="8" t="s">
        <v>2255</v>
      </c>
      <c r="F3019" s="8" t="s">
        <v>14</v>
      </c>
    </row>
    <row r="3020" spans="1:6" ht="28.8">
      <c r="A3020" s="8">
        <v>7216</v>
      </c>
      <c r="B3020" s="8" t="s">
        <v>1996</v>
      </c>
      <c r="C3020" s="8">
        <v>5</v>
      </c>
      <c r="D3020" s="8" t="s">
        <v>2372</v>
      </c>
      <c r="E3020" s="8" t="s">
        <v>2373</v>
      </c>
      <c r="F3020" s="8" t="s">
        <v>14</v>
      </c>
    </row>
    <row r="3021" spans="1:6" ht="43.2">
      <c r="A3021" s="8">
        <v>7213</v>
      </c>
      <c r="B3021" s="8" t="s">
        <v>1996</v>
      </c>
      <c r="C3021" s="8">
        <v>5</v>
      </c>
      <c r="D3021" s="8" t="s">
        <v>2154</v>
      </c>
      <c r="E3021" s="8" t="s">
        <v>2155</v>
      </c>
      <c r="F3021" s="8" t="s">
        <v>14</v>
      </c>
    </row>
    <row r="3022" spans="1:6">
      <c r="A3022" s="8">
        <v>6445</v>
      </c>
      <c r="B3022" s="8" t="s">
        <v>1996</v>
      </c>
      <c r="C3022" s="8">
        <v>3</v>
      </c>
      <c r="D3022" s="8" t="s">
        <v>2623</v>
      </c>
      <c r="E3022" s="8" t="s">
        <v>416</v>
      </c>
      <c r="F3022" s="8" t="s">
        <v>14</v>
      </c>
    </row>
    <row r="3023" spans="1:6" ht="115.2">
      <c r="A3023" s="8">
        <v>8741</v>
      </c>
      <c r="B3023" s="8" t="s">
        <v>1996</v>
      </c>
      <c r="C3023" s="8">
        <v>3</v>
      </c>
      <c r="D3023" s="8" t="s">
        <v>2185</v>
      </c>
      <c r="E3023" s="8" t="s">
        <v>2186</v>
      </c>
      <c r="F3023" s="8" t="s">
        <v>14</v>
      </c>
    </row>
    <row r="3024" spans="1:6" ht="86.4">
      <c r="A3024" s="8">
        <v>7048</v>
      </c>
      <c r="B3024" s="8" t="s">
        <v>1996</v>
      </c>
      <c r="C3024" s="8">
        <v>1</v>
      </c>
      <c r="D3024" s="8" t="s">
        <v>2183</v>
      </c>
      <c r="E3024" s="8" t="s">
        <v>2184</v>
      </c>
      <c r="F3024" s="8" t="s">
        <v>14</v>
      </c>
    </row>
    <row r="3025" spans="1:6" ht="129.6">
      <c r="A3025" s="8">
        <v>6229</v>
      </c>
      <c r="B3025" s="8" t="s">
        <v>1996</v>
      </c>
      <c r="C3025" s="8">
        <v>4</v>
      </c>
      <c r="D3025" s="8" t="s">
        <v>2348</v>
      </c>
      <c r="E3025" s="8" t="s">
        <v>2349</v>
      </c>
      <c r="F3025" s="8" t="s">
        <v>14</v>
      </c>
    </row>
    <row r="3026" spans="1:6" ht="129.6">
      <c r="A3026" s="8">
        <v>6236</v>
      </c>
      <c r="B3026" s="8" t="s">
        <v>1996</v>
      </c>
      <c r="C3026" s="8">
        <v>1</v>
      </c>
      <c r="D3026" s="8" t="s">
        <v>2293</v>
      </c>
      <c r="E3026" s="8" t="s">
        <v>2294</v>
      </c>
      <c r="F3026" s="8" t="s">
        <v>14</v>
      </c>
    </row>
    <row r="3027" spans="1:6" ht="28.8">
      <c r="A3027" s="8">
        <v>8896</v>
      </c>
      <c r="B3027" s="8" t="s">
        <v>1996</v>
      </c>
      <c r="C3027" s="8">
        <v>4</v>
      </c>
      <c r="D3027" s="8" t="s">
        <v>2624</v>
      </c>
      <c r="E3027" s="8" t="s">
        <v>17</v>
      </c>
      <c r="F3027" s="8" t="s">
        <v>14</v>
      </c>
    </row>
    <row r="3028" spans="1:6" ht="43.2">
      <c r="A3028" s="8">
        <v>7165</v>
      </c>
      <c r="B3028" s="8" t="s">
        <v>1996</v>
      </c>
      <c r="C3028" s="8">
        <v>5</v>
      </c>
      <c r="D3028" s="8" t="s">
        <v>2181</v>
      </c>
      <c r="E3028" s="8" t="s">
        <v>2182</v>
      </c>
      <c r="F3028" s="8" t="s">
        <v>14</v>
      </c>
    </row>
    <row r="3029" spans="1:6" ht="129.6">
      <c r="A3029" s="8">
        <v>8857</v>
      </c>
      <c r="B3029" s="8" t="s">
        <v>1996</v>
      </c>
      <c r="C3029" s="8">
        <v>1</v>
      </c>
      <c r="D3029" s="8" t="s">
        <v>2174</v>
      </c>
      <c r="E3029" s="8" t="s">
        <v>2175</v>
      </c>
      <c r="F3029" s="8" t="s">
        <v>14</v>
      </c>
    </row>
    <row r="3030" spans="1:6" ht="129.6">
      <c r="A3030" s="8">
        <v>6226</v>
      </c>
      <c r="B3030" s="8" t="s">
        <v>1996</v>
      </c>
      <c r="C3030" s="8">
        <v>1</v>
      </c>
      <c r="D3030" s="8" t="s">
        <v>2386</v>
      </c>
      <c r="E3030" s="8" t="s">
        <v>2387</v>
      </c>
      <c r="F3030" s="8" t="s">
        <v>14</v>
      </c>
    </row>
    <row r="3031" spans="1:6" ht="28.8">
      <c r="A3031" s="8">
        <v>6261</v>
      </c>
      <c r="B3031" s="8" t="s">
        <v>1996</v>
      </c>
      <c r="C3031" s="8">
        <v>3</v>
      </c>
      <c r="D3031" s="8" t="s">
        <v>2625</v>
      </c>
      <c r="E3031" s="8" t="s">
        <v>375</v>
      </c>
      <c r="F3031" s="8" t="s">
        <v>14</v>
      </c>
    </row>
    <row r="3032" spans="1:6" ht="43.2">
      <c r="A3032" s="8">
        <v>9826</v>
      </c>
      <c r="B3032" s="8" t="s">
        <v>1996</v>
      </c>
      <c r="C3032" s="8">
        <v>3</v>
      </c>
      <c r="D3032" s="8" t="s">
        <v>2340</v>
      </c>
      <c r="E3032" s="8" t="s">
        <v>386</v>
      </c>
      <c r="F3032" s="8" t="s">
        <v>14</v>
      </c>
    </row>
    <row r="3033" spans="1:6" ht="43.2">
      <c r="A3033" s="8">
        <v>1957</v>
      </c>
      <c r="B3033" s="8" t="s">
        <v>1996</v>
      </c>
      <c r="C3033" s="8">
        <v>5</v>
      </c>
      <c r="D3033" s="8" t="s">
        <v>2091</v>
      </c>
      <c r="E3033" s="8" t="s">
        <v>503</v>
      </c>
      <c r="F3033" s="8" t="s">
        <v>14</v>
      </c>
    </row>
    <row r="3034" spans="1:6" ht="72">
      <c r="A3034" s="8">
        <v>4210</v>
      </c>
      <c r="B3034" s="8" t="s">
        <v>1996</v>
      </c>
      <c r="C3034" s="8">
        <v>2</v>
      </c>
      <c r="D3034" s="8" t="s">
        <v>2626</v>
      </c>
      <c r="E3034" s="8" t="s">
        <v>2627</v>
      </c>
      <c r="F3034" s="8" t="s">
        <v>14</v>
      </c>
    </row>
    <row r="3035" spans="1:6" ht="28.8">
      <c r="A3035" s="8">
        <v>6913</v>
      </c>
      <c r="B3035" s="8" t="s">
        <v>1996</v>
      </c>
      <c r="C3035" s="8">
        <v>4</v>
      </c>
      <c r="D3035" s="8" t="s">
        <v>2628</v>
      </c>
      <c r="E3035" s="8" t="s">
        <v>475</v>
      </c>
      <c r="F3035" s="8" t="s">
        <v>36</v>
      </c>
    </row>
    <row r="3036" spans="1:6" ht="57.6">
      <c r="A3036" s="8">
        <v>9398</v>
      </c>
      <c r="B3036" s="8" t="s">
        <v>1996</v>
      </c>
      <c r="C3036" s="8">
        <v>5</v>
      </c>
      <c r="D3036" s="8" t="s">
        <v>2469</v>
      </c>
      <c r="E3036" s="8" t="s">
        <v>2470</v>
      </c>
      <c r="F3036" s="8" t="s">
        <v>28</v>
      </c>
    </row>
    <row r="3037" spans="1:6" ht="374.4">
      <c r="A3037" s="8">
        <v>9373</v>
      </c>
      <c r="B3037" s="8" t="s">
        <v>1996</v>
      </c>
      <c r="C3037" s="8">
        <v>4</v>
      </c>
      <c r="D3037" s="8" t="s">
        <v>2550</v>
      </c>
      <c r="E3037" s="8" t="s">
        <v>2551</v>
      </c>
      <c r="F3037" s="8" t="s">
        <v>14</v>
      </c>
    </row>
    <row r="3038" spans="1:6" ht="43.2">
      <c r="A3038" s="8">
        <v>6428</v>
      </c>
      <c r="B3038" s="8" t="s">
        <v>1996</v>
      </c>
      <c r="C3038" s="8">
        <v>2</v>
      </c>
      <c r="D3038" s="8" t="s">
        <v>2571</v>
      </c>
      <c r="E3038" s="8" t="s">
        <v>2572</v>
      </c>
      <c r="F3038" s="8" t="s">
        <v>28</v>
      </c>
    </row>
    <row r="3039" spans="1:6">
      <c r="A3039" s="8">
        <v>297</v>
      </c>
      <c r="B3039" s="8" t="s">
        <v>1996</v>
      </c>
      <c r="C3039" s="8">
        <v>5</v>
      </c>
      <c r="D3039" s="8" t="s">
        <v>2629</v>
      </c>
      <c r="E3039" s="8" t="s">
        <v>42</v>
      </c>
      <c r="F3039" s="8" t="s">
        <v>7</v>
      </c>
    </row>
    <row r="3040" spans="1:6" ht="43.2">
      <c r="A3040" s="8">
        <v>217</v>
      </c>
      <c r="B3040" s="8" t="s">
        <v>1996</v>
      </c>
      <c r="C3040" s="8">
        <v>4</v>
      </c>
      <c r="D3040" s="8" t="s">
        <v>2600</v>
      </c>
      <c r="E3040" s="8" t="s">
        <v>2601</v>
      </c>
      <c r="F3040" s="8" t="s">
        <v>7</v>
      </c>
    </row>
    <row r="3041" spans="1:6" ht="144">
      <c r="A3041" s="8">
        <v>5319</v>
      </c>
      <c r="B3041" s="8" t="s">
        <v>1996</v>
      </c>
      <c r="C3041" s="8">
        <v>1</v>
      </c>
      <c r="D3041" s="8" t="s">
        <v>2630</v>
      </c>
      <c r="E3041" s="8" t="s">
        <v>377</v>
      </c>
      <c r="F3041" s="8" t="s">
        <v>7</v>
      </c>
    </row>
    <row r="3042" spans="1:6" ht="72">
      <c r="A3042" s="8">
        <v>5350</v>
      </c>
      <c r="B3042" s="8" t="s">
        <v>1996</v>
      </c>
      <c r="C3042" s="8">
        <v>5</v>
      </c>
      <c r="D3042" s="8" t="s">
        <v>2504</v>
      </c>
      <c r="E3042" s="8" t="s">
        <v>2505</v>
      </c>
      <c r="F3042" s="8" t="s">
        <v>7</v>
      </c>
    </row>
    <row r="3043" spans="1:6" ht="28.8">
      <c r="A3043" s="8">
        <v>5373</v>
      </c>
      <c r="B3043" s="8" t="s">
        <v>1996</v>
      </c>
      <c r="C3043" s="8">
        <v>4</v>
      </c>
      <c r="D3043" s="8" t="s">
        <v>2474</v>
      </c>
      <c r="E3043" s="8" t="s">
        <v>24</v>
      </c>
      <c r="F3043" s="8" t="s">
        <v>7</v>
      </c>
    </row>
    <row r="3044" spans="1:6" ht="43.2">
      <c r="A3044" s="8">
        <v>5402</v>
      </c>
      <c r="B3044" s="8" t="s">
        <v>1996</v>
      </c>
      <c r="C3044" s="8">
        <v>1</v>
      </c>
      <c r="D3044" s="8" t="s">
        <v>2314</v>
      </c>
      <c r="E3044" s="8" t="s">
        <v>2315</v>
      </c>
      <c r="F3044" s="8" t="s">
        <v>7</v>
      </c>
    </row>
    <row r="3045" spans="1:6">
      <c r="A3045" s="8">
        <v>5443</v>
      </c>
      <c r="B3045" s="8" t="s">
        <v>1996</v>
      </c>
      <c r="C3045" s="8">
        <v>5</v>
      </c>
      <c r="D3045" s="8" t="s">
        <v>2631</v>
      </c>
      <c r="E3045" s="8" t="s">
        <v>42</v>
      </c>
      <c r="F3045" s="8" t="s">
        <v>7</v>
      </c>
    </row>
    <row r="3046" spans="1:6">
      <c r="A3046" s="8">
        <v>5476</v>
      </c>
      <c r="B3046" s="8" t="s">
        <v>1996</v>
      </c>
      <c r="C3046" s="8">
        <v>5</v>
      </c>
      <c r="D3046" s="8" t="s">
        <v>2632</v>
      </c>
      <c r="E3046" s="8" t="s">
        <v>42</v>
      </c>
      <c r="F3046" s="8" t="s">
        <v>7</v>
      </c>
    </row>
    <row r="3047" spans="1:6" ht="28.8">
      <c r="A3047" s="8">
        <v>3225</v>
      </c>
      <c r="B3047" s="8" t="s">
        <v>1996</v>
      </c>
      <c r="C3047" s="8">
        <v>4</v>
      </c>
      <c r="D3047" s="8" t="s">
        <v>2633</v>
      </c>
      <c r="E3047" s="8" t="s">
        <v>2634</v>
      </c>
      <c r="F3047" s="8" t="s">
        <v>7</v>
      </c>
    </row>
    <row r="3048" spans="1:6" ht="57.6">
      <c r="A3048" s="8">
        <v>212</v>
      </c>
      <c r="B3048" s="8" t="s">
        <v>1996</v>
      </c>
      <c r="C3048" s="8">
        <v>5</v>
      </c>
      <c r="D3048" s="8" t="s">
        <v>2598</v>
      </c>
      <c r="E3048" s="8" t="s">
        <v>2599</v>
      </c>
      <c r="F3048" s="8" t="s">
        <v>7</v>
      </c>
    </row>
    <row r="3049" spans="1:6" ht="28.8">
      <c r="A3049" s="8">
        <v>3163</v>
      </c>
      <c r="B3049" s="8" t="s">
        <v>1996</v>
      </c>
      <c r="C3049" s="8">
        <v>4</v>
      </c>
      <c r="D3049" s="8" t="s">
        <v>2635</v>
      </c>
      <c r="E3049" s="8" t="s">
        <v>2636</v>
      </c>
      <c r="F3049" s="8" t="s">
        <v>7</v>
      </c>
    </row>
    <row r="3050" spans="1:6" ht="28.8">
      <c r="A3050" s="8">
        <v>3136</v>
      </c>
      <c r="B3050" s="8" t="s">
        <v>1996</v>
      </c>
      <c r="C3050" s="8">
        <v>1</v>
      </c>
      <c r="D3050" s="8" t="s">
        <v>2637</v>
      </c>
      <c r="E3050" s="8" t="s">
        <v>522</v>
      </c>
      <c r="F3050" s="8" t="s">
        <v>7</v>
      </c>
    </row>
    <row r="3051" spans="1:6" ht="72">
      <c r="A3051" s="8">
        <v>1966</v>
      </c>
      <c r="B3051" s="8" t="s">
        <v>1996</v>
      </c>
      <c r="C3051" s="8">
        <v>1</v>
      </c>
      <c r="D3051" s="8" t="s">
        <v>2092</v>
      </c>
      <c r="E3051" s="8" t="s">
        <v>2093</v>
      </c>
      <c r="F3051" s="8" t="s">
        <v>7</v>
      </c>
    </row>
    <row r="3052" spans="1:6" ht="43.2">
      <c r="A3052" s="8">
        <v>4757</v>
      </c>
      <c r="B3052" s="8" t="s">
        <v>1996</v>
      </c>
      <c r="C3052" s="8">
        <v>2</v>
      </c>
      <c r="D3052" s="8" t="s">
        <v>2638</v>
      </c>
      <c r="E3052" s="8" t="s">
        <v>2639</v>
      </c>
      <c r="F3052" s="8" t="s">
        <v>7</v>
      </c>
    </row>
    <row r="3053" spans="1:6" ht="43.2">
      <c r="A3053" s="8">
        <v>2072</v>
      </c>
      <c r="B3053" s="8" t="s">
        <v>1996</v>
      </c>
      <c r="C3053" s="8">
        <v>4</v>
      </c>
      <c r="D3053" s="8" t="s">
        <v>2640</v>
      </c>
      <c r="E3053" s="8" t="s">
        <v>2641</v>
      </c>
      <c r="F3053" s="8" t="s">
        <v>7</v>
      </c>
    </row>
    <row r="3054" spans="1:6" ht="28.8">
      <c r="A3054" s="8">
        <v>2086</v>
      </c>
      <c r="B3054" s="8" t="s">
        <v>1996</v>
      </c>
      <c r="C3054" s="8">
        <v>4</v>
      </c>
      <c r="D3054" s="8" t="s">
        <v>2642</v>
      </c>
      <c r="E3054" s="8" t="s">
        <v>2643</v>
      </c>
      <c r="F3054" s="8" t="s">
        <v>7</v>
      </c>
    </row>
    <row r="3055" spans="1:6" ht="43.2">
      <c r="A3055" s="8">
        <v>2097</v>
      </c>
      <c r="B3055" s="8" t="s">
        <v>1996</v>
      </c>
      <c r="C3055" s="8">
        <v>5</v>
      </c>
      <c r="D3055" s="8" t="s">
        <v>2644</v>
      </c>
      <c r="E3055" s="8" t="s">
        <v>2645</v>
      </c>
      <c r="F3055" s="8" t="s">
        <v>7</v>
      </c>
    </row>
    <row r="3056" spans="1:6" ht="43.2">
      <c r="A3056" s="8">
        <v>2234</v>
      </c>
      <c r="B3056" s="8" t="s">
        <v>1996</v>
      </c>
      <c r="C3056" s="8">
        <v>4</v>
      </c>
      <c r="D3056" s="8" t="s">
        <v>2087</v>
      </c>
      <c r="E3056" s="8" t="s">
        <v>2088</v>
      </c>
      <c r="F3056" s="8" t="s">
        <v>7</v>
      </c>
    </row>
    <row r="3057" spans="1:6" ht="28.8">
      <c r="A3057" s="8">
        <v>2248</v>
      </c>
      <c r="B3057" s="8" t="s">
        <v>1996</v>
      </c>
      <c r="C3057" s="8">
        <v>1</v>
      </c>
      <c r="D3057" s="8" t="s">
        <v>2646</v>
      </c>
      <c r="E3057" s="8" t="s">
        <v>2647</v>
      </c>
      <c r="F3057" s="8" t="s">
        <v>7</v>
      </c>
    </row>
    <row r="3058" spans="1:6" ht="43.2">
      <c r="A3058" s="8">
        <v>2287</v>
      </c>
      <c r="B3058" s="8" t="s">
        <v>1996</v>
      </c>
      <c r="C3058" s="8">
        <v>5</v>
      </c>
      <c r="D3058" s="8" t="s">
        <v>2085</v>
      </c>
      <c r="E3058" s="8" t="s">
        <v>2086</v>
      </c>
      <c r="F3058" s="8" t="s">
        <v>7</v>
      </c>
    </row>
    <row r="3059" spans="1:6" ht="43.2">
      <c r="A3059" s="8">
        <v>2293</v>
      </c>
      <c r="B3059" s="8" t="s">
        <v>1996</v>
      </c>
      <c r="C3059" s="8">
        <v>4</v>
      </c>
      <c r="D3059" s="8" t="s">
        <v>2300</v>
      </c>
      <c r="E3059" s="8" t="s">
        <v>2301</v>
      </c>
      <c r="F3059" s="8" t="s">
        <v>7</v>
      </c>
    </row>
    <row r="3060" spans="1:6" ht="28.8">
      <c r="A3060" s="8">
        <v>2310</v>
      </c>
      <c r="B3060" s="8" t="s">
        <v>1996</v>
      </c>
      <c r="C3060" s="8">
        <v>5</v>
      </c>
      <c r="D3060" s="8" t="s">
        <v>2648</v>
      </c>
      <c r="E3060" s="8" t="s">
        <v>2649</v>
      </c>
      <c r="F3060" s="8" t="s">
        <v>7</v>
      </c>
    </row>
    <row r="3061" spans="1:6" ht="28.8">
      <c r="A3061" s="8">
        <v>2354</v>
      </c>
      <c r="B3061" s="8" t="s">
        <v>1996</v>
      </c>
      <c r="C3061" s="8">
        <v>4</v>
      </c>
      <c r="D3061" s="8" t="s">
        <v>2650</v>
      </c>
      <c r="E3061" s="8" t="s">
        <v>385</v>
      </c>
      <c r="F3061" s="8" t="s">
        <v>7</v>
      </c>
    </row>
    <row r="3062" spans="1:6" ht="72">
      <c r="A3062" s="8">
        <v>6050</v>
      </c>
      <c r="B3062" s="8" t="s">
        <v>1996</v>
      </c>
      <c r="C3062" s="8">
        <v>5</v>
      </c>
      <c r="D3062" s="8" t="s">
        <v>2403</v>
      </c>
      <c r="E3062" s="8" t="s">
        <v>2404</v>
      </c>
      <c r="F3062" s="8" t="s">
        <v>7</v>
      </c>
    </row>
    <row r="3063" spans="1:6">
      <c r="A3063" s="8">
        <v>2485</v>
      </c>
      <c r="B3063" s="8" t="s">
        <v>1996</v>
      </c>
      <c r="C3063" s="8">
        <v>5</v>
      </c>
      <c r="D3063" s="8" t="s">
        <v>2651</v>
      </c>
      <c r="E3063" s="8" t="s">
        <v>42</v>
      </c>
      <c r="F3063" s="8" t="s">
        <v>7</v>
      </c>
    </row>
    <row r="3064" spans="1:6">
      <c r="A3064" s="8">
        <v>2492</v>
      </c>
      <c r="B3064" s="8" t="s">
        <v>1996</v>
      </c>
      <c r="C3064" s="8">
        <v>4</v>
      </c>
      <c r="D3064" s="8" t="s">
        <v>2652</v>
      </c>
      <c r="E3064" s="8" t="s">
        <v>42</v>
      </c>
      <c r="F3064" s="8" t="s">
        <v>7</v>
      </c>
    </row>
    <row r="3065" spans="1:6" ht="28.8">
      <c r="A3065" s="8">
        <v>1178</v>
      </c>
      <c r="B3065" s="8" t="s">
        <v>1996</v>
      </c>
      <c r="C3065" s="8">
        <v>2</v>
      </c>
      <c r="D3065" s="8" t="s">
        <v>2653</v>
      </c>
      <c r="E3065" s="8" t="s">
        <v>2654</v>
      </c>
      <c r="F3065" s="8" t="s">
        <v>7</v>
      </c>
    </row>
    <row r="3066" spans="1:6" ht="57.6">
      <c r="A3066" s="8">
        <v>2797</v>
      </c>
      <c r="B3066" s="8" t="s">
        <v>1996</v>
      </c>
      <c r="C3066" s="8">
        <v>2</v>
      </c>
      <c r="D3066" s="8" t="s">
        <v>2655</v>
      </c>
      <c r="E3066" s="8" t="s">
        <v>377</v>
      </c>
      <c r="F3066" s="8" t="s">
        <v>7</v>
      </c>
    </row>
    <row r="3067" spans="1:6" ht="43.2">
      <c r="A3067" s="8">
        <v>2075</v>
      </c>
      <c r="B3067" s="8" t="s">
        <v>1996</v>
      </c>
      <c r="C3067" s="8">
        <v>3</v>
      </c>
      <c r="D3067" s="8" t="s">
        <v>2616</v>
      </c>
      <c r="E3067" s="8" t="s">
        <v>2617</v>
      </c>
      <c r="F3067" s="8" t="s">
        <v>7</v>
      </c>
    </row>
    <row r="3068" spans="1:6">
      <c r="A3068" s="8">
        <v>2799</v>
      </c>
      <c r="B3068" s="8" t="s">
        <v>1996</v>
      </c>
      <c r="C3068" s="8">
        <v>5</v>
      </c>
      <c r="D3068" s="8" t="s">
        <v>2656</v>
      </c>
      <c r="E3068" s="8" t="s">
        <v>42</v>
      </c>
      <c r="F3068" s="8" t="s">
        <v>7</v>
      </c>
    </row>
    <row r="3069" spans="1:6">
      <c r="A3069" s="8">
        <v>369</v>
      </c>
      <c r="B3069" s="8" t="s">
        <v>1996</v>
      </c>
      <c r="C3069" s="8">
        <v>5</v>
      </c>
      <c r="D3069" s="8" t="s">
        <v>2657</v>
      </c>
      <c r="E3069" s="8" t="s">
        <v>2658</v>
      </c>
      <c r="F3069" s="8" t="s">
        <v>7</v>
      </c>
    </row>
    <row r="3070" spans="1:6">
      <c r="A3070" s="8">
        <v>4528</v>
      </c>
      <c r="B3070" s="8" t="s">
        <v>1996</v>
      </c>
      <c r="C3070" s="8">
        <v>3</v>
      </c>
      <c r="D3070" s="8" t="s">
        <v>2659</v>
      </c>
      <c r="E3070" s="8" t="s">
        <v>377</v>
      </c>
      <c r="F3070" s="8" t="s">
        <v>7</v>
      </c>
    </row>
    <row r="3071" spans="1:6" ht="100.8">
      <c r="A3071" s="8">
        <v>7039</v>
      </c>
      <c r="B3071" s="8" t="s">
        <v>1996</v>
      </c>
      <c r="C3071" s="8">
        <v>3</v>
      </c>
      <c r="D3071" s="8" t="s">
        <v>2660</v>
      </c>
      <c r="E3071" s="8" t="s">
        <v>2661</v>
      </c>
      <c r="F3071" s="8" t="s">
        <v>7</v>
      </c>
    </row>
    <row r="3072" spans="1:6" ht="43.2">
      <c r="A3072" s="8">
        <v>7041</v>
      </c>
      <c r="B3072" s="8" t="s">
        <v>1996</v>
      </c>
      <c r="C3072" s="8">
        <v>1</v>
      </c>
      <c r="D3072" s="8" t="s">
        <v>2256</v>
      </c>
      <c r="E3072" s="8" t="s">
        <v>2257</v>
      </c>
      <c r="F3072" s="8" t="s">
        <v>7</v>
      </c>
    </row>
    <row r="3073" spans="1:6" ht="86.4">
      <c r="A3073" s="8">
        <v>7048</v>
      </c>
      <c r="B3073" s="8" t="s">
        <v>1996</v>
      </c>
      <c r="C3073" s="8">
        <v>1</v>
      </c>
      <c r="D3073" s="8" t="s">
        <v>2183</v>
      </c>
      <c r="E3073" s="8" t="s">
        <v>2184</v>
      </c>
      <c r="F3073" s="8" t="s">
        <v>7</v>
      </c>
    </row>
    <row r="3074" spans="1:6" ht="57.6">
      <c r="A3074" s="8">
        <v>7057</v>
      </c>
      <c r="B3074" s="8" t="s">
        <v>1996</v>
      </c>
      <c r="C3074" s="8">
        <v>1</v>
      </c>
      <c r="D3074" s="8" t="s">
        <v>2159</v>
      </c>
      <c r="E3074" s="8" t="s">
        <v>2160</v>
      </c>
      <c r="F3074" s="8" t="s">
        <v>7</v>
      </c>
    </row>
    <row r="3075" spans="1:6" ht="28.8">
      <c r="A3075" s="8">
        <v>7113</v>
      </c>
      <c r="B3075" s="8" t="s">
        <v>1996</v>
      </c>
      <c r="C3075" s="8">
        <v>2</v>
      </c>
      <c r="D3075" s="8" t="s">
        <v>2170</v>
      </c>
      <c r="E3075" s="8" t="s">
        <v>2171</v>
      </c>
      <c r="F3075" s="8" t="s">
        <v>7</v>
      </c>
    </row>
    <row r="3076" spans="1:6" ht="57.6">
      <c r="A3076" s="8">
        <v>7114</v>
      </c>
      <c r="B3076" s="8" t="s">
        <v>1996</v>
      </c>
      <c r="C3076" s="8">
        <v>2</v>
      </c>
      <c r="D3076" s="8" t="s">
        <v>2150</v>
      </c>
      <c r="E3076" s="8" t="s">
        <v>2151</v>
      </c>
      <c r="F3076" s="8" t="s">
        <v>7</v>
      </c>
    </row>
    <row r="3077" spans="1:6" ht="43.2">
      <c r="A3077" s="8">
        <v>7137</v>
      </c>
      <c r="B3077" s="8" t="s">
        <v>1996</v>
      </c>
      <c r="C3077" s="8">
        <v>2</v>
      </c>
      <c r="D3077" s="8" t="s">
        <v>2179</v>
      </c>
      <c r="E3077" s="8" t="s">
        <v>2180</v>
      </c>
      <c r="F3077" s="8" t="s">
        <v>7</v>
      </c>
    </row>
    <row r="3078" spans="1:6" ht="57.6">
      <c r="A3078" s="8">
        <v>7166</v>
      </c>
      <c r="B3078" s="8" t="s">
        <v>1996</v>
      </c>
      <c r="C3078" s="8">
        <v>4</v>
      </c>
      <c r="D3078" s="8" t="s">
        <v>2156</v>
      </c>
      <c r="E3078" s="8" t="s">
        <v>2157</v>
      </c>
      <c r="F3078" s="8" t="s">
        <v>7</v>
      </c>
    </row>
    <row r="3079" spans="1:6">
      <c r="A3079" s="8">
        <v>7249</v>
      </c>
      <c r="B3079" s="8" t="s">
        <v>1996</v>
      </c>
      <c r="C3079" s="8">
        <v>2</v>
      </c>
      <c r="D3079" s="8" t="s">
        <v>2662</v>
      </c>
      <c r="E3079" s="8" t="s">
        <v>377</v>
      </c>
      <c r="F3079" s="8" t="s">
        <v>7</v>
      </c>
    </row>
    <row r="3080" spans="1:6">
      <c r="A3080" s="8">
        <v>6891</v>
      </c>
      <c r="B3080" s="8" t="s">
        <v>1996</v>
      </c>
      <c r="C3080" s="8">
        <v>5</v>
      </c>
      <c r="D3080" s="8" t="s">
        <v>2663</v>
      </c>
      <c r="E3080" s="8" t="s">
        <v>42</v>
      </c>
      <c r="F3080" s="8" t="s">
        <v>7</v>
      </c>
    </row>
    <row r="3081" spans="1:6" ht="43.2">
      <c r="A3081" s="8">
        <v>6054</v>
      </c>
      <c r="B3081" s="8" t="s">
        <v>1996</v>
      </c>
      <c r="C3081" s="8">
        <v>3</v>
      </c>
      <c r="D3081" s="8" t="s">
        <v>2278</v>
      </c>
      <c r="E3081" s="8" t="s">
        <v>2279</v>
      </c>
      <c r="F3081" s="8" t="s">
        <v>7</v>
      </c>
    </row>
    <row r="3082" spans="1:6" ht="43.2">
      <c r="A3082" s="8">
        <v>9826</v>
      </c>
      <c r="B3082" s="8" t="s">
        <v>1996</v>
      </c>
      <c r="C3082" s="8">
        <v>3</v>
      </c>
      <c r="D3082" s="8" t="s">
        <v>2340</v>
      </c>
      <c r="E3082" s="8" t="s">
        <v>386</v>
      </c>
      <c r="F3082" s="8" t="s">
        <v>7</v>
      </c>
    </row>
    <row r="3083" spans="1:6" ht="28.8">
      <c r="A3083" s="8">
        <v>6047</v>
      </c>
      <c r="B3083" s="8" t="s">
        <v>1996</v>
      </c>
      <c r="C3083" s="8">
        <v>5</v>
      </c>
      <c r="D3083" s="8" t="s">
        <v>2485</v>
      </c>
      <c r="E3083" s="8" t="s">
        <v>358</v>
      </c>
      <c r="F3083" s="8" t="s">
        <v>7</v>
      </c>
    </row>
    <row r="3084" spans="1:6">
      <c r="A3084" s="8">
        <v>4534</v>
      </c>
      <c r="B3084" s="8" t="s">
        <v>1996</v>
      </c>
      <c r="C3084" s="8">
        <v>4</v>
      </c>
      <c r="D3084" s="8" t="s">
        <v>2664</v>
      </c>
      <c r="E3084" s="8" t="s">
        <v>42</v>
      </c>
      <c r="F3084" s="8" t="s">
        <v>7</v>
      </c>
    </row>
    <row r="3085" spans="1:6">
      <c r="A3085" s="8">
        <v>3231</v>
      </c>
      <c r="B3085" s="8" t="s">
        <v>1996</v>
      </c>
      <c r="C3085" s="8">
        <v>5</v>
      </c>
      <c r="D3085" s="8" t="s">
        <v>2665</v>
      </c>
      <c r="E3085" s="8" t="s">
        <v>42</v>
      </c>
      <c r="F3085" s="8" t="s">
        <v>7</v>
      </c>
    </row>
    <row r="3086" spans="1:6" ht="28.8">
      <c r="A3086" s="8">
        <v>3304</v>
      </c>
      <c r="B3086" s="8" t="s">
        <v>1996</v>
      </c>
      <c r="C3086" s="8">
        <v>5</v>
      </c>
      <c r="D3086" s="8" t="s">
        <v>2666</v>
      </c>
      <c r="E3086" s="8" t="s">
        <v>2667</v>
      </c>
      <c r="F3086" s="8" t="s">
        <v>7</v>
      </c>
    </row>
    <row r="3087" spans="1:6">
      <c r="A3087" s="8">
        <v>3343</v>
      </c>
      <c r="B3087" s="8" t="s">
        <v>1996</v>
      </c>
      <c r="C3087" s="8">
        <v>4</v>
      </c>
      <c r="D3087" s="8" t="s">
        <v>2668</v>
      </c>
      <c r="E3087" s="8" t="s">
        <v>42</v>
      </c>
      <c r="F3087" s="8" t="s">
        <v>7</v>
      </c>
    </row>
    <row r="3088" spans="1:6" ht="28.8">
      <c r="A3088" s="8">
        <v>1014</v>
      </c>
      <c r="B3088" s="8" t="s">
        <v>1996</v>
      </c>
      <c r="C3088" s="8">
        <v>4</v>
      </c>
      <c r="D3088" s="8" t="s">
        <v>2669</v>
      </c>
      <c r="E3088" s="8" t="s">
        <v>2670</v>
      </c>
      <c r="F3088" s="8" t="s">
        <v>7</v>
      </c>
    </row>
    <row r="3089" spans="1:6">
      <c r="A3089" s="8">
        <v>3644</v>
      </c>
      <c r="B3089" s="8" t="s">
        <v>1996</v>
      </c>
      <c r="C3089" s="8">
        <v>1</v>
      </c>
      <c r="D3089" s="8" t="s">
        <v>2671</v>
      </c>
      <c r="E3089" s="8" t="s">
        <v>2672</v>
      </c>
      <c r="F3089" s="8" t="s">
        <v>7</v>
      </c>
    </row>
    <row r="3090" spans="1:6" ht="43.2">
      <c r="A3090" s="8">
        <v>975</v>
      </c>
      <c r="B3090" s="8" t="s">
        <v>1996</v>
      </c>
      <c r="C3090" s="8">
        <v>3</v>
      </c>
      <c r="D3090" s="8" t="s">
        <v>2005</v>
      </c>
      <c r="E3090" s="8" t="s">
        <v>2006</v>
      </c>
      <c r="F3090" s="8" t="s">
        <v>7</v>
      </c>
    </row>
    <row r="3091" spans="1:6" ht="28.8">
      <c r="A3091" s="8">
        <v>946</v>
      </c>
      <c r="B3091" s="8" t="s">
        <v>1996</v>
      </c>
      <c r="C3091" s="8">
        <v>5</v>
      </c>
      <c r="D3091" s="8" t="s">
        <v>2492</v>
      </c>
      <c r="E3091" s="8" t="s">
        <v>2493</v>
      </c>
      <c r="F3091" s="8" t="s">
        <v>7</v>
      </c>
    </row>
    <row r="3092" spans="1:6" ht="43.2">
      <c r="A3092" s="8">
        <v>928</v>
      </c>
      <c r="B3092" s="8" t="s">
        <v>1996</v>
      </c>
      <c r="C3092" s="8">
        <v>1</v>
      </c>
      <c r="D3092" s="8" t="s">
        <v>2494</v>
      </c>
      <c r="E3092" s="8" t="s">
        <v>2495</v>
      </c>
      <c r="F3092" s="8" t="s">
        <v>7</v>
      </c>
    </row>
    <row r="3093" spans="1:6" ht="86.4">
      <c r="A3093" s="8">
        <v>908</v>
      </c>
      <c r="B3093" s="8" t="s">
        <v>1996</v>
      </c>
      <c r="C3093" s="8">
        <v>2</v>
      </c>
      <c r="D3093" s="8" t="s">
        <v>2673</v>
      </c>
      <c r="E3093" s="8" t="s">
        <v>2674</v>
      </c>
      <c r="F3093" s="8" t="s">
        <v>7</v>
      </c>
    </row>
    <row r="3094" spans="1:6" ht="72">
      <c r="A3094" s="8">
        <v>4187</v>
      </c>
      <c r="B3094" s="8" t="s">
        <v>1996</v>
      </c>
      <c r="C3094" s="8">
        <v>4</v>
      </c>
      <c r="D3094" s="8" t="s">
        <v>2043</v>
      </c>
      <c r="E3094" s="8" t="s">
        <v>2044</v>
      </c>
      <c r="F3094" s="8" t="s">
        <v>7</v>
      </c>
    </row>
    <row r="3095" spans="1:6" ht="28.8">
      <c r="A3095" s="8">
        <v>4258</v>
      </c>
      <c r="B3095" s="8" t="s">
        <v>1996</v>
      </c>
      <c r="C3095" s="8">
        <v>4</v>
      </c>
      <c r="D3095" s="8" t="s">
        <v>2675</v>
      </c>
      <c r="E3095" s="8" t="s">
        <v>2676</v>
      </c>
      <c r="F3095" s="8" t="s">
        <v>7</v>
      </c>
    </row>
    <row r="3096" spans="1:6" ht="28.8">
      <c r="A3096" s="8">
        <v>4293</v>
      </c>
      <c r="B3096" s="8" t="s">
        <v>1996</v>
      </c>
      <c r="C3096" s="8">
        <v>2</v>
      </c>
      <c r="D3096" s="8" t="s">
        <v>2677</v>
      </c>
      <c r="E3096" s="8" t="s">
        <v>377</v>
      </c>
      <c r="F3096" s="8" t="s">
        <v>7</v>
      </c>
    </row>
    <row r="3097" spans="1:6" ht="43.2">
      <c r="A3097" s="8">
        <v>4428</v>
      </c>
      <c r="B3097" s="8" t="s">
        <v>1996</v>
      </c>
      <c r="C3097" s="8">
        <v>5</v>
      </c>
      <c r="D3097" s="8" t="s">
        <v>2024</v>
      </c>
      <c r="E3097" s="8" t="s">
        <v>2025</v>
      </c>
      <c r="F3097" s="8" t="s">
        <v>7</v>
      </c>
    </row>
    <row r="3098" spans="1:6">
      <c r="A3098" s="8">
        <v>4512</v>
      </c>
      <c r="B3098" s="8" t="s">
        <v>1996</v>
      </c>
      <c r="C3098" s="8">
        <v>4</v>
      </c>
      <c r="D3098" s="8" t="s">
        <v>2678</v>
      </c>
      <c r="E3098" s="8" t="s">
        <v>42</v>
      </c>
      <c r="F3098" s="8" t="s">
        <v>7</v>
      </c>
    </row>
    <row r="3099" spans="1:6">
      <c r="A3099" s="8">
        <v>3237</v>
      </c>
      <c r="B3099" s="8" t="s">
        <v>1996</v>
      </c>
      <c r="C3099" s="8">
        <v>4</v>
      </c>
      <c r="D3099" s="8" t="s">
        <v>2679</v>
      </c>
      <c r="E3099" s="8" t="s">
        <v>42</v>
      </c>
      <c r="F3099" s="8" t="s">
        <v>7</v>
      </c>
    </row>
    <row r="3100" spans="1:6" ht="57.6">
      <c r="A3100" s="8">
        <v>2808</v>
      </c>
      <c r="B3100" s="8" t="s">
        <v>1996</v>
      </c>
      <c r="C3100" s="8">
        <v>5</v>
      </c>
      <c r="D3100" s="8" t="s">
        <v>2680</v>
      </c>
      <c r="E3100" s="8" t="s">
        <v>2681</v>
      </c>
      <c r="F3100" s="8" t="s">
        <v>7</v>
      </c>
    </row>
    <row r="3101" spans="1:6">
      <c r="A3101" s="8">
        <v>1175</v>
      </c>
      <c r="B3101" s="8" t="s">
        <v>1996</v>
      </c>
      <c r="C3101" s="8">
        <v>5</v>
      </c>
      <c r="D3101" s="8" t="s">
        <v>2682</v>
      </c>
      <c r="E3101" s="8" t="s">
        <v>506</v>
      </c>
      <c r="F3101" s="8" t="s">
        <v>7</v>
      </c>
    </row>
    <row r="3102" spans="1:6">
      <c r="A3102" s="8">
        <v>1174</v>
      </c>
      <c r="B3102" s="8" t="s">
        <v>1996</v>
      </c>
      <c r="C3102" s="8">
        <v>4</v>
      </c>
      <c r="D3102" s="8" t="s">
        <v>2683</v>
      </c>
      <c r="E3102" s="8" t="s">
        <v>42</v>
      </c>
      <c r="F3102" s="8" t="s">
        <v>7</v>
      </c>
    </row>
    <row r="3103" spans="1:6">
      <c r="A3103" s="8">
        <v>4407</v>
      </c>
      <c r="B3103" s="8" t="s">
        <v>1996</v>
      </c>
      <c r="C3103" s="8">
        <v>5</v>
      </c>
      <c r="D3103" s="8" t="s">
        <v>2684</v>
      </c>
      <c r="E3103" s="8" t="s">
        <v>469</v>
      </c>
      <c r="F3103" s="8" t="s">
        <v>28</v>
      </c>
    </row>
    <row r="3104" spans="1:6">
      <c r="A3104" s="8">
        <v>4396</v>
      </c>
      <c r="B3104" s="8" t="s">
        <v>1996</v>
      </c>
      <c r="C3104" s="8">
        <v>5</v>
      </c>
      <c r="D3104" s="8" t="s">
        <v>2685</v>
      </c>
      <c r="E3104" s="8" t="s">
        <v>2686</v>
      </c>
      <c r="F3104" s="8" t="s">
        <v>28</v>
      </c>
    </row>
    <row r="3105" spans="1:6" ht="28.8">
      <c r="A3105" s="8">
        <v>3134</v>
      </c>
      <c r="B3105" s="8" t="s">
        <v>1996</v>
      </c>
      <c r="C3105" s="8">
        <v>2</v>
      </c>
      <c r="D3105" s="8" t="s">
        <v>2454</v>
      </c>
      <c r="E3105" s="8" t="s">
        <v>2455</v>
      </c>
      <c r="F3105" s="8" t="s">
        <v>28</v>
      </c>
    </row>
    <row r="3106" spans="1:6">
      <c r="A3106" s="8">
        <v>4393</v>
      </c>
      <c r="B3106" s="8" t="s">
        <v>1996</v>
      </c>
      <c r="C3106" s="8">
        <v>5</v>
      </c>
      <c r="D3106" s="8" t="s">
        <v>2687</v>
      </c>
      <c r="E3106" s="8" t="s">
        <v>669</v>
      </c>
      <c r="F3106" s="8" t="s">
        <v>28</v>
      </c>
    </row>
    <row r="3107" spans="1:6" ht="43.2">
      <c r="A3107" s="8">
        <v>3142</v>
      </c>
      <c r="B3107" s="8" t="s">
        <v>1996</v>
      </c>
      <c r="C3107" s="8">
        <v>1</v>
      </c>
      <c r="D3107" s="8" t="s">
        <v>2456</v>
      </c>
      <c r="E3107" s="8" t="s">
        <v>2192</v>
      </c>
      <c r="F3107" s="8" t="s">
        <v>28</v>
      </c>
    </row>
    <row r="3108" spans="1:6" ht="72">
      <c r="A3108" s="8">
        <v>3145</v>
      </c>
      <c r="B3108" s="8" t="s">
        <v>1996</v>
      </c>
      <c r="C3108" s="8">
        <v>4</v>
      </c>
      <c r="D3108" s="8" t="s">
        <v>2467</v>
      </c>
      <c r="E3108" s="8" t="s">
        <v>2468</v>
      </c>
      <c r="F3108" s="8" t="s">
        <v>28</v>
      </c>
    </row>
    <row r="3109" spans="1:6">
      <c r="A3109" s="8">
        <v>4387</v>
      </c>
      <c r="B3109" s="8" t="s">
        <v>1996</v>
      </c>
      <c r="C3109" s="8">
        <v>4</v>
      </c>
      <c r="D3109" s="8" t="s">
        <v>2688</v>
      </c>
      <c r="E3109" s="8" t="s">
        <v>2689</v>
      </c>
      <c r="F3109" s="8" t="s">
        <v>28</v>
      </c>
    </row>
    <row r="3110" spans="1:6">
      <c r="A3110" s="8">
        <v>4385</v>
      </c>
      <c r="B3110" s="8" t="s">
        <v>1996</v>
      </c>
      <c r="C3110" s="8">
        <v>1</v>
      </c>
      <c r="D3110" s="8" t="s">
        <v>2690</v>
      </c>
      <c r="E3110" s="8" t="s">
        <v>1426</v>
      </c>
      <c r="F3110" s="8" t="s">
        <v>28</v>
      </c>
    </row>
    <row r="3111" spans="1:6" ht="28.8">
      <c r="A3111" s="8">
        <v>4365</v>
      </c>
      <c r="B3111" s="8" t="s">
        <v>1996</v>
      </c>
      <c r="C3111" s="8">
        <v>4</v>
      </c>
      <c r="D3111" s="8" t="s">
        <v>2029</v>
      </c>
      <c r="E3111" s="8" t="s">
        <v>2030</v>
      </c>
      <c r="F3111" s="8" t="s">
        <v>28</v>
      </c>
    </row>
    <row r="3112" spans="1:6" ht="28.8">
      <c r="A3112" s="8">
        <v>3159</v>
      </c>
      <c r="B3112" s="8" t="s">
        <v>1996</v>
      </c>
      <c r="C3112" s="8">
        <v>2</v>
      </c>
      <c r="D3112" s="8" t="s">
        <v>2691</v>
      </c>
      <c r="E3112" s="8" t="s">
        <v>450</v>
      </c>
      <c r="F3112" s="8" t="s">
        <v>28</v>
      </c>
    </row>
    <row r="3113" spans="1:6" ht="28.8">
      <c r="A3113" s="8">
        <v>4356</v>
      </c>
      <c r="B3113" s="8" t="s">
        <v>1996</v>
      </c>
      <c r="C3113" s="8">
        <v>3</v>
      </c>
      <c r="D3113" s="8" t="s">
        <v>2692</v>
      </c>
      <c r="E3113" s="8" t="s">
        <v>2693</v>
      </c>
      <c r="F3113" s="8" t="s">
        <v>28</v>
      </c>
    </row>
    <row r="3114" spans="1:6" ht="28.8">
      <c r="A3114" s="8">
        <v>3163</v>
      </c>
      <c r="B3114" s="8" t="s">
        <v>1996</v>
      </c>
      <c r="C3114" s="8">
        <v>4</v>
      </c>
      <c r="D3114" s="8" t="s">
        <v>2635</v>
      </c>
      <c r="E3114" s="8" t="s">
        <v>2636</v>
      </c>
      <c r="F3114" s="8" t="s">
        <v>28</v>
      </c>
    </row>
    <row r="3115" spans="1:6" ht="28.8">
      <c r="A3115" s="8">
        <v>3175</v>
      </c>
      <c r="B3115" s="8" t="s">
        <v>1996</v>
      </c>
      <c r="C3115" s="8">
        <v>5</v>
      </c>
      <c r="D3115" s="8" t="s">
        <v>2694</v>
      </c>
      <c r="E3115" s="8" t="s">
        <v>2695</v>
      </c>
      <c r="F3115" s="8" t="s">
        <v>28</v>
      </c>
    </row>
    <row r="3116" spans="1:6" ht="28.8">
      <c r="A3116" s="8">
        <v>4446</v>
      </c>
      <c r="B3116" s="8" t="s">
        <v>1996</v>
      </c>
      <c r="C3116" s="8">
        <v>4</v>
      </c>
      <c r="D3116" s="8" t="s">
        <v>2612</v>
      </c>
      <c r="E3116" s="8" t="s">
        <v>2613</v>
      </c>
      <c r="F3116" s="8" t="s">
        <v>28</v>
      </c>
    </row>
    <row r="3117" spans="1:6" ht="28.8">
      <c r="A3117" s="8">
        <v>4333</v>
      </c>
      <c r="B3117" s="8" t="s">
        <v>1996</v>
      </c>
      <c r="C3117" s="8">
        <v>1</v>
      </c>
      <c r="D3117" s="8" t="s">
        <v>2696</v>
      </c>
      <c r="E3117" s="8" t="s">
        <v>2697</v>
      </c>
      <c r="F3117" s="8" t="s">
        <v>28</v>
      </c>
    </row>
    <row r="3118" spans="1:6" ht="28.8">
      <c r="A3118" s="8">
        <v>4420</v>
      </c>
      <c r="B3118" s="8" t="s">
        <v>1996</v>
      </c>
      <c r="C3118" s="8">
        <v>5</v>
      </c>
      <c r="D3118" s="8" t="s">
        <v>2026</v>
      </c>
      <c r="E3118" s="8" t="s">
        <v>2027</v>
      </c>
      <c r="F3118" s="8" t="s">
        <v>28</v>
      </c>
    </row>
    <row r="3119" spans="1:6">
      <c r="A3119" s="8">
        <v>4456</v>
      </c>
      <c r="B3119" s="8" t="s">
        <v>1996</v>
      </c>
      <c r="C3119" s="8">
        <v>1</v>
      </c>
      <c r="D3119" s="8" t="s">
        <v>2698</v>
      </c>
      <c r="E3119" s="8" t="s">
        <v>681</v>
      </c>
      <c r="F3119" s="8" t="s">
        <v>28</v>
      </c>
    </row>
    <row r="3120" spans="1:6">
      <c r="A3120" s="8">
        <v>4775</v>
      </c>
      <c r="B3120" s="8" t="s">
        <v>1996</v>
      </c>
      <c r="C3120" s="8">
        <v>1</v>
      </c>
      <c r="D3120" s="8" t="s">
        <v>2699</v>
      </c>
      <c r="E3120" s="8" t="s">
        <v>2700</v>
      </c>
      <c r="F3120" s="8" t="s">
        <v>28</v>
      </c>
    </row>
    <row r="3121" spans="1:6">
      <c r="A3121" s="8">
        <v>4473</v>
      </c>
      <c r="B3121" s="8" t="s">
        <v>1996</v>
      </c>
      <c r="C3121" s="8">
        <v>4</v>
      </c>
      <c r="D3121" s="8" t="s">
        <v>2701</v>
      </c>
      <c r="E3121" s="8" t="s">
        <v>2702</v>
      </c>
      <c r="F3121" s="8" t="s">
        <v>28</v>
      </c>
    </row>
    <row r="3122" spans="1:6" ht="43.2">
      <c r="A3122" s="8">
        <v>3078</v>
      </c>
      <c r="B3122" s="8" t="s">
        <v>1996</v>
      </c>
      <c r="C3122" s="8">
        <v>5</v>
      </c>
      <c r="D3122" s="8" t="s">
        <v>2703</v>
      </c>
      <c r="E3122" s="8" t="s">
        <v>500</v>
      </c>
      <c r="F3122" s="8" t="s">
        <v>28</v>
      </c>
    </row>
    <row r="3123" spans="1:6" ht="43.2">
      <c r="A3123" s="8">
        <v>4757</v>
      </c>
      <c r="B3123" s="8" t="s">
        <v>1996</v>
      </c>
      <c r="C3123" s="8">
        <v>2</v>
      </c>
      <c r="D3123" s="8" t="s">
        <v>2638</v>
      </c>
      <c r="E3123" s="8" t="s">
        <v>2639</v>
      </c>
      <c r="F3123" s="8" t="s">
        <v>28</v>
      </c>
    </row>
    <row r="3124" spans="1:6" ht="43.2">
      <c r="A3124" s="8">
        <v>3085</v>
      </c>
      <c r="B3124" s="8" t="s">
        <v>1996</v>
      </c>
      <c r="C3124" s="8">
        <v>3</v>
      </c>
      <c r="D3124" s="8" t="s">
        <v>2533</v>
      </c>
      <c r="E3124" s="8" t="s">
        <v>2534</v>
      </c>
      <c r="F3124" s="8" t="s">
        <v>28</v>
      </c>
    </row>
    <row r="3125" spans="1:6" ht="28.8">
      <c r="A3125" s="8">
        <v>3086</v>
      </c>
      <c r="B3125" s="8" t="s">
        <v>1996</v>
      </c>
      <c r="C3125" s="8">
        <v>1</v>
      </c>
      <c r="D3125" s="8" t="s">
        <v>2704</v>
      </c>
      <c r="E3125" s="8" t="s">
        <v>366</v>
      </c>
      <c r="F3125" s="8" t="s">
        <v>28</v>
      </c>
    </row>
    <row r="3126" spans="1:6" ht="28.8">
      <c r="A3126" s="8">
        <v>3096</v>
      </c>
      <c r="B3126" s="8" t="s">
        <v>1996</v>
      </c>
      <c r="C3126" s="8">
        <v>4</v>
      </c>
      <c r="D3126" s="8" t="s">
        <v>2705</v>
      </c>
      <c r="E3126" s="8" t="s">
        <v>2706</v>
      </c>
      <c r="F3126" s="8" t="s">
        <v>28</v>
      </c>
    </row>
    <row r="3127" spans="1:6" ht="28.8">
      <c r="A3127" s="8">
        <v>3100</v>
      </c>
      <c r="B3127" s="8" t="s">
        <v>1996</v>
      </c>
      <c r="C3127" s="8">
        <v>5</v>
      </c>
      <c r="D3127" s="8" t="s">
        <v>2531</v>
      </c>
      <c r="E3127" s="8" t="s">
        <v>2532</v>
      </c>
      <c r="F3127" s="8" t="s">
        <v>28</v>
      </c>
    </row>
    <row r="3128" spans="1:6" ht="43.2">
      <c r="A3128" s="8">
        <v>3107</v>
      </c>
      <c r="B3128" s="8" t="s">
        <v>1996</v>
      </c>
      <c r="C3128" s="8">
        <v>1</v>
      </c>
      <c r="D3128" s="8" t="s">
        <v>2707</v>
      </c>
      <c r="E3128" s="8" t="s">
        <v>1140</v>
      </c>
      <c r="F3128" s="8" t="s">
        <v>28</v>
      </c>
    </row>
    <row r="3129" spans="1:6" ht="57.6">
      <c r="A3129" s="8">
        <v>4742</v>
      </c>
      <c r="B3129" s="8" t="s">
        <v>1996</v>
      </c>
      <c r="C3129" s="8">
        <v>2</v>
      </c>
      <c r="D3129" s="8" t="s">
        <v>2708</v>
      </c>
      <c r="E3129" s="8" t="s">
        <v>2709</v>
      </c>
      <c r="F3129" s="8" t="s">
        <v>28</v>
      </c>
    </row>
    <row r="3130" spans="1:6" ht="43.2">
      <c r="A3130" s="8">
        <v>3110</v>
      </c>
      <c r="B3130" s="8" t="s">
        <v>1996</v>
      </c>
      <c r="C3130" s="8">
        <v>4</v>
      </c>
      <c r="D3130" s="8" t="s">
        <v>2073</v>
      </c>
      <c r="E3130" s="8" t="s">
        <v>2074</v>
      </c>
      <c r="F3130" s="8" t="s">
        <v>28</v>
      </c>
    </row>
    <row r="3131" spans="1:6" ht="43.2">
      <c r="A3131" s="8">
        <v>4318</v>
      </c>
      <c r="B3131" s="8" t="s">
        <v>1996</v>
      </c>
      <c r="C3131" s="8">
        <v>5</v>
      </c>
      <c r="D3131" s="8" t="s">
        <v>2710</v>
      </c>
      <c r="E3131" s="8" t="s">
        <v>2711</v>
      </c>
      <c r="F3131" s="8" t="s">
        <v>28</v>
      </c>
    </row>
    <row r="3132" spans="1:6" ht="43.2">
      <c r="A3132" s="8">
        <v>2122</v>
      </c>
      <c r="B3132" s="8" t="s">
        <v>1996</v>
      </c>
      <c r="C3132" s="8">
        <v>2</v>
      </c>
      <c r="D3132" s="8" t="s">
        <v>2712</v>
      </c>
      <c r="E3132" s="8" t="s">
        <v>2713</v>
      </c>
      <c r="F3132" s="8" t="s">
        <v>28</v>
      </c>
    </row>
    <row r="3133" spans="1:6" ht="43.2">
      <c r="A3133" s="8">
        <v>4147</v>
      </c>
      <c r="B3133" s="8" t="s">
        <v>1996</v>
      </c>
      <c r="C3133" s="8">
        <v>1</v>
      </c>
      <c r="D3133" s="8" t="s">
        <v>2714</v>
      </c>
      <c r="E3133" s="8" t="s">
        <v>2715</v>
      </c>
      <c r="F3133" s="8" t="s">
        <v>28</v>
      </c>
    </row>
    <row r="3134" spans="1:6" ht="28.8">
      <c r="A3134" s="8">
        <v>1011</v>
      </c>
      <c r="B3134" s="8" t="s">
        <v>1996</v>
      </c>
      <c r="C3134" s="8">
        <v>5</v>
      </c>
      <c r="D3134" s="8" t="s">
        <v>2045</v>
      </c>
      <c r="E3134" s="8" t="s">
        <v>2046</v>
      </c>
      <c r="F3134" s="8" t="s">
        <v>28</v>
      </c>
    </row>
    <row r="3135" spans="1:6" ht="57.6">
      <c r="A3135" s="8">
        <v>2977</v>
      </c>
      <c r="B3135" s="8" t="s">
        <v>1996</v>
      </c>
      <c r="C3135" s="8">
        <v>5</v>
      </c>
      <c r="D3135" s="8" t="s">
        <v>2716</v>
      </c>
      <c r="E3135" s="8" t="s">
        <v>2717</v>
      </c>
      <c r="F3135" s="8" t="s">
        <v>7</v>
      </c>
    </row>
    <row r="3136" spans="1:6">
      <c r="A3136" s="8">
        <v>1160</v>
      </c>
      <c r="B3136" s="8" t="s">
        <v>1996</v>
      </c>
      <c r="C3136" s="8">
        <v>5</v>
      </c>
      <c r="D3136" s="8" t="s">
        <v>2718</v>
      </c>
      <c r="E3136" s="8" t="s">
        <v>506</v>
      </c>
      <c r="F3136" s="8" t="s">
        <v>7</v>
      </c>
    </row>
    <row r="3137" spans="1:6" ht="43.2">
      <c r="A3137" s="8">
        <v>3072</v>
      </c>
      <c r="B3137" s="8" t="s">
        <v>1996</v>
      </c>
      <c r="C3137" s="8">
        <v>4</v>
      </c>
      <c r="D3137" s="8" t="s">
        <v>2719</v>
      </c>
      <c r="E3137" s="8" t="s">
        <v>2720</v>
      </c>
      <c r="F3137" s="8" t="s">
        <v>7</v>
      </c>
    </row>
    <row r="3138" spans="1:6" ht="43.2">
      <c r="A3138" s="8">
        <v>3078</v>
      </c>
      <c r="B3138" s="8" t="s">
        <v>1996</v>
      </c>
      <c r="C3138" s="8">
        <v>5</v>
      </c>
      <c r="D3138" s="8" t="s">
        <v>2703</v>
      </c>
      <c r="E3138" s="8" t="s">
        <v>500</v>
      </c>
      <c r="F3138" s="8" t="s">
        <v>7</v>
      </c>
    </row>
    <row r="3139" spans="1:6" ht="28.8">
      <c r="A3139" s="8">
        <v>1108</v>
      </c>
      <c r="B3139" s="8" t="s">
        <v>1996</v>
      </c>
      <c r="C3139" s="8">
        <v>1</v>
      </c>
      <c r="D3139" s="8" t="s">
        <v>2502</v>
      </c>
      <c r="E3139" s="8" t="s">
        <v>381</v>
      </c>
      <c r="F3139" s="8" t="s">
        <v>7</v>
      </c>
    </row>
    <row r="3140" spans="1:6" ht="86.4">
      <c r="A3140" s="8">
        <v>3081</v>
      </c>
      <c r="B3140" s="8" t="s">
        <v>1996</v>
      </c>
      <c r="C3140" s="8">
        <v>1</v>
      </c>
      <c r="D3140" s="8" t="s">
        <v>2075</v>
      </c>
      <c r="E3140" s="8" t="s">
        <v>2076</v>
      </c>
      <c r="F3140" s="8" t="s">
        <v>7</v>
      </c>
    </row>
    <row r="3141" spans="1:6" ht="28.8">
      <c r="A3141" s="8">
        <v>1085</v>
      </c>
      <c r="B3141" s="8" t="s">
        <v>1996</v>
      </c>
      <c r="C3141" s="8">
        <v>4</v>
      </c>
      <c r="D3141" s="8" t="s">
        <v>2048</v>
      </c>
      <c r="E3141" s="8" t="s">
        <v>2049</v>
      </c>
      <c r="F3141" s="8" t="s">
        <v>7</v>
      </c>
    </row>
    <row r="3142" spans="1:6" ht="43.2">
      <c r="A3142" s="8">
        <v>3139</v>
      </c>
      <c r="B3142" s="8" t="s">
        <v>1996</v>
      </c>
      <c r="C3142" s="8">
        <v>3</v>
      </c>
      <c r="D3142" s="8" t="s">
        <v>2069</v>
      </c>
      <c r="E3142" s="8" t="s">
        <v>2070</v>
      </c>
      <c r="F3142" s="8" t="s">
        <v>7</v>
      </c>
    </row>
    <row r="3143" spans="1:6" ht="28.8">
      <c r="A3143" s="8">
        <v>202</v>
      </c>
      <c r="B3143" s="8" t="s">
        <v>1996</v>
      </c>
      <c r="C3143" s="8">
        <v>5</v>
      </c>
      <c r="D3143" s="8" t="s">
        <v>2721</v>
      </c>
      <c r="E3143" s="8" t="s">
        <v>42</v>
      </c>
      <c r="F3143" s="8" t="s">
        <v>7</v>
      </c>
    </row>
    <row r="3144" spans="1:6" ht="28.8">
      <c r="A3144" s="8">
        <v>1018</v>
      </c>
      <c r="B3144" s="8" t="s">
        <v>1996</v>
      </c>
      <c r="C3144" s="8">
        <v>5</v>
      </c>
      <c r="D3144" s="8" t="s">
        <v>2503</v>
      </c>
      <c r="E3144" s="8" t="s">
        <v>24</v>
      </c>
      <c r="F3144" s="8" t="s">
        <v>7</v>
      </c>
    </row>
    <row r="3145" spans="1:6" ht="43.2">
      <c r="A3145" s="8">
        <v>118</v>
      </c>
      <c r="B3145" s="8" t="s">
        <v>1996</v>
      </c>
      <c r="C3145" s="8">
        <v>4</v>
      </c>
      <c r="D3145" s="8" t="s">
        <v>2722</v>
      </c>
      <c r="E3145" s="8" t="s">
        <v>2723</v>
      </c>
      <c r="F3145" s="8" t="s">
        <v>7</v>
      </c>
    </row>
    <row r="3146" spans="1:6" ht="57.6">
      <c r="A3146" s="8">
        <v>98</v>
      </c>
      <c r="B3146" s="8" t="s">
        <v>1996</v>
      </c>
      <c r="C3146" s="8">
        <v>1</v>
      </c>
      <c r="D3146" s="8" t="s">
        <v>2724</v>
      </c>
      <c r="E3146" s="8" t="s">
        <v>8</v>
      </c>
      <c r="F3146" s="8" t="s">
        <v>7</v>
      </c>
    </row>
    <row r="3147" spans="1:6" ht="144">
      <c r="A3147" s="8">
        <v>135</v>
      </c>
      <c r="B3147" s="8" t="s">
        <v>1996</v>
      </c>
      <c r="C3147" s="8">
        <v>1</v>
      </c>
      <c r="D3147" s="8" t="s">
        <v>2725</v>
      </c>
      <c r="E3147" s="8" t="s">
        <v>544</v>
      </c>
      <c r="F3147" s="8" t="s">
        <v>7</v>
      </c>
    </row>
    <row r="3148" spans="1:6" ht="28.8">
      <c r="A3148" s="8">
        <v>6002</v>
      </c>
      <c r="B3148" s="8" t="s">
        <v>1996</v>
      </c>
      <c r="C3148" s="8">
        <v>3</v>
      </c>
      <c r="D3148" s="8" t="s">
        <v>2726</v>
      </c>
      <c r="E3148" s="8" t="s">
        <v>2727</v>
      </c>
      <c r="F3148" s="8" t="s">
        <v>7</v>
      </c>
    </row>
    <row r="3149" spans="1:6" ht="28.8">
      <c r="A3149" s="8">
        <v>6031</v>
      </c>
      <c r="B3149" s="8" t="s">
        <v>1996</v>
      </c>
      <c r="C3149" s="8">
        <v>2</v>
      </c>
      <c r="D3149" s="8" t="s">
        <v>2306</v>
      </c>
      <c r="E3149" s="8" t="s">
        <v>2307</v>
      </c>
      <c r="F3149" s="8" t="s">
        <v>7</v>
      </c>
    </row>
    <row r="3150" spans="1:6" ht="72">
      <c r="A3150" s="8">
        <v>5907</v>
      </c>
      <c r="B3150" s="8" t="s">
        <v>1996</v>
      </c>
      <c r="C3150" s="8">
        <v>5</v>
      </c>
      <c r="D3150" s="8" t="s">
        <v>2324</v>
      </c>
      <c r="E3150" s="8" t="s">
        <v>2325</v>
      </c>
      <c r="F3150" s="8" t="s">
        <v>7</v>
      </c>
    </row>
    <row r="3151" spans="1:6" ht="57.6">
      <c r="A3151" s="8">
        <v>5955</v>
      </c>
      <c r="B3151" s="8" t="s">
        <v>1996</v>
      </c>
      <c r="C3151" s="8">
        <v>5</v>
      </c>
      <c r="D3151" s="8" t="s">
        <v>2509</v>
      </c>
      <c r="E3151" s="8" t="s">
        <v>2510</v>
      </c>
      <c r="F3151" s="8" t="s">
        <v>7</v>
      </c>
    </row>
    <row r="3152" spans="1:6" ht="57.6">
      <c r="A3152" s="8">
        <v>5931</v>
      </c>
      <c r="B3152" s="8" t="s">
        <v>1996</v>
      </c>
      <c r="C3152" s="8">
        <v>5</v>
      </c>
      <c r="D3152" s="8" t="s">
        <v>2728</v>
      </c>
      <c r="E3152" s="8" t="s">
        <v>2729</v>
      </c>
      <c r="F3152" s="8" t="s">
        <v>7</v>
      </c>
    </row>
    <row r="3153" spans="1:6" ht="129.6">
      <c r="A3153" s="8">
        <v>5885</v>
      </c>
      <c r="B3153" s="8" t="s">
        <v>1996</v>
      </c>
      <c r="C3153" s="8">
        <v>3</v>
      </c>
      <c r="D3153" s="8" t="s">
        <v>2320</v>
      </c>
      <c r="E3153" s="8" t="s">
        <v>2321</v>
      </c>
      <c r="F3153" s="8" t="s">
        <v>7</v>
      </c>
    </row>
    <row r="3154" spans="1:6" ht="72">
      <c r="A3154" s="8">
        <v>5907</v>
      </c>
      <c r="B3154" s="8" t="s">
        <v>1996</v>
      </c>
      <c r="C3154" s="8">
        <v>5</v>
      </c>
      <c r="D3154" s="8" t="s">
        <v>2324</v>
      </c>
      <c r="E3154" s="8" t="s">
        <v>2325</v>
      </c>
      <c r="F3154" s="8" t="s">
        <v>28</v>
      </c>
    </row>
    <row r="3155" spans="1:6" ht="72">
      <c r="A3155" s="8">
        <v>5905</v>
      </c>
      <c r="B3155" s="8" t="s">
        <v>1996</v>
      </c>
      <c r="C3155" s="8">
        <v>2</v>
      </c>
      <c r="D3155" s="8" t="s">
        <v>2423</v>
      </c>
      <c r="E3155" s="8" t="s">
        <v>2424</v>
      </c>
      <c r="F3155" s="8" t="s">
        <v>28</v>
      </c>
    </row>
    <row r="3156" spans="1:6" ht="129.6">
      <c r="A3156" s="8">
        <v>66</v>
      </c>
      <c r="B3156" s="8" t="s">
        <v>1996</v>
      </c>
      <c r="C3156" s="8">
        <v>2</v>
      </c>
      <c r="D3156" s="8" t="s">
        <v>223</v>
      </c>
      <c r="E3156" s="8" t="s">
        <v>2730</v>
      </c>
      <c r="F3156" s="8" t="s">
        <v>28</v>
      </c>
    </row>
    <row r="3157" spans="1:6" ht="28.8">
      <c r="A3157" s="8">
        <v>1014</v>
      </c>
      <c r="B3157" s="8" t="s">
        <v>1996</v>
      </c>
      <c r="C3157" s="8">
        <v>4</v>
      </c>
      <c r="D3157" s="8" t="s">
        <v>2669</v>
      </c>
      <c r="E3157" s="8" t="s">
        <v>2670</v>
      </c>
      <c r="F3157" s="8" t="s">
        <v>28</v>
      </c>
    </row>
    <row r="3158" spans="1:6" ht="43.2">
      <c r="A3158" s="8">
        <v>1999</v>
      </c>
      <c r="B3158" s="8" t="s">
        <v>1996</v>
      </c>
      <c r="C3158" s="8">
        <v>1</v>
      </c>
      <c r="D3158" s="8" t="s">
        <v>2296</v>
      </c>
      <c r="E3158" s="8" t="s">
        <v>2297</v>
      </c>
      <c r="F3158" s="8" t="s">
        <v>28</v>
      </c>
    </row>
    <row r="3159" spans="1:6">
      <c r="A3159" s="8">
        <v>1037</v>
      </c>
      <c r="B3159" s="8" t="s">
        <v>1996</v>
      </c>
      <c r="C3159" s="8">
        <v>5</v>
      </c>
      <c r="D3159" s="8" t="s">
        <v>2731</v>
      </c>
      <c r="E3159" s="8" t="s">
        <v>426</v>
      </c>
      <c r="F3159" s="8" t="s">
        <v>28</v>
      </c>
    </row>
    <row r="3160" spans="1:6" ht="28.8">
      <c r="A3160" s="8">
        <v>1055</v>
      </c>
      <c r="B3160" s="8" t="s">
        <v>1996</v>
      </c>
      <c r="C3160" s="8">
        <v>5</v>
      </c>
      <c r="D3160" s="8" t="s">
        <v>2007</v>
      </c>
      <c r="E3160" s="8" t="s">
        <v>2008</v>
      </c>
      <c r="F3160" s="8" t="s">
        <v>28</v>
      </c>
    </row>
    <row r="3161" spans="1:6">
      <c r="A3161" s="8">
        <v>1064</v>
      </c>
      <c r="B3161" s="8" t="s">
        <v>1996</v>
      </c>
      <c r="C3161" s="8">
        <v>1</v>
      </c>
      <c r="D3161" s="8" t="s">
        <v>2732</v>
      </c>
      <c r="E3161" s="8" t="s">
        <v>2733</v>
      </c>
      <c r="F3161" s="8" t="s">
        <v>28</v>
      </c>
    </row>
    <row r="3162" spans="1:6" ht="28.8">
      <c r="A3162" s="8">
        <v>1073</v>
      </c>
      <c r="B3162" s="8" t="s">
        <v>1996</v>
      </c>
      <c r="C3162" s="8">
        <v>1</v>
      </c>
      <c r="D3162" s="8" t="s">
        <v>2302</v>
      </c>
      <c r="E3162" s="8" t="s">
        <v>2303</v>
      </c>
      <c r="F3162" s="8" t="s">
        <v>28</v>
      </c>
    </row>
    <row r="3163" spans="1:6" ht="57.6">
      <c r="A3163" s="8">
        <v>30</v>
      </c>
      <c r="B3163" s="8" t="s">
        <v>1996</v>
      </c>
      <c r="C3163" s="8">
        <v>1</v>
      </c>
      <c r="D3163" s="8" t="s">
        <v>2479</v>
      </c>
      <c r="E3163" s="8" t="s">
        <v>2480</v>
      </c>
      <c r="F3163" s="8" t="s">
        <v>28</v>
      </c>
    </row>
    <row r="3164" spans="1:6" ht="72">
      <c r="A3164" s="8">
        <v>7017</v>
      </c>
      <c r="B3164" s="8" t="s">
        <v>1996</v>
      </c>
      <c r="C3164" s="8">
        <v>1</v>
      </c>
      <c r="D3164" s="8" t="s">
        <v>2734</v>
      </c>
      <c r="E3164" s="8" t="s">
        <v>2735</v>
      </c>
      <c r="F3164" s="8" t="s">
        <v>7</v>
      </c>
    </row>
    <row r="3165" spans="1:6" ht="28.8">
      <c r="A3165" s="8">
        <v>3118</v>
      </c>
      <c r="B3165" s="8" t="s">
        <v>1996</v>
      </c>
      <c r="C3165" s="8">
        <v>2</v>
      </c>
      <c r="D3165" s="8" t="s">
        <v>2071</v>
      </c>
      <c r="E3165" s="8" t="s">
        <v>2072</v>
      </c>
      <c r="F3165" s="8" t="s">
        <v>28</v>
      </c>
    </row>
    <row r="3166" spans="1:6" ht="72">
      <c r="A3166" s="8">
        <v>6970</v>
      </c>
      <c r="B3166" s="8" t="s">
        <v>1996</v>
      </c>
      <c r="C3166" s="8">
        <v>1</v>
      </c>
      <c r="D3166" s="8" t="s">
        <v>2736</v>
      </c>
      <c r="E3166" s="8" t="s">
        <v>2737</v>
      </c>
      <c r="F3166" s="8" t="s">
        <v>7</v>
      </c>
    </row>
    <row r="3167" spans="1:6" ht="28.8">
      <c r="A3167" s="8">
        <v>6913</v>
      </c>
      <c r="B3167" s="8" t="s">
        <v>1996</v>
      </c>
      <c r="C3167" s="8">
        <v>4</v>
      </c>
      <c r="D3167" s="8" t="s">
        <v>2628</v>
      </c>
      <c r="E3167" s="8" t="s">
        <v>475</v>
      </c>
      <c r="F3167" s="8" t="s">
        <v>7</v>
      </c>
    </row>
    <row r="3168" spans="1:6" ht="43.2">
      <c r="A3168" s="8">
        <v>1088</v>
      </c>
      <c r="B3168" s="8" t="s">
        <v>1996</v>
      </c>
      <c r="C3168" s="8">
        <v>3</v>
      </c>
      <c r="D3168" s="8" t="s">
        <v>2488</v>
      </c>
      <c r="E3168" s="8" t="s">
        <v>2489</v>
      </c>
      <c r="F3168" s="8" t="s">
        <v>28</v>
      </c>
    </row>
    <row r="3169" spans="1:6" ht="57.6">
      <c r="A3169" s="8">
        <v>5931</v>
      </c>
      <c r="B3169" s="8" t="s">
        <v>1996</v>
      </c>
      <c r="C3169" s="8">
        <v>5</v>
      </c>
      <c r="D3169" s="8" t="s">
        <v>2728</v>
      </c>
      <c r="E3169" s="8" t="s">
        <v>2729</v>
      </c>
      <c r="F3169" s="8" t="s">
        <v>28</v>
      </c>
    </row>
    <row r="3170" spans="1:6" ht="43.2">
      <c r="A3170" s="8">
        <v>5899</v>
      </c>
      <c r="B3170" s="8" t="s">
        <v>1996</v>
      </c>
      <c r="C3170" s="8">
        <v>4</v>
      </c>
      <c r="D3170" s="8" t="s">
        <v>2738</v>
      </c>
      <c r="E3170" s="8" t="s">
        <v>2739</v>
      </c>
      <c r="F3170" s="8" t="s">
        <v>28</v>
      </c>
    </row>
    <row r="3171" spans="1:6" ht="86.4">
      <c r="A3171" s="8">
        <v>2038</v>
      </c>
      <c r="B3171" s="8" t="s">
        <v>1996</v>
      </c>
      <c r="C3171" s="8">
        <v>1</v>
      </c>
      <c r="D3171" s="8" t="s">
        <v>2106</v>
      </c>
      <c r="E3171" s="8" t="s">
        <v>2107</v>
      </c>
      <c r="F3171" s="8" t="s">
        <v>28</v>
      </c>
    </row>
    <row r="3172" spans="1:6" ht="43.2">
      <c r="A3172" s="8">
        <v>2075</v>
      </c>
      <c r="B3172" s="8" t="s">
        <v>1996</v>
      </c>
      <c r="C3172" s="8">
        <v>3</v>
      </c>
      <c r="D3172" s="8" t="s">
        <v>2616</v>
      </c>
      <c r="E3172" s="8" t="s">
        <v>2617</v>
      </c>
      <c r="F3172" s="8" t="s">
        <v>28</v>
      </c>
    </row>
    <row r="3173" spans="1:6" ht="86.4">
      <c r="A3173" s="8">
        <v>5976</v>
      </c>
      <c r="B3173" s="8" t="s">
        <v>1996</v>
      </c>
      <c r="C3173" s="8">
        <v>1</v>
      </c>
      <c r="D3173" s="8" t="s">
        <v>2436</v>
      </c>
      <c r="E3173" s="8" t="s">
        <v>2437</v>
      </c>
      <c r="F3173" s="8" t="s">
        <v>28</v>
      </c>
    </row>
    <row r="3174" spans="1:6" ht="43.2">
      <c r="A3174" s="8">
        <v>5979</v>
      </c>
      <c r="B3174" s="8" t="s">
        <v>1996</v>
      </c>
      <c r="C3174" s="8">
        <v>1</v>
      </c>
      <c r="D3174" s="8" t="s">
        <v>2740</v>
      </c>
      <c r="E3174" s="8" t="s">
        <v>2741</v>
      </c>
      <c r="F3174" s="8" t="s">
        <v>28</v>
      </c>
    </row>
    <row r="3175" spans="1:6" ht="43.2">
      <c r="A3175" s="8">
        <v>5967</v>
      </c>
      <c r="B3175" s="8" t="s">
        <v>1996</v>
      </c>
      <c r="C3175" s="8">
        <v>5</v>
      </c>
      <c r="D3175" s="8" t="s">
        <v>2742</v>
      </c>
      <c r="E3175" s="8" t="s">
        <v>2743</v>
      </c>
      <c r="F3175" s="8" t="s">
        <v>28</v>
      </c>
    </row>
    <row r="3176" spans="1:6" ht="43.2">
      <c r="A3176" s="8">
        <v>932</v>
      </c>
      <c r="B3176" s="8" t="s">
        <v>1996</v>
      </c>
      <c r="C3176" s="8">
        <v>2</v>
      </c>
      <c r="D3176" s="8" t="s">
        <v>2022</v>
      </c>
      <c r="E3176" s="8" t="s">
        <v>2023</v>
      </c>
      <c r="F3176" s="8" t="s">
        <v>28</v>
      </c>
    </row>
    <row r="3177" spans="1:6" ht="28.8">
      <c r="A3177" s="8">
        <v>5963</v>
      </c>
      <c r="B3177" s="8" t="s">
        <v>1996</v>
      </c>
      <c r="C3177" s="8">
        <v>1</v>
      </c>
      <c r="D3177" s="8" t="s">
        <v>2744</v>
      </c>
      <c r="E3177" s="8" t="s">
        <v>2745</v>
      </c>
      <c r="F3177" s="8" t="s">
        <v>28</v>
      </c>
    </row>
    <row r="3178" spans="1:6" ht="43.2">
      <c r="A3178" s="8">
        <v>2097</v>
      </c>
      <c r="B3178" s="8" t="s">
        <v>1996</v>
      </c>
      <c r="C3178" s="8">
        <v>5</v>
      </c>
      <c r="D3178" s="8" t="s">
        <v>2644</v>
      </c>
      <c r="E3178" s="8" t="s">
        <v>2645</v>
      </c>
      <c r="F3178" s="8" t="s">
        <v>28</v>
      </c>
    </row>
    <row r="3179" spans="1:6" ht="43.2">
      <c r="A3179" s="8">
        <v>952</v>
      </c>
      <c r="B3179" s="8" t="s">
        <v>1996</v>
      </c>
      <c r="C3179" s="8">
        <v>3</v>
      </c>
      <c r="D3179" s="8" t="s">
        <v>2481</v>
      </c>
      <c r="E3179" s="8" t="s">
        <v>2482</v>
      </c>
      <c r="F3179" s="8" t="s">
        <v>28</v>
      </c>
    </row>
    <row r="3180" spans="1:6" ht="57.6">
      <c r="A3180" s="8">
        <v>2058</v>
      </c>
      <c r="B3180" s="8" t="s">
        <v>1996</v>
      </c>
      <c r="C3180" s="8">
        <v>3</v>
      </c>
      <c r="D3180" s="8" t="s">
        <v>2108</v>
      </c>
      <c r="E3180" s="8" t="s">
        <v>2046</v>
      </c>
      <c r="F3180" s="8" t="s">
        <v>28</v>
      </c>
    </row>
    <row r="3181" spans="1:6" ht="28.8">
      <c r="A3181" s="8">
        <v>1178</v>
      </c>
      <c r="B3181" s="8" t="s">
        <v>1996</v>
      </c>
      <c r="C3181" s="8">
        <v>2</v>
      </c>
      <c r="D3181" s="8" t="s">
        <v>2653</v>
      </c>
      <c r="E3181" s="8" t="s">
        <v>2654</v>
      </c>
      <c r="F3181" s="8" t="s">
        <v>28</v>
      </c>
    </row>
    <row r="3182" spans="1:6" ht="57.6">
      <c r="A3182" s="8">
        <v>2035</v>
      </c>
      <c r="B3182" s="8" t="s">
        <v>1996</v>
      </c>
      <c r="C3182" s="8">
        <v>2</v>
      </c>
      <c r="D3182" s="8" t="s">
        <v>2746</v>
      </c>
      <c r="E3182" s="8" t="s">
        <v>2747</v>
      </c>
      <c r="F3182" s="8" t="s">
        <v>28</v>
      </c>
    </row>
    <row r="3183" spans="1:6" ht="72">
      <c r="A3183" s="8">
        <v>2050</v>
      </c>
      <c r="B3183" s="8" t="s">
        <v>1996</v>
      </c>
      <c r="C3183" s="8">
        <v>1</v>
      </c>
      <c r="D3183" s="8" t="s">
        <v>2748</v>
      </c>
      <c r="E3183" s="8" t="s">
        <v>2749</v>
      </c>
      <c r="F3183" s="8" t="s">
        <v>28</v>
      </c>
    </row>
    <row r="3184" spans="1:6" ht="43.2">
      <c r="A3184" s="8">
        <v>2031</v>
      </c>
      <c r="B3184" s="8" t="s">
        <v>1996</v>
      </c>
      <c r="C3184" s="8">
        <v>1</v>
      </c>
      <c r="D3184" s="8" t="s">
        <v>2750</v>
      </c>
      <c r="E3184" s="8" t="s">
        <v>2751</v>
      </c>
      <c r="F3184" s="8" t="s">
        <v>28</v>
      </c>
    </row>
    <row r="3185" spans="1:6" ht="43.2">
      <c r="A3185" s="8">
        <v>2072</v>
      </c>
      <c r="B3185" s="8" t="s">
        <v>1996</v>
      </c>
      <c r="C3185" s="8">
        <v>4</v>
      </c>
      <c r="D3185" s="8" t="s">
        <v>2640</v>
      </c>
      <c r="E3185" s="8" t="s">
        <v>2641</v>
      </c>
      <c r="F3185" s="8" t="s">
        <v>28</v>
      </c>
    </row>
    <row r="3186" spans="1:6" ht="43.2">
      <c r="A3186" s="8">
        <v>2068</v>
      </c>
      <c r="B3186" s="8" t="s">
        <v>1996</v>
      </c>
      <c r="C3186" s="8">
        <v>2</v>
      </c>
      <c r="D3186" s="8" t="s">
        <v>2614</v>
      </c>
      <c r="E3186" s="8" t="s">
        <v>2615</v>
      </c>
      <c r="F3186" s="8" t="s">
        <v>28</v>
      </c>
    </row>
    <row r="3187" spans="1:6" ht="28.8">
      <c r="A3187" s="8">
        <v>6002</v>
      </c>
      <c r="B3187" s="8" t="s">
        <v>1996</v>
      </c>
      <c r="C3187" s="8">
        <v>3</v>
      </c>
      <c r="D3187" s="8" t="s">
        <v>2726</v>
      </c>
      <c r="E3187" s="8" t="s">
        <v>2727</v>
      </c>
      <c r="F3187" s="8" t="s">
        <v>28</v>
      </c>
    </row>
    <row r="3188" spans="1:6" ht="43.2">
      <c r="A3188" s="8">
        <v>5945</v>
      </c>
      <c r="B3188" s="8" t="s">
        <v>1996</v>
      </c>
      <c r="C3188" s="8">
        <v>4</v>
      </c>
      <c r="D3188" s="8" t="s">
        <v>2752</v>
      </c>
      <c r="E3188" s="8" t="s">
        <v>2753</v>
      </c>
      <c r="F3188" s="8" t="s">
        <v>28</v>
      </c>
    </row>
    <row r="3189" spans="1:6" ht="43.2">
      <c r="A3189" s="8">
        <v>963</v>
      </c>
      <c r="B3189" s="8" t="s">
        <v>1996</v>
      </c>
      <c r="C3189" s="8">
        <v>3</v>
      </c>
      <c r="D3189" s="8" t="s">
        <v>2477</v>
      </c>
      <c r="E3189" s="8" t="s">
        <v>2478</v>
      </c>
      <c r="F3189" s="8" t="s">
        <v>28</v>
      </c>
    </row>
    <row r="3190" spans="1:6" ht="57.6">
      <c r="A3190" s="8">
        <v>5949</v>
      </c>
      <c r="B3190" s="8" t="s">
        <v>1996</v>
      </c>
      <c r="C3190" s="8">
        <v>5</v>
      </c>
      <c r="D3190" s="8" t="s">
        <v>2429</v>
      </c>
      <c r="E3190" s="8" t="s">
        <v>2430</v>
      </c>
      <c r="F3190" s="8" t="s">
        <v>28</v>
      </c>
    </row>
    <row r="3191" spans="1:6" ht="57.6">
      <c r="A3191" s="8">
        <v>5955</v>
      </c>
      <c r="B3191" s="8" t="s">
        <v>1996</v>
      </c>
      <c r="C3191" s="8">
        <v>5</v>
      </c>
      <c r="D3191" s="8" t="s">
        <v>2509</v>
      </c>
      <c r="E3191" s="8" t="s">
        <v>2510</v>
      </c>
      <c r="F3191" s="8" t="s">
        <v>28</v>
      </c>
    </row>
    <row r="3192" spans="1:6" ht="129.6">
      <c r="A3192" s="8">
        <v>5885</v>
      </c>
      <c r="B3192" s="8" t="s">
        <v>1996</v>
      </c>
      <c r="C3192" s="8">
        <v>3</v>
      </c>
      <c r="D3192" s="8" t="s">
        <v>2320</v>
      </c>
      <c r="E3192" s="8" t="s">
        <v>2321</v>
      </c>
      <c r="F3192" s="8" t="s">
        <v>28</v>
      </c>
    </row>
    <row r="3193" spans="1:6" ht="57.6">
      <c r="A3193" s="8">
        <v>6421</v>
      </c>
      <c r="B3193" s="8" t="s">
        <v>1996</v>
      </c>
      <c r="C3193" s="8">
        <v>2</v>
      </c>
      <c r="D3193" s="8" t="s">
        <v>2516</v>
      </c>
      <c r="E3193" s="8" t="s">
        <v>2517</v>
      </c>
      <c r="F3193" s="8" t="s">
        <v>28</v>
      </c>
    </row>
    <row r="3194" spans="1:6" ht="72">
      <c r="A3194" s="8">
        <v>6185</v>
      </c>
      <c r="B3194" s="8" t="s">
        <v>1996</v>
      </c>
      <c r="C3194" s="8">
        <v>4</v>
      </c>
      <c r="D3194" s="8" t="s">
        <v>2338</v>
      </c>
      <c r="E3194" s="8" t="s">
        <v>2339</v>
      </c>
      <c r="F3194" s="8" t="s">
        <v>7</v>
      </c>
    </row>
    <row r="3195" spans="1:6" ht="43.2">
      <c r="A3195" s="8">
        <v>6268</v>
      </c>
      <c r="B3195" s="8" t="s">
        <v>1996</v>
      </c>
      <c r="C3195" s="8">
        <v>1</v>
      </c>
      <c r="D3195" s="8" t="s">
        <v>2407</v>
      </c>
      <c r="E3195" s="8" t="s">
        <v>2408</v>
      </c>
      <c r="F3195" s="8" t="s">
        <v>7</v>
      </c>
    </row>
    <row r="3196" spans="1:6" ht="43.2">
      <c r="A3196" s="8">
        <v>930</v>
      </c>
      <c r="B3196" s="8" t="s">
        <v>1996</v>
      </c>
      <c r="C3196" s="8">
        <v>5</v>
      </c>
      <c r="D3196" s="8" t="s">
        <v>2018</v>
      </c>
      <c r="E3196" s="8" t="s">
        <v>2019</v>
      </c>
      <c r="F3196" s="8" t="s">
        <v>28</v>
      </c>
    </row>
    <row r="3197" spans="1:6" ht="57.6">
      <c r="A3197" s="8">
        <v>6094</v>
      </c>
      <c r="B3197" s="8" t="s">
        <v>1996</v>
      </c>
      <c r="C3197" s="8">
        <v>2</v>
      </c>
      <c r="D3197" s="8" t="s">
        <v>2275</v>
      </c>
      <c r="E3197" s="8" t="s">
        <v>2276</v>
      </c>
      <c r="F3197" s="8" t="s">
        <v>7</v>
      </c>
    </row>
    <row r="3198" spans="1:6" ht="43.2">
      <c r="A3198" s="8">
        <v>1980</v>
      </c>
      <c r="B3198" s="8" t="s">
        <v>1996</v>
      </c>
      <c r="C3198" s="8">
        <v>1</v>
      </c>
      <c r="D3198" s="8" t="s">
        <v>2585</v>
      </c>
      <c r="E3198" s="8" t="s">
        <v>2586</v>
      </c>
      <c r="F3198" s="8" t="s">
        <v>28</v>
      </c>
    </row>
    <row r="3199" spans="1:6" ht="100.8">
      <c r="A3199" s="8">
        <v>5892</v>
      </c>
      <c r="B3199" s="8" t="s">
        <v>1996</v>
      </c>
      <c r="C3199" s="8">
        <v>3</v>
      </c>
      <c r="D3199" s="8" t="s">
        <v>2055</v>
      </c>
      <c r="E3199" s="8" t="s">
        <v>2056</v>
      </c>
      <c r="F3199" s="8" t="s">
        <v>28</v>
      </c>
    </row>
    <row r="3200" spans="1:6" ht="28.8">
      <c r="A3200" s="8">
        <v>1007</v>
      </c>
      <c r="B3200" s="8" t="s">
        <v>1996</v>
      </c>
      <c r="C3200" s="8">
        <v>3</v>
      </c>
      <c r="D3200" s="8" t="s">
        <v>2754</v>
      </c>
      <c r="E3200" s="8" t="s">
        <v>2755</v>
      </c>
      <c r="F3200" s="8" t="s">
        <v>28</v>
      </c>
    </row>
    <row r="3201" spans="1:6" ht="57.6">
      <c r="A3201" s="8">
        <v>5909</v>
      </c>
      <c r="B3201" s="8" t="s">
        <v>1996</v>
      </c>
      <c r="C3201" s="8">
        <v>3</v>
      </c>
      <c r="D3201" s="8" t="s">
        <v>2756</v>
      </c>
      <c r="E3201" s="8" t="s">
        <v>2757</v>
      </c>
      <c r="F3201" s="8" t="s">
        <v>28</v>
      </c>
    </row>
    <row r="3202" spans="1:6" ht="72">
      <c r="A3202" s="8">
        <v>5916</v>
      </c>
      <c r="B3202" s="8" t="s">
        <v>1996</v>
      </c>
      <c r="C3202" s="8">
        <v>5</v>
      </c>
      <c r="D3202" s="8" t="s">
        <v>2758</v>
      </c>
      <c r="E3202" s="8" t="s">
        <v>2759</v>
      </c>
      <c r="F3202" s="8" t="s">
        <v>28</v>
      </c>
    </row>
    <row r="3203" spans="1:6" ht="43.2">
      <c r="A3203" s="8">
        <v>983</v>
      </c>
      <c r="B3203" s="8" t="s">
        <v>1996</v>
      </c>
      <c r="C3203" s="8">
        <v>5</v>
      </c>
      <c r="D3203" s="8" t="s">
        <v>2760</v>
      </c>
      <c r="E3203" s="8" t="s">
        <v>2761</v>
      </c>
      <c r="F3203" s="8" t="s">
        <v>28</v>
      </c>
    </row>
    <row r="3204" spans="1:6" ht="43.2">
      <c r="A3204" s="8">
        <v>5925</v>
      </c>
      <c r="B3204" s="8" t="s">
        <v>1996</v>
      </c>
      <c r="C3204" s="8">
        <v>5</v>
      </c>
      <c r="D3204" s="8" t="s">
        <v>2762</v>
      </c>
      <c r="E3204" s="8" t="s">
        <v>2763</v>
      </c>
      <c r="F3204" s="8" t="s">
        <v>28</v>
      </c>
    </row>
    <row r="3205" spans="1:6" ht="43.2">
      <c r="A3205" s="8">
        <v>975</v>
      </c>
      <c r="B3205" s="8" t="s">
        <v>1996</v>
      </c>
      <c r="C3205" s="8">
        <v>3</v>
      </c>
      <c r="D3205" s="8" t="s">
        <v>2005</v>
      </c>
      <c r="E3205" s="8" t="s">
        <v>2006</v>
      </c>
      <c r="F3205" s="8" t="s">
        <v>28</v>
      </c>
    </row>
    <row r="3206" spans="1:6" ht="43.2">
      <c r="A3206" s="8">
        <v>875</v>
      </c>
      <c r="B3206" s="8" t="s">
        <v>1996</v>
      </c>
      <c r="C3206" s="8">
        <v>4</v>
      </c>
      <c r="D3206" s="8" t="s">
        <v>2012</v>
      </c>
      <c r="E3206" s="8" t="s">
        <v>2013</v>
      </c>
      <c r="F3206" s="8" t="s">
        <v>28</v>
      </c>
    </row>
    <row r="3207" spans="1:6" ht="244.8">
      <c r="A3207" s="8">
        <v>5928</v>
      </c>
      <c r="B3207" s="8" t="s">
        <v>1996</v>
      </c>
      <c r="C3207" s="8">
        <v>4</v>
      </c>
      <c r="D3207" s="8" t="s">
        <v>2581</v>
      </c>
      <c r="E3207" s="8" t="s">
        <v>2582</v>
      </c>
      <c r="F3207" s="8" t="s">
        <v>28</v>
      </c>
    </row>
    <row r="3208" spans="1:6" ht="43.2">
      <c r="A3208" s="8">
        <v>971</v>
      </c>
      <c r="B3208" s="8" t="s">
        <v>1996</v>
      </c>
      <c r="C3208" s="8">
        <v>5</v>
      </c>
      <c r="D3208" s="8" t="s">
        <v>2041</v>
      </c>
      <c r="E3208" s="8" t="s">
        <v>2042</v>
      </c>
      <c r="F3208" s="8" t="s">
        <v>28</v>
      </c>
    </row>
    <row r="3209" spans="1:6" ht="43.2">
      <c r="A3209" s="8">
        <v>1986</v>
      </c>
      <c r="B3209" s="8" t="s">
        <v>1996</v>
      </c>
      <c r="C3209" s="8">
        <v>5</v>
      </c>
      <c r="D3209" s="8" t="s">
        <v>2096</v>
      </c>
      <c r="E3209" s="8" t="s">
        <v>2097</v>
      </c>
      <c r="F3209" s="8" t="s">
        <v>28</v>
      </c>
    </row>
    <row r="3210" spans="1:6" ht="86.4">
      <c r="A3210" s="8">
        <v>867</v>
      </c>
      <c r="B3210" s="8" t="s">
        <v>1996</v>
      </c>
      <c r="C3210" s="8">
        <v>1</v>
      </c>
      <c r="D3210" s="8" t="s">
        <v>2009</v>
      </c>
      <c r="E3210" s="8" t="s">
        <v>2010</v>
      </c>
      <c r="F3210" s="8" t="s">
        <v>28</v>
      </c>
    </row>
    <row r="3211" spans="1:6" ht="28.8">
      <c r="A3211" s="8">
        <v>1078</v>
      </c>
      <c r="B3211" s="8" t="s">
        <v>1996</v>
      </c>
      <c r="C3211" s="8">
        <v>3</v>
      </c>
      <c r="D3211" s="8" t="s">
        <v>2764</v>
      </c>
      <c r="E3211" s="8" t="s">
        <v>2765</v>
      </c>
      <c r="F3211" s="8" t="s">
        <v>28</v>
      </c>
    </row>
    <row r="3212" spans="1:6">
      <c r="A3212" s="8">
        <v>1127</v>
      </c>
      <c r="B3212" s="8" t="s">
        <v>1996</v>
      </c>
      <c r="C3212" s="8">
        <v>5</v>
      </c>
      <c r="D3212" s="8" t="s">
        <v>2766</v>
      </c>
      <c r="E3212" s="8" t="s">
        <v>2767</v>
      </c>
      <c r="F3212" s="8" t="s">
        <v>28</v>
      </c>
    </row>
    <row r="3213" spans="1:6" ht="28.8">
      <c r="A3213" s="8">
        <v>1186</v>
      </c>
      <c r="B3213" s="8" t="s">
        <v>1996</v>
      </c>
      <c r="C3213" s="8">
        <v>3</v>
      </c>
      <c r="D3213" s="8" t="s">
        <v>2050</v>
      </c>
      <c r="E3213" s="8" t="s">
        <v>2051</v>
      </c>
      <c r="F3213" s="8" t="s">
        <v>28</v>
      </c>
    </row>
    <row r="3214" spans="1:6" ht="57.6">
      <c r="A3214" s="8">
        <v>1927</v>
      </c>
      <c r="B3214" s="8" t="s">
        <v>1996</v>
      </c>
      <c r="C3214" s="8">
        <v>2</v>
      </c>
      <c r="D3214" s="8" t="s">
        <v>2602</v>
      </c>
      <c r="E3214" s="8" t="s">
        <v>2603</v>
      </c>
      <c r="F3214" s="8" t="s">
        <v>28</v>
      </c>
    </row>
    <row r="3215" spans="1:6" ht="129.6">
      <c r="A3215" s="8">
        <v>894</v>
      </c>
      <c r="B3215" s="8" t="s">
        <v>1996</v>
      </c>
      <c r="C3215" s="8">
        <v>1</v>
      </c>
      <c r="D3215" s="8" t="s">
        <v>2014</v>
      </c>
      <c r="E3215" s="8" t="s">
        <v>2015</v>
      </c>
      <c r="F3215" s="8" t="s">
        <v>28</v>
      </c>
    </row>
    <row r="3216" spans="1:6" ht="28.8">
      <c r="A3216" s="8">
        <v>2105</v>
      </c>
      <c r="B3216" s="8" t="s">
        <v>1996</v>
      </c>
      <c r="C3216" s="8">
        <v>5</v>
      </c>
      <c r="D3216" s="8" t="s">
        <v>2768</v>
      </c>
      <c r="E3216" s="8" t="s">
        <v>2769</v>
      </c>
      <c r="F3216" s="8" t="s">
        <v>28</v>
      </c>
    </row>
    <row r="3217" spans="1:6" ht="43.2">
      <c r="A3217" s="8">
        <v>1949</v>
      </c>
      <c r="B3217" s="8" t="s">
        <v>1996</v>
      </c>
      <c r="C3217" s="8">
        <v>2</v>
      </c>
      <c r="D3217" s="8" t="s">
        <v>2089</v>
      </c>
      <c r="E3217" s="8" t="s">
        <v>2090</v>
      </c>
      <c r="F3217" s="8" t="s">
        <v>28</v>
      </c>
    </row>
    <row r="3218" spans="1:6" ht="100.8">
      <c r="A3218" s="8">
        <v>902</v>
      </c>
      <c r="B3218" s="8" t="s">
        <v>1996</v>
      </c>
      <c r="C3218" s="8">
        <v>1</v>
      </c>
      <c r="D3218" s="8" t="s">
        <v>2490</v>
      </c>
      <c r="E3218" s="8" t="s">
        <v>2491</v>
      </c>
      <c r="F3218" s="8" t="s">
        <v>28</v>
      </c>
    </row>
    <row r="3219" spans="1:6" ht="57.6">
      <c r="A3219" s="8">
        <v>1953</v>
      </c>
      <c r="B3219" s="8" t="s">
        <v>1996</v>
      </c>
      <c r="C3219" s="8">
        <v>1</v>
      </c>
      <c r="D3219" s="8" t="s">
        <v>2409</v>
      </c>
      <c r="E3219" s="8" t="s">
        <v>2410</v>
      </c>
      <c r="F3219" s="8" t="s">
        <v>28</v>
      </c>
    </row>
    <row r="3220" spans="1:6" ht="28.8">
      <c r="A3220" s="8">
        <v>1965</v>
      </c>
      <c r="B3220" s="8" t="s">
        <v>1996</v>
      </c>
      <c r="C3220" s="8">
        <v>4</v>
      </c>
      <c r="D3220" s="8" t="s">
        <v>2593</v>
      </c>
      <c r="E3220" s="8" t="s">
        <v>2594</v>
      </c>
      <c r="F3220" s="8" t="s">
        <v>28</v>
      </c>
    </row>
    <row r="3221" spans="1:6" ht="86.4">
      <c r="A3221" s="8">
        <v>908</v>
      </c>
      <c r="B3221" s="8" t="s">
        <v>1996</v>
      </c>
      <c r="C3221" s="8">
        <v>2</v>
      </c>
      <c r="D3221" s="8" t="s">
        <v>2673</v>
      </c>
      <c r="E3221" s="8" t="s">
        <v>2674</v>
      </c>
      <c r="F3221" s="8" t="s">
        <v>28</v>
      </c>
    </row>
    <row r="3222" spans="1:6" ht="72">
      <c r="A3222" s="8">
        <v>1966</v>
      </c>
      <c r="B3222" s="8" t="s">
        <v>1996</v>
      </c>
      <c r="C3222" s="8">
        <v>1</v>
      </c>
      <c r="D3222" s="8" t="s">
        <v>2092</v>
      </c>
      <c r="E3222" s="8" t="s">
        <v>2093</v>
      </c>
      <c r="F3222" s="8" t="s">
        <v>28</v>
      </c>
    </row>
    <row r="3223" spans="1:6" ht="57.6">
      <c r="A3223" s="8">
        <v>1969</v>
      </c>
      <c r="B3223" s="8" t="s">
        <v>1996</v>
      </c>
      <c r="C3223" s="8">
        <v>3</v>
      </c>
      <c r="D3223" s="8" t="s">
        <v>2591</v>
      </c>
      <c r="E3223" s="8" t="s">
        <v>2592</v>
      </c>
      <c r="F3223" s="8" t="s">
        <v>28</v>
      </c>
    </row>
    <row r="3224" spans="1:6" ht="28.8">
      <c r="A3224" s="8">
        <v>1970</v>
      </c>
      <c r="B3224" s="8" t="s">
        <v>1996</v>
      </c>
      <c r="C3224" s="8">
        <v>5</v>
      </c>
      <c r="D3224" s="8" t="s">
        <v>2770</v>
      </c>
      <c r="E3224" s="8" t="s">
        <v>2771</v>
      </c>
      <c r="F3224" s="8" t="s">
        <v>28</v>
      </c>
    </row>
    <row r="3225" spans="1:6">
      <c r="A3225" s="8">
        <v>1252</v>
      </c>
      <c r="B3225" s="8" t="s">
        <v>1996</v>
      </c>
      <c r="C3225" s="8">
        <v>3</v>
      </c>
      <c r="D3225" s="8" t="s">
        <v>2772</v>
      </c>
      <c r="E3225" s="8" t="s">
        <v>652</v>
      </c>
      <c r="F3225" s="8" t="s">
        <v>28</v>
      </c>
    </row>
    <row r="3226" spans="1:6">
      <c r="A3226" s="8">
        <v>1210</v>
      </c>
      <c r="B3226" s="8" t="s">
        <v>1996</v>
      </c>
      <c r="C3226" s="8">
        <v>5</v>
      </c>
      <c r="D3226" s="8" t="s">
        <v>2773</v>
      </c>
      <c r="E3226" s="8" t="s">
        <v>2774</v>
      </c>
      <c r="F3226" s="8" t="s">
        <v>28</v>
      </c>
    </row>
    <row r="3227" spans="1:6">
      <c r="A3227" s="8">
        <v>1190</v>
      </c>
      <c r="B3227" s="8" t="s">
        <v>1996</v>
      </c>
      <c r="C3227" s="8">
        <v>3</v>
      </c>
      <c r="D3227" s="8" t="s">
        <v>2775</v>
      </c>
      <c r="E3227" s="8" t="s">
        <v>2776</v>
      </c>
      <c r="F3227" s="8" t="s">
        <v>28</v>
      </c>
    </row>
    <row r="3228" spans="1:6" ht="72">
      <c r="A3228" s="8">
        <v>890</v>
      </c>
      <c r="B3228" s="8" t="s">
        <v>1996</v>
      </c>
      <c r="C3228" s="8">
        <v>3</v>
      </c>
      <c r="D3228" s="8" t="s">
        <v>2608</v>
      </c>
      <c r="E3228" s="8" t="s">
        <v>2609</v>
      </c>
      <c r="F3228" s="8" t="s">
        <v>28</v>
      </c>
    </row>
    <row r="3229" spans="1:6" ht="72">
      <c r="A3229" s="8">
        <v>6265</v>
      </c>
      <c r="B3229" s="8" t="s">
        <v>1996</v>
      </c>
      <c r="C3229" s="8">
        <v>2</v>
      </c>
      <c r="D3229" s="8" t="s">
        <v>2570</v>
      </c>
      <c r="E3229" s="8" t="s">
        <v>489</v>
      </c>
      <c r="F3229" s="8" t="s">
        <v>7</v>
      </c>
    </row>
    <row r="3230" spans="1:6" ht="72">
      <c r="A3230" s="8">
        <v>6388</v>
      </c>
      <c r="B3230" s="8" t="s">
        <v>1996</v>
      </c>
      <c r="C3230" s="8">
        <v>2</v>
      </c>
      <c r="D3230" s="8" t="s">
        <v>2217</v>
      </c>
      <c r="E3230" s="8" t="s">
        <v>2218</v>
      </c>
      <c r="F3230" s="8" t="s">
        <v>7</v>
      </c>
    </row>
    <row r="3231" spans="1:6">
      <c r="A3231" s="8">
        <v>6058</v>
      </c>
      <c r="B3231" s="8" t="s">
        <v>1996</v>
      </c>
      <c r="C3231" s="8">
        <v>4</v>
      </c>
      <c r="D3231" s="8" t="s">
        <v>2777</v>
      </c>
      <c r="E3231" s="8" t="s">
        <v>42</v>
      </c>
      <c r="F3231" s="8" t="s">
        <v>7</v>
      </c>
    </row>
    <row r="3232" spans="1:6">
      <c r="A3232" s="8">
        <v>9169</v>
      </c>
      <c r="B3232" s="8" t="s">
        <v>1996</v>
      </c>
      <c r="C3232" s="8">
        <v>5</v>
      </c>
      <c r="D3232" s="8" t="s">
        <v>2778</v>
      </c>
      <c r="E3232" s="8" t="s">
        <v>42</v>
      </c>
      <c r="F3232" s="8" t="s">
        <v>7</v>
      </c>
    </row>
    <row r="3233" spans="1:6" ht="28.8">
      <c r="A3233" s="8">
        <v>9187</v>
      </c>
      <c r="B3233" s="8" t="s">
        <v>1996</v>
      </c>
      <c r="C3233" s="8">
        <v>1</v>
      </c>
      <c r="D3233" s="8" t="s">
        <v>2200</v>
      </c>
      <c r="E3233" s="8" t="s">
        <v>2201</v>
      </c>
      <c r="F3233" s="8" t="s">
        <v>7</v>
      </c>
    </row>
    <row r="3234" spans="1:6">
      <c r="A3234" s="8">
        <v>9209</v>
      </c>
      <c r="B3234" s="8" t="s">
        <v>1996</v>
      </c>
      <c r="C3234" s="8">
        <v>1</v>
      </c>
      <c r="D3234" s="8" t="s">
        <v>2779</v>
      </c>
      <c r="E3234" s="8" t="s">
        <v>549</v>
      </c>
      <c r="F3234" s="8" t="s">
        <v>7</v>
      </c>
    </row>
    <row r="3235" spans="1:6" ht="28.8">
      <c r="A3235" s="8">
        <v>9422</v>
      </c>
      <c r="B3235" s="8" t="s">
        <v>1996</v>
      </c>
      <c r="C3235" s="8">
        <v>3</v>
      </c>
      <c r="D3235" s="8" t="s">
        <v>2780</v>
      </c>
      <c r="E3235" s="8" t="s">
        <v>42</v>
      </c>
      <c r="F3235" s="8" t="s">
        <v>7</v>
      </c>
    </row>
    <row r="3236" spans="1:6" ht="43.2">
      <c r="A3236" s="8">
        <v>9457</v>
      </c>
      <c r="B3236" s="8" t="s">
        <v>1996</v>
      </c>
      <c r="C3236" s="8">
        <v>5</v>
      </c>
      <c r="D3236" s="8" t="s">
        <v>2308</v>
      </c>
      <c r="E3236" s="8" t="s">
        <v>2309</v>
      </c>
      <c r="F3236" s="8" t="s">
        <v>7</v>
      </c>
    </row>
    <row r="3237" spans="1:6">
      <c r="A3237" s="8">
        <v>9554</v>
      </c>
      <c r="B3237" s="8" t="s">
        <v>1996</v>
      </c>
      <c r="C3237" s="8">
        <v>5</v>
      </c>
      <c r="D3237" s="8" t="s">
        <v>2781</v>
      </c>
      <c r="E3237" s="8" t="s">
        <v>42</v>
      </c>
      <c r="F3237" s="8" t="s">
        <v>7</v>
      </c>
    </row>
    <row r="3238" spans="1:6" ht="43.2">
      <c r="A3238" s="8">
        <v>9817</v>
      </c>
      <c r="B3238" s="8" t="s">
        <v>1996</v>
      </c>
      <c r="C3238" s="8">
        <v>3</v>
      </c>
      <c r="D3238" s="8" t="s">
        <v>2344</v>
      </c>
      <c r="E3238" s="8" t="s">
        <v>2345</v>
      </c>
      <c r="F3238" s="8" t="s">
        <v>7</v>
      </c>
    </row>
    <row r="3239" spans="1:6">
      <c r="A3239" s="8">
        <v>7295</v>
      </c>
      <c r="B3239" s="8" t="s">
        <v>1996</v>
      </c>
      <c r="C3239" s="8">
        <v>1</v>
      </c>
      <c r="D3239" s="8" t="s">
        <v>2782</v>
      </c>
      <c r="E3239" s="8" t="s">
        <v>389</v>
      </c>
      <c r="F3239" s="8" t="s">
        <v>7</v>
      </c>
    </row>
    <row r="3240" spans="1:6" ht="28.8">
      <c r="A3240" s="8">
        <v>7285</v>
      </c>
      <c r="B3240" s="8" t="s">
        <v>1996</v>
      </c>
      <c r="C3240" s="8">
        <v>2</v>
      </c>
      <c r="D3240" s="8" t="s">
        <v>2369</v>
      </c>
      <c r="E3240" s="8" t="s">
        <v>368</v>
      </c>
      <c r="F3240" s="8" t="s">
        <v>7</v>
      </c>
    </row>
    <row r="3241" spans="1:6">
      <c r="A3241" s="8">
        <v>7281</v>
      </c>
      <c r="B3241" s="8" t="s">
        <v>1996</v>
      </c>
      <c r="C3241" s="8">
        <v>5</v>
      </c>
      <c r="D3241" s="8" t="s">
        <v>2783</v>
      </c>
      <c r="E3241" s="8" t="s">
        <v>42</v>
      </c>
      <c r="F3241" s="8" t="s">
        <v>7</v>
      </c>
    </row>
    <row r="3242" spans="1:6">
      <c r="A3242" s="8">
        <v>7256</v>
      </c>
      <c r="B3242" s="8" t="s">
        <v>1996</v>
      </c>
      <c r="C3242" s="8">
        <v>5</v>
      </c>
      <c r="D3242" s="8" t="s">
        <v>2784</v>
      </c>
      <c r="E3242" s="8" t="s">
        <v>42</v>
      </c>
      <c r="F3242" s="8" t="s">
        <v>7</v>
      </c>
    </row>
    <row r="3243" spans="1:6" ht="28.8">
      <c r="A3243" s="8">
        <v>6495</v>
      </c>
      <c r="B3243" s="8" t="s">
        <v>1996</v>
      </c>
      <c r="C3243" s="8">
        <v>4</v>
      </c>
      <c r="D3243" s="8" t="s">
        <v>2513</v>
      </c>
      <c r="E3243" s="8" t="s">
        <v>855</v>
      </c>
      <c r="F3243" s="8" t="s">
        <v>7</v>
      </c>
    </row>
    <row r="3244" spans="1:6" ht="43.2">
      <c r="A3244" s="8">
        <v>6513</v>
      </c>
      <c r="B3244" s="8" t="s">
        <v>1996</v>
      </c>
      <c r="C3244" s="8">
        <v>2</v>
      </c>
      <c r="D3244" s="8" t="s">
        <v>2414</v>
      </c>
      <c r="E3244" s="8" t="s">
        <v>2415</v>
      </c>
      <c r="F3244" s="8" t="s">
        <v>7</v>
      </c>
    </row>
    <row r="3245" spans="1:6" ht="57.6">
      <c r="A3245" s="8">
        <v>9113</v>
      </c>
      <c r="B3245" s="8" t="s">
        <v>1996</v>
      </c>
      <c r="C3245" s="8">
        <v>1</v>
      </c>
      <c r="D3245" s="8" t="s">
        <v>2514</v>
      </c>
      <c r="E3245" s="8" t="s">
        <v>2515</v>
      </c>
      <c r="F3245" s="8" t="s">
        <v>7</v>
      </c>
    </row>
    <row r="3246" spans="1:6" ht="28.8">
      <c r="A3246" s="8">
        <v>6528</v>
      </c>
      <c r="B3246" s="8" t="s">
        <v>1996</v>
      </c>
      <c r="C3246" s="8">
        <v>3</v>
      </c>
      <c r="D3246" s="8" t="s">
        <v>2264</v>
      </c>
      <c r="E3246" s="8" t="s">
        <v>396</v>
      </c>
      <c r="F3246" s="8" t="s">
        <v>7</v>
      </c>
    </row>
    <row r="3247" spans="1:6">
      <c r="A3247" s="8">
        <v>6597</v>
      </c>
      <c r="B3247" s="8" t="s">
        <v>1996</v>
      </c>
      <c r="C3247" s="8">
        <v>5</v>
      </c>
      <c r="D3247" s="8" t="s">
        <v>2785</v>
      </c>
      <c r="E3247" s="8" t="s">
        <v>42</v>
      </c>
      <c r="F3247" s="8" t="s">
        <v>7</v>
      </c>
    </row>
    <row r="3248" spans="1:6" ht="57.6">
      <c r="A3248" s="8">
        <v>6606</v>
      </c>
      <c r="B3248" s="8" t="s">
        <v>1996</v>
      </c>
      <c r="C3248" s="8">
        <v>2</v>
      </c>
      <c r="D3248" s="8" t="s">
        <v>2198</v>
      </c>
      <c r="E3248" s="8" t="s">
        <v>2199</v>
      </c>
      <c r="F3248" s="8" t="s">
        <v>7</v>
      </c>
    </row>
    <row r="3249" spans="1:6">
      <c r="A3249" s="8">
        <v>6631</v>
      </c>
      <c r="B3249" s="8" t="s">
        <v>1996</v>
      </c>
      <c r="C3249" s="8">
        <v>5</v>
      </c>
      <c r="D3249" s="8" t="s">
        <v>2786</v>
      </c>
      <c r="E3249" s="8" t="s">
        <v>42</v>
      </c>
      <c r="F3249" s="8" t="s">
        <v>7</v>
      </c>
    </row>
    <row r="3250" spans="1:6" ht="28.8">
      <c r="A3250" s="8">
        <v>6700</v>
      </c>
      <c r="B3250" s="8" t="s">
        <v>1996</v>
      </c>
      <c r="C3250" s="8">
        <v>4</v>
      </c>
      <c r="D3250" s="8" t="s">
        <v>2433</v>
      </c>
      <c r="E3250" s="8" t="s">
        <v>24</v>
      </c>
      <c r="F3250" s="8" t="s">
        <v>7</v>
      </c>
    </row>
    <row r="3251" spans="1:6">
      <c r="A3251" s="8">
        <v>6704</v>
      </c>
      <c r="B3251" s="8" t="s">
        <v>1996</v>
      </c>
      <c r="C3251" s="8">
        <v>2</v>
      </c>
      <c r="D3251" s="8" t="s">
        <v>2787</v>
      </c>
      <c r="E3251" s="8" t="s">
        <v>42</v>
      </c>
      <c r="F3251" s="8" t="s">
        <v>7</v>
      </c>
    </row>
    <row r="3252" spans="1:6" ht="28.8">
      <c r="A3252" s="8">
        <v>6764</v>
      </c>
      <c r="B3252" s="8" t="s">
        <v>1996</v>
      </c>
      <c r="C3252" s="8">
        <v>3</v>
      </c>
      <c r="D3252" s="8" t="s">
        <v>2788</v>
      </c>
      <c r="E3252" s="8" t="s">
        <v>391</v>
      </c>
      <c r="F3252" s="8" t="s">
        <v>7</v>
      </c>
    </row>
    <row r="3253" spans="1:6" ht="28.8">
      <c r="A3253" s="8">
        <v>6839</v>
      </c>
      <c r="B3253" s="8" t="s">
        <v>1996</v>
      </c>
      <c r="C3253" s="8">
        <v>1</v>
      </c>
      <c r="D3253" s="8" t="s">
        <v>2789</v>
      </c>
      <c r="E3253" s="8" t="s">
        <v>2790</v>
      </c>
      <c r="F3253" s="8" t="s">
        <v>7</v>
      </c>
    </row>
    <row r="3254" spans="1:6" ht="28.8">
      <c r="A3254" s="8">
        <v>6846</v>
      </c>
      <c r="B3254" s="8" t="s">
        <v>1996</v>
      </c>
      <c r="C3254" s="8">
        <v>3</v>
      </c>
      <c r="D3254" s="8" t="s">
        <v>2791</v>
      </c>
      <c r="E3254" s="8" t="s">
        <v>2792</v>
      </c>
      <c r="F3254" s="8" t="s">
        <v>7</v>
      </c>
    </row>
    <row r="3255" spans="1:6">
      <c r="A3255" s="8">
        <v>6865</v>
      </c>
      <c r="B3255" s="8" t="s">
        <v>1996</v>
      </c>
      <c r="C3255" s="8">
        <v>1</v>
      </c>
      <c r="D3255" s="8" t="s">
        <v>2793</v>
      </c>
      <c r="E3255" s="8" t="s">
        <v>377</v>
      </c>
      <c r="F3255" s="8" t="s">
        <v>7</v>
      </c>
    </row>
    <row r="3256" spans="1:6">
      <c r="A3256" s="8">
        <v>6875</v>
      </c>
      <c r="B3256" s="8" t="s">
        <v>1996</v>
      </c>
      <c r="C3256" s="8">
        <v>4</v>
      </c>
      <c r="D3256" s="8" t="s">
        <v>2794</v>
      </c>
      <c r="E3256" s="8" t="s">
        <v>42</v>
      </c>
      <c r="F3256" s="8" t="s">
        <v>7</v>
      </c>
    </row>
    <row r="3257" spans="1:6" ht="28.8">
      <c r="A3257" s="8">
        <v>6473</v>
      </c>
      <c r="B3257" s="8" t="s">
        <v>1996</v>
      </c>
      <c r="C3257" s="8">
        <v>5</v>
      </c>
      <c r="D3257" s="8" t="s">
        <v>2540</v>
      </c>
      <c r="E3257" s="8" t="s">
        <v>2541</v>
      </c>
      <c r="F3257" s="8" t="s">
        <v>7</v>
      </c>
    </row>
    <row r="3258" spans="1:6">
      <c r="A3258" s="8">
        <v>6889</v>
      </c>
      <c r="B3258" s="8" t="s">
        <v>1996</v>
      </c>
      <c r="C3258" s="8">
        <v>5</v>
      </c>
      <c r="D3258" s="8" t="s">
        <v>2795</v>
      </c>
      <c r="E3258" s="8" t="s">
        <v>42</v>
      </c>
      <c r="F3258" s="8" t="s">
        <v>7</v>
      </c>
    </row>
    <row r="3259" spans="1:6" ht="28.8">
      <c r="A3259" s="8">
        <v>6912</v>
      </c>
      <c r="B3259" s="8" t="s">
        <v>1996</v>
      </c>
      <c r="C3259" s="8">
        <v>3</v>
      </c>
      <c r="D3259" s="8" t="s">
        <v>2796</v>
      </c>
      <c r="E3259" s="8" t="s">
        <v>1033</v>
      </c>
      <c r="F3259" s="8" t="s">
        <v>7</v>
      </c>
    </row>
    <row r="3260" spans="1:6" ht="28.8">
      <c r="A3260" s="8">
        <v>6594</v>
      </c>
      <c r="B3260" s="8" t="s">
        <v>1996</v>
      </c>
      <c r="C3260" s="8">
        <v>5</v>
      </c>
      <c r="D3260" s="8" t="s">
        <v>2196</v>
      </c>
      <c r="E3260" s="8" t="s">
        <v>2197</v>
      </c>
      <c r="F3260" s="8" t="s">
        <v>7</v>
      </c>
    </row>
    <row r="3261" spans="1:6" ht="28.8">
      <c r="A3261" s="8">
        <v>9103</v>
      </c>
      <c r="B3261" s="8" t="s">
        <v>1996</v>
      </c>
      <c r="C3261" s="8">
        <v>4</v>
      </c>
      <c r="D3261" s="8" t="s">
        <v>2568</v>
      </c>
      <c r="E3261" s="8" t="s">
        <v>2569</v>
      </c>
      <c r="F3261" s="8" t="s">
        <v>7</v>
      </c>
    </row>
    <row r="3262" spans="1:6" ht="28.8">
      <c r="A3262" s="8">
        <v>9081</v>
      </c>
      <c r="B3262" s="8" t="s">
        <v>1996</v>
      </c>
      <c r="C3262" s="8">
        <v>4</v>
      </c>
      <c r="D3262" s="8" t="s">
        <v>2797</v>
      </c>
      <c r="E3262" s="8" t="s">
        <v>2798</v>
      </c>
      <c r="F3262" s="8" t="s">
        <v>7</v>
      </c>
    </row>
    <row r="3263" spans="1:6" ht="28.8">
      <c r="A3263" s="8">
        <v>9038</v>
      </c>
      <c r="B3263" s="8" t="s">
        <v>1996</v>
      </c>
      <c r="C3263" s="8">
        <v>3</v>
      </c>
      <c r="D3263" s="8" t="s">
        <v>2528</v>
      </c>
      <c r="E3263" s="8" t="s">
        <v>2529</v>
      </c>
      <c r="F3263" s="8" t="s">
        <v>7</v>
      </c>
    </row>
    <row r="3264" spans="1:6" ht="86.4">
      <c r="A3264" s="8">
        <v>6225</v>
      </c>
      <c r="B3264" s="8" t="s">
        <v>1996</v>
      </c>
      <c r="C3264" s="8">
        <v>2</v>
      </c>
      <c r="D3264" s="8" t="s">
        <v>2384</v>
      </c>
      <c r="E3264" s="8" t="s">
        <v>2385</v>
      </c>
      <c r="F3264" s="8" t="s">
        <v>7</v>
      </c>
    </row>
    <row r="3265" spans="1:6" ht="86.4">
      <c r="A3265" s="8">
        <v>6282</v>
      </c>
      <c r="B3265" s="8" t="s">
        <v>1996</v>
      </c>
      <c r="C3265" s="8">
        <v>4</v>
      </c>
      <c r="D3265" s="8" t="s">
        <v>2291</v>
      </c>
      <c r="E3265" s="8" t="s">
        <v>2292</v>
      </c>
      <c r="F3265" s="8" t="s">
        <v>7</v>
      </c>
    </row>
    <row r="3266" spans="1:6" ht="28.8">
      <c r="A3266" s="8">
        <v>6396</v>
      </c>
      <c r="B3266" s="8" t="s">
        <v>1996</v>
      </c>
      <c r="C3266" s="8">
        <v>5</v>
      </c>
      <c r="D3266" s="8" t="s">
        <v>2530</v>
      </c>
      <c r="E3266" s="8" t="s">
        <v>358</v>
      </c>
      <c r="F3266" s="8" t="s">
        <v>7</v>
      </c>
    </row>
    <row r="3267" spans="1:6" ht="28.8">
      <c r="A3267" s="8">
        <v>6373</v>
      </c>
      <c r="B3267" s="8" t="s">
        <v>1996</v>
      </c>
      <c r="C3267" s="8">
        <v>3</v>
      </c>
      <c r="D3267" s="8" t="s">
        <v>2511</v>
      </c>
      <c r="E3267" s="8" t="s">
        <v>2512</v>
      </c>
      <c r="F3267" s="8" t="s">
        <v>7</v>
      </c>
    </row>
    <row r="3268" spans="1:6" ht="86.4">
      <c r="A3268" s="8">
        <v>6384</v>
      </c>
      <c r="B3268" s="8" t="s">
        <v>1996</v>
      </c>
      <c r="C3268" s="8">
        <v>4</v>
      </c>
      <c r="D3268" s="8" t="s">
        <v>2216</v>
      </c>
      <c r="E3268" s="8" t="s">
        <v>391</v>
      </c>
      <c r="F3268" s="8" t="s">
        <v>7</v>
      </c>
    </row>
    <row r="3269" spans="1:6" ht="43.2">
      <c r="A3269" s="8">
        <v>6322</v>
      </c>
      <c r="B3269" s="8" t="s">
        <v>1996</v>
      </c>
      <c r="C3269" s="8">
        <v>1</v>
      </c>
      <c r="D3269" s="8" t="s">
        <v>2350</v>
      </c>
      <c r="E3269" s="8" t="s">
        <v>2351</v>
      </c>
      <c r="F3269" s="8" t="s">
        <v>7</v>
      </c>
    </row>
    <row r="3270" spans="1:6" ht="43.2">
      <c r="A3270" s="8">
        <v>6237</v>
      </c>
      <c r="B3270" s="8" t="s">
        <v>1996</v>
      </c>
      <c r="C3270" s="8">
        <v>4</v>
      </c>
      <c r="D3270" s="8" t="s">
        <v>2799</v>
      </c>
      <c r="E3270" s="8" t="s">
        <v>411</v>
      </c>
      <c r="F3270" s="8" t="s">
        <v>7</v>
      </c>
    </row>
    <row r="3271" spans="1:6" ht="57.6">
      <c r="A3271" s="8">
        <v>6434</v>
      </c>
      <c r="B3271" s="8" t="s">
        <v>1996</v>
      </c>
      <c r="C3271" s="8">
        <v>2</v>
      </c>
      <c r="D3271" s="8" t="s">
        <v>2522</v>
      </c>
      <c r="E3271" s="8" t="s">
        <v>2523</v>
      </c>
      <c r="F3271" s="8" t="s">
        <v>7</v>
      </c>
    </row>
    <row r="3272" spans="1:6" ht="86.4">
      <c r="A3272" s="8">
        <v>6264</v>
      </c>
      <c r="B3272" s="8" t="s">
        <v>1996</v>
      </c>
      <c r="C3272" s="8">
        <v>3</v>
      </c>
      <c r="D3272" s="8" t="s">
        <v>2334</v>
      </c>
      <c r="E3272" s="8" t="s">
        <v>2335</v>
      </c>
      <c r="F3272" s="8" t="s">
        <v>7</v>
      </c>
    </row>
    <row r="3273" spans="1:6" ht="43.2">
      <c r="A3273" s="8">
        <v>5935</v>
      </c>
      <c r="B3273" s="8" t="s">
        <v>1996</v>
      </c>
      <c r="C3273" s="8">
        <v>4</v>
      </c>
      <c r="D3273" s="8" t="s">
        <v>2800</v>
      </c>
      <c r="E3273" s="8" t="s">
        <v>2801</v>
      </c>
      <c r="F3273" s="8" t="s">
        <v>7</v>
      </c>
    </row>
    <row r="3274" spans="1:6" ht="28.8">
      <c r="A3274" s="8">
        <v>6474</v>
      </c>
      <c r="B3274" s="8" t="s">
        <v>1996</v>
      </c>
      <c r="C3274" s="8">
        <v>1</v>
      </c>
      <c r="D3274" s="8" t="s">
        <v>2574</v>
      </c>
      <c r="E3274" s="8" t="s">
        <v>2575</v>
      </c>
      <c r="F3274" s="8" t="s">
        <v>7</v>
      </c>
    </row>
    <row r="3275" spans="1:6">
      <c r="A3275" s="8">
        <v>7370</v>
      </c>
      <c r="B3275" s="8" t="s">
        <v>1996</v>
      </c>
      <c r="C3275" s="8">
        <v>2</v>
      </c>
      <c r="D3275" s="8" t="s">
        <v>2802</v>
      </c>
      <c r="E3275" s="8" t="s">
        <v>42</v>
      </c>
      <c r="F3275" s="8" t="s">
        <v>7</v>
      </c>
    </row>
    <row r="3276" spans="1:6" ht="86.4">
      <c r="A3276" s="8">
        <v>7837</v>
      </c>
      <c r="B3276" s="8" t="s">
        <v>1996</v>
      </c>
      <c r="C3276" s="8">
        <v>1</v>
      </c>
      <c r="D3276" s="8" t="s">
        <v>2379</v>
      </c>
      <c r="E3276" s="8" t="s">
        <v>2380</v>
      </c>
      <c r="F3276" s="8" t="s">
        <v>7</v>
      </c>
    </row>
    <row r="3277" spans="1:6" ht="72">
      <c r="A3277" s="8">
        <v>7845</v>
      </c>
      <c r="B3277" s="8" t="s">
        <v>1996</v>
      </c>
      <c r="C3277" s="8">
        <v>1</v>
      </c>
      <c r="D3277" s="8" t="s">
        <v>2269</v>
      </c>
      <c r="E3277" s="8" t="s">
        <v>2270</v>
      </c>
      <c r="F3277" s="8" t="s">
        <v>7</v>
      </c>
    </row>
    <row r="3278" spans="1:6" ht="43.2">
      <c r="A3278" s="8">
        <v>7898</v>
      </c>
      <c r="B3278" s="8" t="s">
        <v>1996</v>
      </c>
      <c r="C3278" s="8">
        <v>1</v>
      </c>
      <c r="D3278" s="8" t="s">
        <v>2803</v>
      </c>
      <c r="E3278" s="8" t="s">
        <v>377</v>
      </c>
      <c r="F3278" s="8" t="s">
        <v>7</v>
      </c>
    </row>
    <row r="3279" spans="1:6" ht="72">
      <c r="A3279" s="8">
        <v>7956</v>
      </c>
      <c r="B3279" s="8" t="s">
        <v>1996</v>
      </c>
      <c r="C3279" s="8">
        <v>2</v>
      </c>
      <c r="D3279" s="8" t="s">
        <v>2804</v>
      </c>
      <c r="E3279" s="8" t="s">
        <v>377</v>
      </c>
      <c r="F3279" s="8" t="s">
        <v>7</v>
      </c>
    </row>
    <row r="3280" spans="1:6" ht="28.8">
      <c r="A3280" s="8">
        <v>7996</v>
      </c>
      <c r="B3280" s="8" t="s">
        <v>1996</v>
      </c>
      <c r="C3280" s="8">
        <v>5</v>
      </c>
      <c r="D3280" s="8" t="s">
        <v>2125</v>
      </c>
      <c r="E3280" s="8" t="s">
        <v>466</v>
      </c>
      <c r="F3280" s="8" t="s">
        <v>7</v>
      </c>
    </row>
    <row r="3281" spans="1:6">
      <c r="A3281" s="8">
        <v>8025</v>
      </c>
      <c r="B3281" s="8" t="s">
        <v>1996</v>
      </c>
      <c r="C3281" s="8">
        <v>5</v>
      </c>
      <c r="D3281" s="8" t="s">
        <v>2805</v>
      </c>
      <c r="E3281" s="8" t="s">
        <v>42</v>
      </c>
      <c r="F3281" s="8" t="s">
        <v>7</v>
      </c>
    </row>
    <row r="3282" spans="1:6" ht="28.8">
      <c r="A3282" s="8">
        <v>8076</v>
      </c>
      <c r="B3282" s="8" t="s">
        <v>1996</v>
      </c>
      <c r="C3282" s="8">
        <v>1</v>
      </c>
      <c r="D3282" s="8" t="s">
        <v>2538</v>
      </c>
      <c r="E3282" s="8" t="s">
        <v>2539</v>
      </c>
      <c r="F3282" s="8" t="s">
        <v>7</v>
      </c>
    </row>
    <row r="3283" spans="1:6">
      <c r="A3283" s="8">
        <v>8077</v>
      </c>
      <c r="B3283" s="8" t="s">
        <v>1996</v>
      </c>
      <c r="C3283" s="8">
        <v>1</v>
      </c>
      <c r="D3283" s="8" t="s">
        <v>2806</v>
      </c>
      <c r="E3283" s="8" t="s">
        <v>377</v>
      </c>
      <c r="F3283" s="8" t="s">
        <v>7</v>
      </c>
    </row>
    <row r="3284" spans="1:6">
      <c r="A3284" s="8">
        <v>8161</v>
      </c>
      <c r="B3284" s="8" t="s">
        <v>1996</v>
      </c>
      <c r="C3284" s="8">
        <v>5</v>
      </c>
      <c r="D3284" s="8" t="s">
        <v>2807</v>
      </c>
      <c r="E3284" s="8" t="s">
        <v>42</v>
      </c>
      <c r="F3284" s="8" t="s">
        <v>7</v>
      </c>
    </row>
    <row r="3285" spans="1:6">
      <c r="A3285" s="8">
        <v>8215</v>
      </c>
      <c r="B3285" s="8" t="s">
        <v>1996</v>
      </c>
      <c r="C3285" s="8">
        <v>5</v>
      </c>
      <c r="D3285" s="8" t="s">
        <v>380</v>
      </c>
      <c r="E3285" s="8" t="s">
        <v>42</v>
      </c>
      <c r="F3285" s="8" t="s">
        <v>7</v>
      </c>
    </row>
    <row r="3286" spans="1:6" ht="72">
      <c r="A3286" s="8">
        <v>8632</v>
      </c>
      <c r="B3286" s="8" t="s">
        <v>1996</v>
      </c>
      <c r="C3286" s="8">
        <v>3</v>
      </c>
      <c r="D3286" s="8" t="s">
        <v>2117</v>
      </c>
      <c r="E3286" s="8" t="s">
        <v>2118</v>
      </c>
      <c r="F3286" s="8" t="s">
        <v>7</v>
      </c>
    </row>
    <row r="3287" spans="1:6" ht="129.6">
      <c r="A3287" s="8">
        <v>8672</v>
      </c>
      <c r="B3287" s="8" t="s">
        <v>1996</v>
      </c>
      <c r="C3287" s="8">
        <v>5</v>
      </c>
      <c r="D3287" s="8" t="s">
        <v>2808</v>
      </c>
      <c r="E3287" s="8" t="s">
        <v>544</v>
      </c>
      <c r="F3287" s="8" t="s">
        <v>7</v>
      </c>
    </row>
    <row r="3288" spans="1:6" ht="72">
      <c r="A3288" s="8">
        <v>8764</v>
      </c>
      <c r="B3288" s="8" t="s">
        <v>1996</v>
      </c>
      <c r="C3288" s="8">
        <v>2</v>
      </c>
      <c r="D3288" s="8" t="s">
        <v>2246</v>
      </c>
      <c r="E3288" s="8" t="s">
        <v>2247</v>
      </c>
      <c r="F3288" s="8" t="s">
        <v>7</v>
      </c>
    </row>
    <row r="3289" spans="1:6" ht="43.2">
      <c r="A3289" s="8">
        <v>8767</v>
      </c>
      <c r="B3289" s="8" t="s">
        <v>1996</v>
      </c>
      <c r="C3289" s="8">
        <v>1</v>
      </c>
      <c r="D3289" s="8" t="s">
        <v>2527</v>
      </c>
      <c r="E3289" s="8" t="s">
        <v>381</v>
      </c>
      <c r="F3289" s="8" t="s">
        <v>7</v>
      </c>
    </row>
    <row r="3290" spans="1:6" ht="57.6">
      <c r="A3290" s="8">
        <v>8835</v>
      </c>
      <c r="B3290" s="8" t="s">
        <v>1996</v>
      </c>
      <c r="C3290" s="8">
        <v>1</v>
      </c>
      <c r="D3290" s="8" t="s">
        <v>2809</v>
      </c>
      <c r="E3290" s="8" t="s">
        <v>517</v>
      </c>
      <c r="F3290" s="8" t="s">
        <v>7</v>
      </c>
    </row>
    <row r="3291" spans="1:6" ht="28.8">
      <c r="A3291" s="8">
        <v>8986</v>
      </c>
      <c r="B3291" s="8" t="s">
        <v>1996</v>
      </c>
      <c r="C3291" s="8">
        <v>1</v>
      </c>
      <c r="D3291" s="8" t="s">
        <v>2563</v>
      </c>
      <c r="E3291" s="8" t="s">
        <v>2564</v>
      </c>
      <c r="F3291" s="8" t="s">
        <v>7</v>
      </c>
    </row>
    <row r="3292" spans="1:6" ht="28.8">
      <c r="A3292" s="8">
        <v>9032</v>
      </c>
      <c r="B3292" s="8" t="s">
        <v>1996</v>
      </c>
      <c r="C3292" s="8">
        <v>5</v>
      </c>
      <c r="D3292" s="8" t="s">
        <v>2565</v>
      </c>
      <c r="E3292" s="8" t="s">
        <v>2566</v>
      </c>
      <c r="F3292" s="8" t="s">
        <v>7</v>
      </c>
    </row>
    <row r="3293" spans="1:6" ht="57.6">
      <c r="A3293" s="8">
        <v>6968</v>
      </c>
      <c r="B3293" s="8" t="s">
        <v>1996</v>
      </c>
      <c r="C3293" s="8">
        <v>4</v>
      </c>
      <c r="D3293" s="8" t="s">
        <v>2444</v>
      </c>
      <c r="E3293" s="8" t="s">
        <v>2445</v>
      </c>
      <c r="F3293" s="8" t="s">
        <v>7</v>
      </c>
    </row>
    <row r="3294" spans="1:6" ht="28.8">
      <c r="A3294" s="8">
        <v>3125</v>
      </c>
      <c r="B3294" s="8" t="s">
        <v>1996</v>
      </c>
      <c r="C3294" s="8">
        <v>2</v>
      </c>
      <c r="D3294" s="8" t="s">
        <v>2810</v>
      </c>
      <c r="E3294" s="8" t="s">
        <v>2811</v>
      </c>
      <c r="F3294" s="8" t="s">
        <v>28</v>
      </c>
    </row>
    <row r="3295" spans="1:6" ht="43.2">
      <c r="A3295" s="8">
        <v>6054</v>
      </c>
      <c r="B3295" s="8" t="s">
        <v>1996</v>
      </c>
      <c r="C3295" s="8">
        <v>3</v>
      </c>
      <c r="D3295" s="8" t="s">
        <v>2278</v>
      </c>
      <c r="E3295" s="8" t="s">
        <v>2279</v>
      </c>
      <c r="F3295" s="8" t="s">
        <v>14</v>
      </c>
    </row>
    <row r="3296" spans="1:6" ht="158.4">
      <c r="A3296" s="8">
        <v>3027</v>
      </c>
      <c r="B3296" s="8" t="s">
        <v>1996</v>
      </c>
      <c r="C3296" s="8">
        <v>4</v>
      </c>
      <c r="D3296" s="8" t="s">
        <v>2812</v>
      </c>
      <c r="E3296" s="8" t="s">
        <v>2813</v>
      </c>
      <c r="F3296" s="8" t="s">
        <v>28</v>
      </c>
    </row>
    <row r="3297" spans="1:6" ht="115.2">
      <c r="A3297" s="8">
        <v>92</v>
      </c>
      <c r="B3297" s="8" t="s">
        <v>1996</v>
      </c>
      <c r="C3297" s="8">
        <v>1</v>
      </c>
      <c r="D3297" s="8" t="s">
        <v>224</v>
      </c>
      <c r="E3297" s="8" t="s">
        <v>2508</v>
      </c>
      <c r="F3297" s="8" t="s">
        <v>28</v>
      </c>
    </row>
    <row r="3298" spans="1:6" ht="28.8">
      <c r="A3298" s="8">
        <v>2264</v>
      </c>
      <c r="B3298" s="8" t="s">
        <v>1996</v>
      </c>
      <c r="C3298" s="8">
        <v>5</v>
      </c>
      <c r="D3298" s="8" t="s">
        <v>2814</v>
      </c>
      <c r="E3298" s="8" t="s">
        <v>2815</v>
      </c>
      <c r="F3298" s="8" t="s">
        <v>28</v>
      </c>
    </row>
    <row r="3299" spans="1:6" ht="28.8">
      <c r="A3299" s="8">
        <v>2248</v>
      </c>
      <c r="B3299" s="8" t="s">
        <v>1996</v>
      </c>
      <c r="C3299" s="8">
        <v>1</v>
      </c>
      <c r="D3299" s="8" t="s">
        <v>2646</v>
      </c>
      <c r="E3299" s="8" t="s">
        <v>2647</v>
      </c>
      <c r="F3299" s="8" t="s">
        <v>28</v>
      </c>
    </row>
    <row r="3300" spans="1:6" ht="43.2">
      <c r="A3300" s="8">
        <v>2234</v>
      </c>
      <c r="B3300" s="8" t="s">
        <v>1996</v>
      </c>
      <c r="C3300" s="8">
        <v>4</v>
      </c>
      <c r="D3300" s="8" t="s">
        <v>2087</v>
      </c>
      <c r="E3300" s="8" t="s">
        <v>2088</v>
      </c>
      <c r="F3300" s="8" t="s">
        <v>28</v>
      </c>
    </row>
    <row r="3301" spans="1:6" ht="28.8">
      <c r="A3301" s="8">
        <v>2229</v>
      </c>
      <c r="B3301" s="8" t="s">
        <v>1996</v>
      </c>
      <c r="C3301" s="8">
        <v>4</v>
      </c>
      <c r="D3301" s="8" t="s">
        <v>2816</v>
      </c>
      <c r="E3301" s="8" t="s">
        <v>374</v>
      </c>
      <c r="F3301" s="8" t="s">
        <v>28</v>
      </c>
    </row>
    <row r="3302" spans="1:6" ht="72">
      <c r="A3302" s="8">
        <v>86</v>
      </c>
      <c r="B3302" s="8" t="s">
        <v>1996</v>
      </c>
      <c r="C3302" s="8">
        <v>3</v>
      </c>
      <c r="D3302" s="8" t="s">
        <v>226</v>
      </c>
      <c r="E3302" s="8" t="s">
        <v>9</v>
      </c>
      <c r="F3302" s="8" t="s">
        <v>28</v>
      </c>
    </row>
    <row r="3303" spans="1:6">
      <c r="A3303" s="8">
        <v>2214</v>
      </c>
      <c r="B3303" s="8" t="s">
        <v>1996</v>
      </c>
      <c r="C3303" s="8">
        <v>3</v>
      </c>
      <c r="D3303" s="8" t="s">
        <v>2817</v>
      </c>
      <c r="E3303" s="8" t="s">
        <v>359</v>
      </c>
      <c r="F3303" s="8" t="s">
        <v>28</v>
      </c>
    </row>
    <row r="3304" spans="1:6" ht="86.4">
      <c r="A3304" s="8">
        <v>81</v>
      </c>
      <c r="B3304" s="8" t="s">
        <v>1996</v>
      </c>
      <c r="C3304" s="8">
        <v>4</v>
      </c>
      <c r="D3304" s="8" t="s">
        <v>221</v>
      </c>
      <c r="E3304" s="8" t="s">
        <v>2001</v>
      </c>
      <c r="F3304" s="8" t="s">
        <v>28</v>
      </c>
    </row>
    <row r="3305" spans="1:6" ht="57.6">
      <c r="A3305" s="8">
        <v>2185</v>
      </c>
      <c r="B3305" s="8" t="s">
        <v>1996</v>
      </c>
      <c r="C3305" s="8">
        <v>3</v>
      </c>
      <c r="D3305" s="8" t="s">
        <v>2103</v>
      </c>
      <c r="E3305" s="8" t="s">
        <v>2104</v>
      </c>
      <c r="F3305" s="8" t="s">
        <v>28</v>
      </c>
    </row>
    <row r="3306" spans="1:6" ht="28.8">
      <c r="A3306" s="8">
        <v>2151</v>
      </c>
      <c r="B3306" s="8" t="s">
        <v>1996</v>
      </c>
      <c r="C3306" s="8">
        <v>5</v>
      </c>
      <c r="D3306" s="8" t="s">
        <v>2818</v>
      </c>
      <c r="E3306" s="8" t="s">
        <v>2819</v>
      </c>
      <c r="F3306" s="8" t="s">
        <v>28</v>
      </c>
    </row>
    <row r="3307" spans="1:6" ht="43.2">
      <c r="A3307" s="8">
        <v>2143</v>
      </c>
      <c r="B3307" s="8" t="s">
        <v>1996</v>
      </c>
      <c r="C3307" s="8">
        <v>3</v>
      </c>
      <c r="D3307" s="8" t="s">
        <v>2820</v>
      </c>
      <c r="E3307" s="8" t="s">
        <v>2821</v>
      </c>
      <c r="F3307" s="8" t="s">
        <v>28</v>
      </c>
    </row>
    <row r="3308" spans="1:6" ht="43.2">
      <c r="A3308" s="8">
        <v>118</v>
      </c>
      <c r="B3308" s="8" t="s">
        <v>1996</v>
      </c>
      <c r="C3308" s="8">
        <v>4</v>
      </c>
      <c r="D3308" s="8" t="s">
        <v>2722</v>
      </c>
      <c r="E3308" s="8" t="s">
        <v>2723</v>
      </c>
      <c r="F3308" s="8" t="s">
        <v>28</v>
      </c>
    </row>
    <row r="3309" spans="1:6" ht="28.8">
      <c r="A3309" s="8">
        <v>4779</v>
      </c>
      <c r="B3309" s="8" t="s">
        <v>1996</v>
      </c>
      <c r="C3309" s="8">
        <v>1</v>
      </c>
      <c r="D3309" s="8" t="s">
        <v>2822</v>
      </c>
      <c r="E3309" s="8" t="s">
        <v>2823</v>
      </c>
      <c r="F3309" s="8" t="s">
        <v>28</v>
      </c>
    </row>
    <row r="3310" spans="1:6">
      <c r="A3310" s="8">
        <v>2269</v>
      </c>
      <c r="B3310" s="8" t="s">
        <v>1996</v>
      </c>
      <c r="C3310" s="8">
        <v>1</v>
      </c>
      <c r="D3310" s="8" t="s">
        <v>2824</v>
      </c>
      <c r="E3310" s="8" t="s">
        <v>2825</v>
      </c>
      <c r="F3310" s="8" t="s">
        <v>28</v>
      </c>
    </row>
    <row r="3311" spans="1:6">
      <c r="A3311" s="8">
        <v>5448</v>
      </c>
      <c r="B3311" s="8" t="s">
        <v>1996</v>
      </c>
      <c r="C3311" s="8">
        <v>1</v>
      </c>
      <c r="D3311" s="8" t="s">
        <v>2826</v>
      </c>
      <c r="E3311" s="8" t="s">
        <v>2827</v>
      </c>
      <c r="F3311" s="8" t="s">
        <v>28</v>
      </c>
    </row>
    <row r="3312" spans="1:6" ht="28.8">
      <c r="A3312" s="8">
        <v>2415</v>
      </c>
      <c r="B3312" s="8" t="s">
        <v>1996</v>
      </c>
      <c r="C3312" s="8">
        <v>4</v>
      </c>
      <c r="D3312" s="8" t="s">
        <v>2828</v>
      </c>
      <c r="E3312" s="8" t="s">
        <v>2829</v>
      </c>
      <c r="F3312" s="8" t="s">
        <v>28</v>
      </c>
    </row>
    <row r="3313" spans="1:6" ht="374.4">
      <c r="A3313" s="8">
        <v>5340</v>
      </c>
      <c r="B3313" s="8" t="s">
        <v>1996</v>
      </c>
      <c r="C3313" s="8">
        <v>5</v>
      </c>
      <c r="D3313" s="8" t="s">
        <v>2496</v>
      </c>
      <c r="E3313" s="8" t="s">
        <v>2497</v>
      </c>
      <c r="F3313" s="8" t="s">
        <v>28</v>
      </c>
    </row>
    <row r="3314" spans="1:6" ht="72">
      <c r="A3314" s="8">
        <v>5350</v>
      </c>
      <c r="B3314" s="8" t="s">
        <v>1996</v>
      </c>
      <c r="C3314" s="8">
        <v>5</v>
      </c>
      <c r="D3314" s="8" t="s">
        <v>2504</v>
      </c>
      <c r="E3314" s="8" t="s">
        <v>2505</v>
      </c>
      <c r="F3314" s="8" t="s">
        <v>28</v>
      </c>
    </row>
    <row r="3315" spans="1:6" ht="28.8">
      <c r="A3315" s="8">
        <v>2379</v>
      </c>
      <c r="B3315" s="8" t="s">
        <v>1996</v>
      </c>
      <c r="C3315" s="8">
        <v>1</v>
      </c>
      <c r="D3315" s="8" t="s">
        <v>2082</v>
      </c>
      <c r="E3315" s="8" t="s">
        <v>2083</v>
      </c>
      <c r="F3315" s="8" t="s">
        <v>28</v>
      </c>
    </row>
    <row r="3316" spans="1:6" ht="43.2">
      <c r="A3316" s="8">
        <v>5371</v>
      </c>
      <c r="B3316" s="8" t="s">
        <v>1996</v>
      </c>
      <c r="C3316" s="8">
        <v>4</v>
      </c>
      <c r="D3316" s="8" t="s">
        <v>2475</v>
      </c>
      <c r="E3316" s="8" t="s">
        <v>2476</v>
      </c>
      <c r="F3316" s="8" t="s">
        <v>28</v>
      </c>
    </row>
    <row r="3317" spans="1:6" ht="28.8">
      <c r="A3317" s="8">
        <v>2310</v>
      </c>
      <c r="B3317" s="8" t="s">
        <v>1996</v>
      </c>
      <c r="C3317" s="8">
        <v>5</v>
      </c>
      <c r="D3317" s="8" t="s">
        <v>2648</v>
      </c>
      <c r="E3317" s="8" t="s">
        <v>2649</v>
      </c>
      <c r="F3317" s="8" t="s">
        <v>28</v>
      </c>
    </row>
    <row r="3318" spans="1:6" ht="57.6">
      <c r="A3318" s="8">
        <v>95</v>
      </c>
      <c r="B3318" s="8" t="s">
        <v>1996</v>
      </c>
      <c r="C3318" s="8">
        <v>1</v>
      </c>
      <c r="D3318" s="8" t="s">
        <v>225</v>
      </c>
      <c r="E3318" s="8" t="s">
        <v>16</v>
      </c>
      <c r="F3318" s="8" t="s">
        <v>28</v>
      </c>
    </row>
    <row r="3319" spans="1:6" ht="43.2">
      <c r="A3319" s="8">
        <v>2265</v>
      </c>
      <c r="B3319" s="8" t="s">
        <v>1996</v>
      </c>
      <c r="C3319" s="8">
        <v>5</v>
      </c>
      <c r="D3319" s="8" t="s">
        <v>2465</v>
      </c>
      <c r="E3319" s="8" t="s">
        <v>2466</v>
      </c>
      <c r="F3319" s="8" t="s">
        <v>28</v>
      </c>
    </row>
    <row r="3320" spans="1:6" ht="100.8">
      <c r="A3320" s="8">
        <v>111</v>
      </c>
      <c r="B3320" s="8" t="s">
        <v>1996</v>
      </c>
      <c r="C3320" s="8">
        <v>1</v>
      </c>
      <c r="D3320" s="8" t="s">
        <v>1997</v>
      </c>
      <c r="E3320" s="8" t="s">
        <v>1998</v>
      </c>
      <c r="F3320" s="8" t="s">
        <v>28</v>
      </c>
    </row>
    <row r="3321" spans="1:6" ht="43.2">
      <c r="A3321" s="8">
        <v>117</v>
      </c>
      <c r="B3321" s="8" t="s">
        <v>1996</v>
      </c>
      <c r="C3321" s="8">
        <v>1</v>
      </c>
      <c r="D3321" s="8" t="s">
        <v>2461</v>
      </c>
      <c r="E3321" s="8" t="s">
        <v>2462</v>
      </c>
      <c r="F3321" s="8" t="s">
        <v>28</v>
      </c>
    </row>
    <row r="3322" spans="1:6" ht="28.8">
      <c r="A3322" s="8">
        <v>294</v>
      </c>
      <c r="B3322" s="8" t="s">
        <v>1996</v>
      </c>
      <c r="C3322" s="8">
        <v>3</v>
      </c>
      <c r="D3322" s="8" t="s">
        <v>2830</v>
      </c>
      <c r="E3322" s="8" t="s">
        <v>359</v>
      </c>
      <c r="F3322" s="8" t="s">
        <v>28</v>
      </c>
    </row>
    <row r="3323" spans="1:6" ht="100.8">
      <c r="A3323" s="8">
        <v>3036</v>
      </c>
      <c r="B3323" s="8" t="s">
        <v>1996</v>
      </c>
      <c r="C3323" s="8">
        <v>3</v>
      </c>
      <c r="D3323" s="8" t="s">
        <v>2831</v>
      </c>
      <c r="E3323" s="8" t="s">
        <v>2832</v>
      </c>
      <c r="F3323" s="8" t="s">
        <v>28</v>
      </c>
    </row>
    <row r="3324" spans="1:6" ht="43.2">
      <c r="A3324" s="8">
        <v>3044</v>
      </c>
      <c r="B3324" s="8" t="s">
        <v>1996</v>
      </c>
      <c r="C3324" s="8">
        <v>1</v>
      </c>
      <c r="D3324" s="8" t="s">
        <v>2506</v>
      </c>
      <c r="E3324" s="8" t="s">
        <v>2507</v>
      </c>
      <c r="F3324" s="8" t="s">
        <v>28</v>
      </c>
    </row>
    <row r="3325" spans="1:6">
      <c r="A3325" s="8">
        <v>4782</v>
      </c>
      <c r="B3325" s="8" t="s">
        <v>1996</v>
      </c>
      <c r="C3325" s="8">
        <v>1</v>
      </c>
      <c r="D3325" s="8" t="s">
        <v>2833</v>
      </c>
      <c r="E3325" s="8" t="s">
        <v>403</v>
      </c>
      <c r="F3325" s="8" t="s">
        <v>28</v>
      </c>
    </row>
    <row r="3326" spans="1:6">
      <c r="A3326" s="8">
        <v>4788</v>
      </c>
      <c r="B3326" s="8" t="s">
        <v>1996</v>
      </c>
      <c r="C3326" s="8">
        <v>5</v>
      </c>
      <c r="D3326" s="8" t="s">
        <v>2834</v>
      </c>
      <c r="E3326" s="8" t="s">
        <v>2835</v>
      </c>
      <c r="F3326" s="8" t="s">
        <v>28</v>
      </c>
    </row>
    <row r="3327" spans="1:6" ht="100.8">
      <c r="A3327" s="8">
        <v>3077</v>
      </c>
      <c r="B3327" s="8" t="s">
        <v>1996</v>
      </c>
      <c r="C3327" s="8">
        <v>2</v>
      </c>
      <c r="D3327" s="8" t="s">
        <v>2535</v>
      </c>
      <c r="E3327" s="8" t="s">
        <v>2536</v>
      </c>
      <c r="F3327" s="8" t="s">
        <v>28</v>
      </c>
    </row>
    <row r="3328" spans="1:6" ht="28.8">
      <c r="A3328" s="8">
        <v>4789</v>
      </c>
      <c r="B3328" s="8" t="s">
        <v>1996</v>
      </c>
      <c r="C3328" s="8">
        <v>3</v>
      </c>
      <c r="D3328" s="8" t="s">
        <v>2836</v>
      </c>
      <c r="E3328" s="8" t="s">
        <v>2837</v>
      </c>
      <c r="F3328" s="8" t="s">
        <v>28</v>
      </c>
    </row>
    <row r="3329" spans="1:6">
      <c r="A3329" s="8">
        <v>4791</v>
      </c>
      <c r="B3329" s="8" t="s">
        <v>1996</v>
      </c>
      <c r="C3329" s="8">
        <v>5</v>
      </c>
      <c r="D3329" s="8" t="s">
        <v>2838</v>
      </c>
      <c r="E3329" s="8" t="s">
        <v>2839</v>
      </c>
      <c r="F3329" s="8" t="s">
        <v>28</v>
      </c>
    </row>
    <row r="3330" spans="1:6">
      <c r="A3330" s="8">
        <v>4936</v>
      </c>
      <c r="B3330" s="8" t="s">
        <v>1996</v>
      </c>
      <c r="C3330" s="8">
        <v>1</v>
      </c>
      <c r="D3330" s="8" t="s">
        <v>2840</v>
      </c>
      <c r="E3330" s="8" t="s">
        <v>2841</v>
      </c>
      <c r="F3330" s="8" t="s">
        <v>28</v>
      </c>
    </row>
    <row r="3331" spans="1:6" ht="43.2">
      <c r="A3331" s="8">
        <v>5185</v>
      </c>
      <c r="B3331" s="8" t="s">
        <v>1996</v>
      </c>
      <c r="C3331" s="8">
        <v>1</v>
      </c>
      <c r="D3331" s="8" t="s">
        <v>2016</v>
      </c>
      <c r="E3331" s="8" t="s">
        <v>2017</v>
      </c>
      <c r="F3331" s="8" t="s">
        <v>28</v>
      </c>
    </row>
    <row r="3332" spans="1:6">
      <c r="A3332" s="8">
        <v>5382</v>
      </c>
      <c r="B3332" s="8" t="s">
        <v>1996</v>
      </c>
      <c r="C3332" s="8">
        <v>5</v>
      </c>
      <c r="D3332" s="8" t="s">
        <v>2842</v>
      </c>
      <c r="E3332" s="8" t="s">
        <v>2689</v>
      </c>
      <c r="F3332" s="8" t="s">
        <v>28</v>
      </c>
    </row>
    <row r="3333" spans="1:6" ht="43.2">
      <c r="A3333" s="8">
        <v>3072</v>
      </c>
      <c r="B3333" s="8" t="s">
        <v>1996</v>
      </c>
      <c r="C3333" s="8">
        <v>4</v>
      </c>
      <c r="D3333" s="8" t="s">
        <v>2719</v>
      </c>
      <c r="E3333" s="8" t="s">
        <v>2720</v>
      </c>
      <c r="F3333" s="8" t="s">
        <v>28</v>
      </c>
    </row>
    <row r="3334" spans="1:6" ht="72">
      <c r="A3334" s="8">
        <v>3065</v>
      </c>
      <c r="B3334" s="8" t="s">
        <v>1996</v>
      </c>
      <c r="C3334" s="8">
        <v>1</v>
      </c>
      <c r="D3334" s="8" t="s">
        <v>2843</v>
      </c>
      <c r="E3334" s="8" t="s">
        <v>2844</v>
      </c>
      <c r="F3334" s="8" t="s">
        <v>28</v>
      </c>
    </row>
    <row r="3335" spans="1:6" ht="43.2">
      <c r="A3335" s="8">
        <v>3064</v>
      </c>
      <c r="B3335" s="8" t="s">
        <v>1996</v>
      </c>
      <c r="C3335" s="8">
        <v>5</v>
      </c>
      <c r="D3335" s="8" t="s">
        <v>2610</v>
      </c>
      <c r="E3335" s="8" t="s">
        <v>2611</v>
      </c>
      <c r="F3335" s="8" t="s">
        <v>28</v>
      </c>
    </row>
    <row r="3336" spans="1:6" ht="144">
      <c r="A3336" s="8">
        <v>3059</v>
      </c>
      <c r="B3336" s="8" t="s">
        <v>1996</v>
      </c>
      <c r="C3336" s="8">
        <v>1</v>
      </c>
      <c r="D3336" s="8" t="s">
        <v>2077</v>
      </c>
      <c r="E3336" s="8" t="s">
        <v>2078</v>
      </c>
      <c r="F3336" s="8" t="s">
        <v>28</v>
      </c>
    </row>
    <row r="3337" spans="1:6" ht="43.2">
      <c r="A3337" s="8">
        <v>3055</v>
      </c>
      <c r="B3337" s="8" t="s">
        <v>1996</v>
      </c>
      <c r="C3337" s="8">
        <v>3</v>
      </c>
      <c r="D3337" s="8" t="s">
        <v>2845</v>
      </c>
      <c r="E3337" s="8" t="s">
        <v>2846</v>
      </c>
      <c r="F3337" s="8" t="s">
        <v>28</v>
      </c>
    </row>
    <row r="3338" spans="1:6" ht="230.4">
      <c r="A3338" s="8">
        <v>3048</v>
      </c>
      <c r="B3338" s="8" t="s">
        <v>1996</v>
      </c>
      <c r="C3338" s="8">
        <v>1</v>
      </c>
      <c r="D3338" s="8" t="s">
        <v>2847</v>
      </c>
      <c r="E3338" s="8" t="s">
        <v>2848</v>
      </c>
      <c r="F3338" s="8" t="s">
        <v>28</v>
      </c>
    </row>
    <row r="3339" spans="1:6" ht="72">
      <c r="A3339" s="8">
        <v>153</v>
      </c>
      <c r="B3339" s="8" t="s">
        <v>1996</v>
      </c>
      <c r="C3339" s="8">
        <v>1</v>
      </c>
      <c r="D3339" s="8" t="s">
        <v>2450</v>
      </c>
      <c r="E3339" s="8" t="s">
        <v>2451</v>
      </c>
      <c r="F3339" s="8" t="s">
        <v>28</v>
      </c>
    </row>
    <row r="3340" spans="1:6" ht="57.6">
      <c r="A3340" s="8">
        <v>2808</v>
      </c>
      <c r="B3340" s="8" t="s">
        <v>1996</v>
      </c>
      <c r="C3340" s="8">
        <v>5</v>
      </c>
      <c r="D3340" s="8" t="s">
        <v>2680</v>
      </c>
      <c r="E3340" s="8" t="s">
        <v>2681</v>
      </c>
      <c r="F3340" s="8" t="s">
        <v>28</v>
      </c>
    </row>
    <row r="3341" spans="1:6" ht="43.2">
      <c r="A3341" s="8">
        <v>5323</v>
      </c>
      <c r="B3341" s="8" t="s">
        <v>1996</v>
      </c>
      <c r="C3341" s="8">
        <v>2</v>
      </c>
      <c r="D3341" s="8" t="s">
        <v>2298</v>
      </c>
      <c r="E3341" s="8" t="s">
        <v>2299</v>
      </c>
      <c r="F3341" s="8" t="s">
        <v>28</v>
      </c>
    </row>
    <row r="3342" spans="1:6" ht="43.2">
      <c r="A3342" s="8">
        <v>2796</v>
      </c>
      <c r="B3342" s="8" t="s">
        <v>1996</v>
      </c>
      <c r="C3342" s="8">
        <v>5</v>
      </c>
      <c r="D3342" s="8" t="s">
        <v>2079</v>
      </c>
      <c r="E3342" s="8" t="s">
        <v>2080</v>
      </c>
      <c r="F3342" s="8" t="s">
        <v>28</v>
      </c>
    </row>
    <row r="3343" spans="1:6">
      <c r="A3343" s="8">
        <v>2694</v>
      </c>
      <c r="B3343" s="8" t="s">
        <v>1996</v>
      </c>
      <c r="C3343" s="8">
        <v>3</v>
      </c>
      <c r="D3343" s="8" t="s">
        <v>2849</v>
      </c>
      <c r="E3343" s="8" t="s">
        <v>2850</v>
      </c>
      <c r="F3343" s="8" t="s">
        <v>28</v>
      </c>
    </row>
    <row r="3344" spans="1:6" ht="72">
      <c r="A3344" s="8">
        <v>3066</v>
      </c>
      <c r="B3344" s="8" t="s">
        <v>1996</v>
      </c>
      <c r="C3344" s="8">
        <v>2</v>
      </c>
      <c r="D3344" s="8" t="s">
        <v>2851</v>
      </c>
      <c r="E3344" s="8" t="s">
        <v>2852</v>
      </c>
      <c r="F3344" s="8" t="s">
        <v>28</v>
      </c>
    </row>
    <row r="3345" spans="1:6" ht="28.8">
      <c r="A3345" s="8">
        <v>5383</v>
      </c>
      <c r="B3345" s="8" t="s">
        <v>1996</v>
      </c>
      <c r="C3345" s="8">
        <v>3</v>
      </c>
      <c r="D3345" s="8" t="s">
        <v>2853</v>
      </c>
      <c r="E3345" s="8" t="s">
        <v>2854</v>
      </c>
      <c r="F3345" s="8" t="s">
        <v>28</v>
      </c>
    </row>
    <row r="3346" spans="1:6" ht="43.2">
      <c r="A3346" s="8">
        <v>5401</v>
      </c>
      <c r="B3346" s="8" t="s">
        <v>1996</v>
      </c>
      <c r="C3346" s="8">
        <v>4</v>
      </c>
      <c r="D3346" s="8" t="s">
        <v>2855</v>
      </c>
      <c r="E3346" s="8" t="s">
        <v>2856</v>
      </c>
      <c r="F3346" s="8" t="s">
        <v>28</v>
      </c>
    </row>
    <row r="3347" spans="1:6" ht="28.8">
      <c r="A3347" s="8">
        <v>2295</v>
      </c>
      <c r="B3347" s="8" t="s">
        <v>1996</v>
      </c>
      <c r="C3347" s="8">
        <v>3</v>
      </c>
      <c r="D3347" s="8" t="s">
        <v>2857</v>
      </c>
      <c r="E3347" s="8" t="s">
        <v>2858</v>
      </c>
      <c r="F3347" s="8" t="s">
        <v>28</v>
      </c>
    </row>
    <row r="3348" spans="1:6" ht="43.2">
      <c r="A3348" s="8">
        <v>4123</v>
      </c>
      <c r="B3348" s="8" t="s">
        <v>1996</v>
      </c>
      <c r="C3348" s="8">
        <v>5</v>
      </c>
      <c r="D3348" s="8" t="s">
        <v>2053</v>
      </c>
      <c r="E3348" s="8" t="s">
        <v>2054</v>
      </c>
      <c r="F3348" s="8" t="s">
        <v>28</v>
      </c>
    </row>
    <row r="3349" spans="1:6" ht="43.2">
      <c r="A3349" s="8">
        <v>217</v>
      </c>
      <c r="B3349" s="8" t="s">
        <v>1996</v>
      </c>
      <c r="C3349" s="8">
        <v>4</v>
      </c>
      <c r="D3349" s="8" t="s">
        <v>2600</v>
      </c>
      <c r="E3349" s="8" t="s">
        <v>2601</v>
      </c>
      <c r="F3349" s="8" t="s">
        <v>28</v>
      </c>
    </row>
    <row r="3350" spans="1:6" ht="57.6">
      <c r="A3350" s="8">
        <v>212</v>
      </c>
      <c r="B3350" s="8" t="s">
        <v>1996</v>
      </c>
      <c r="C3350" s="8">
        <v>5</v>
      </c>
      <c r="D3350" s="8" t="s">
        <v>2598</v>
      </c>
      <c r="E3350" s="8" t="s">
        <v>2599</v>
      </c>
      <c r="F3350" s="8" t="s">
        <v>28</v>
      </c>
    </row>
    <row r="3351" spans="1:6" ht="43.2">
      <c r="A3351" s="8">
        <v>204</v>
      </c>
      <c r="B3351" s="8" t="s">
        <v>1996</v>
      </c>
      <c r="C3351" s="8">
        <v>1</v>
      </c>
      <c r="D3351" s="8" t="s">
        <v>2859</v>
      </c>
      <c r="E3351" s="8" t="s">
        <v>2860</v>
      </c>
      <c r="F3351" s="8" t="s">
        <v>28</v>
      </c>
    </row>
    <row r="3352" spans="1:6" ht="43.2">
      <c r="A3352" s="8">
        <v>200</v>
      </c>
      <c r="B3352" s="8" t="s">
        <v>1996</v>
      </c>
      <c r="C3352" s="8">
        <v>2</v>
      </c>
      <c r="D3352" s="8" t="s">
        <v>2861</v>
      </c>
      <c r="E3352" s="8" t="s">
        <v>1615</v>
      </c>
      <c r="F3352" s="8" t="s">
        <v>28</v>
      </c>
    </row>
    <row r="3353" spans="1:6" ht="86.4">
      <c r="A3353" s="8">
        <v>4141</v>
      </c>
      <c r="B3353" s="8" t="s">
        <v>1996</v>
      </c>
      <c r="C3353" s="8">
        <v>5</v>
      </c>
      <c r="D3353" s="8" t="s">
        <v>2862</v>
      </c>
      <c r="E3353" s="8" t="s">
        <v>2863</v>
      </c>
      <c r="F3353" s="8" t="s">
        <v>28</v>
      </c>
    </row>
    <row r="3354" spans="1:6" ht="86.4">
      <c r="A3354" s="8">
        <v>4214</v>
      </c>
      <c r="B3354" s="8" t="s">
        <v>1996</v>
      </c>
      <c r="C3354" s="8">
        <v>3</v>
      </c>
      <c r="D3354" s="8" t="s">
        <v>2618</v>
      </c>
      <c r="E3354" s="8" t="s">
        <v>2619</v>
      </c>
      <c r="F3354" s="8" t="s">
        <v>28</v>
      </c>
    </row>
    <row r="3355" spans="1:6" ht="43.2">
      <c r="A3355" s="8">
        <v>4220</v>
      </c>
      <c r="B3355" s="8" t="s">
        <v>1996</v>
      </c>
      <c r="C3355" s="8">
        <v>5</v>
      </c>
      <c r="D3355" s="8" t="s">
        <v>2037</v>
      </c>
      <c r="E3355" s="8" t="s">
        <v>2038</v>
      </c>
      <c r="F3355" s="8" t="s">
        <v>28</v>
      </c>
    </row>
    <row r="3356" spans="1:6" ht="28.8">
      <c r="A3356" s="8">
        <v>3629</v>
      </c>
      <c r="B3356" s="8" t="s">
        <v>1996</v>
      </c>
      <c r="C3356" s="8">
        <v>4</v>
      </c>
      <c r="D3356" s="8" t="s">
        <v>2463</v>
      </c>
      <c r="E3356" s="8" t="s">
        <v>2464</v>
      </c>
      <c r="F3356" s="8" t="s">
        <v>28</v>
      </c>
    </row>
    <row r="3357" spans="1:6" ht="28.8">
      <c r="A3357" s="8">
        <v>4256</v>
      </c>
      <c r="B3357" s="8" t="s">
        <v>1996</v>
      </c>
      <c r="C3357" s="8">
        <v>1</v>
      </c>
      <c r="D3357" s="8" t="s">
        <v>2864</v>
      </c>
      <c r="E3357" s="8" t="s">
        <v>2865</v>
      </c>
      <c r="F3357" s="8" t="s">
        <v>28</v>
      </c>
    </row>
    <row r="3358" spans="1:6" ht="28.8">
      <c r="A3358" s="8">
        <v>234</v>
      </c>
      <c r="B3358" s="8" t="s">
        <v>1996</v>
      </c>
      <c r="C3358" s="8">
        <v>1</v>
      </c>
      <c r="D3358" s="8" t="s">
        <v>2866</v>
      </c>
      <c r="E3358" s="8" t="s">
        <v>365</v>
      </c>
      <c r="F3358" s="8" t="s">
        <v>28</v>
      </c>
    </row>
    <row r="3359" spans="1:6">
      <c r="A3359" s="8">
        <v>3261</v>
      </c>
      <c r="B3359" s="8" t="s">
        <v>1996</v>
      </c>
      <c r="C3359" s="8">
        <v>4</v>
      </c>
      <c r="D3359" s="8" t="s">
        <v>2867</v>
      </c>
      <c r="E3359" s="8" t="s">
        <v>354</v>
      </c>
      <c r="F3359" s="8" t="s">
        <v>28</v>
      </c>
    </row>
    <row r="3360" spans="1:6" ht="28.8">
      <c r="A3360" s="8">
        <v>4232</v>
      </c>
      <c r="B3360" s="8" t="s">
        <v>1996</v>
      </c>
      <c r="C3360" s="8">
        <v>1</v>
      </c>
      <c r="D3360" s="8" t="s">
        <v>2035</v>
      </c>
      <c r="E3360" s="8" t="s">
        <v>2036</v>
      </c>
      <c r="F3360" s="8" t="s">
        <v>28</v>
      </c>
    </row>
    <row r="3361" spans="1:6">
      <c r="A3361" s="8">
        <v>287</v>
      </c>
      <c r="B3361" s="8" t="s">
        <v>1996</v>
      </c>
      <c r="C3361" s="8">
        <v>3</v>
      </c>
      <c r="D3361" s="8" t="s">
        <v>2868</v>
      </c>
      <c r="E3361" s="8" t="s">
        <v>468</v>
      </c>
      <c r="F3361" s="8" t="s">
        <v>28</v>
      </c>
    </row>
    <row r="3362" spans="1:6">
      <c r="A3362" s="8">
        <v>3275</v>
      </c>
      <c r="B3362" s="8" t="s">
        <v>1996</v>
      </c>
      <c r="C3362" s="8">
        <v>1</v>
      </c>
      <c r="D3362" s="8" t="s">
        <v>2869</v>
      </c>
      <c r="E3362" s="8" t="s">
        <v>2870</v>
      </c>
      <c r="F3362" s="8" t="s">
        <v>28</v>
      </c>
    </row>
    <row r="3363" spans="1:6" ht="28.8">
      <c r="A3363" s="8">
        <v>3304</v>
      </c>
      <c r="B3363" s="8" t="s">
        <v>1996</v>
      </c>
      <c r="C3363" s="8">
        <v>5</v>
      </c>
      <c r="D3363" s="8" t="s">
        <v>2666</v>
      </c>
      <c r="E3363" s="8" t="s">
        <v>2667</v>
      </c>
      <c r="F3363" s="8" t="s">
        <v>28</v>
      </c>
    </row>
    <row r="3364" spans="1:6" ht="28.8">
      <c r="A3364" s="8">
        <v>4275</v>
      </c>
      <c r="B3364" s="8" t="s">
        <v>1996</v>
      </c>
      <c r="C3364" s="8">
        <v>2</v>
      </c>
      <c r="D3364" s="8" t="s">
        <v>2871</v>
      </c>
      <c r="E3364" s="8" t="s">
        <v>2872</v>
      </c>
      <c r="F3364" s="8" t="s">
        <v>28</v>
      </c>
    </row>
    <row r="3365" spans="1:6">
      <c r="A3365" s="8">
        <v>3380</v>
      </c>
      <c r="B3365" s="8" t="s">
        <v>1996</v>
      </c>
      <c r="C3365" s="8">
        <v>5</v>
      </c>
      <c r="D3365" s="8" t="s">
        <v>2873</v>
      </c>
      <c r="E3365" s="8" t="s">
        <v>2874</v>
      </c>
      <c r="F3365" s="8" t="s">
        <v>28</v>
      </c>
    </row>
    <row r="3366" spans="1:6">
      <c r="A3366" s="8">
        <v>3397</v>
      </c>
      <c r="B3366" s="8" t="s">
        <v>1996</v>
      </c>
      <c r="C3366" s="8">
        <v>5</v>
      </c>
      <c r="D3366" s="8" t="s">
        <v>2875</v>
      </c>
      <c r="E3366" s="8" t="s">
        <v>2876</v>
      </c>
      <c r="F3366" s="8" t="s">
        <v>28</v>
      </c>
    </row>
    <row r="3367" spans="1:6" ht="57.6">
      <c r="A3367" s="8">
        <v>4251</v>
      </c>
      <c r="B3367" s="8" t="s">
        <v>1996</v>
      </c>
      <c r="C3367" s="8">
        <v>5</v>
      </c>
      <c r="D3367" s="8" t="s">
        <v>2587</v>
      </c>
      <c r="E3367" s="8" t="s">
        <v>2588</v>
      </c>
      <c r="F3367" s="8" t="s">
        <v>28</v>
      </c>
    </row>
    <row r="3368" spans="1:6" ht="28.8">
      <c r="A3368" s="8">
        <v>3626</v>
      </c>
      <c r="B3368" s="8" t="s">
        <v>1996</v>
      </c>
      <c r="C3368" s="8">
        <v>1</v>
      </c>
      <c r="D3368" s="8" t="s">
        <v>2877</v>
      </c>
      <c r="E3368" s="8" t="s">
        <v>2878</v>
      </c>
      <c r="F3368" s="8" t="s">
        <v>28</v>
      </c>
    </row>
    <row r="3369" spans="1:6">
      <c r="A3369" s="8">
        <v>3443</v>
      </c>
      <c r="B3369" s="8" t="s">
        <v>1996</v>
      </c>
      <c r="C3369" s="8">
        <v>5</v>
      </c>
      <c r="D3369" s="8" t="s">
        <v>2879</v>
      </c>
      <c r="E3369" s="8" t="s">
        <v>2880</v>
      </c>
      <c r="F3369" s="8" t="s">
        <v>28</v>
      </c>
    </row>
    <row r="3370" spans="1:6" ht="43.2">
      <c r="A3370" s="8">
        <v>3615</v>
      </c>
      <c r="B3370" s="8" t="s">
        <v>1996</v>
      </c>
      <c r="C3370" s="8">
        <v>3</v>
      </c>
      <c r="D3370" s="8" t="s">
        <v>2881</v>
      </c>
      <c r="E3370" s="8" t="s">
        <v>2882</v>
      </c>
      <c r="F3370" s="8" t="s">
        <v>28</v>
      </c>
    </row>
    <row r="3371" spans="1:6">
      <c r="A3371" s="8">
        <v>550</v>
      </c>
      <c r="B3371" s="8" t="s">
        <v>1996</v>
      </c>
      <c r="C3371" s="8">
        <v>5</v>
      </c>
      <c r="D3371" s="8" t="s">
        <v>2883</v>
      </c>
      <c r="E3371" s="8" t="s">
        <v>2884</v>
      </c>
      <c r="F3371" s="8" t="s">
        <v>28</v>
      </c>
    </row>
    <row r="3372" spans="1:6" ht="72">
      <c r="A3372" s="8">
        <v>4187</v>
      </c>
      <c r="B3372" s="8" t="s">
        <v>1996</v>
      </c>
      <c r="C3372" s="8">
        <v>4</v>
      </c>
      <c r="D3372" s="8" t="s">
        <v>2043</v>
      </c>
      <c r="E3372" s="8" t="s">
        <v>2044</v>
      </c>
      <c r="F3372" s="8" t="s">
        <v>28</v>
      </c>
    </row>
    <row r="3373" spans="1:6">
      <c r="A3373" s="8">
        <v>3674</v>
      </c>
      <c r="B3373" s="8" t="s">
        <v>1996</v>
      </c>
      <c r="C3373" s="8">
        <v>4</v>
      </c>
      <c r="D3373" s="8" t="s">
        <v>2885</v>
      </c>
      <c r="E3373" s="8" t="s">
        <v>2886</v>
      </c>
      <c r="F3373" s="8" t="s">
        <v>28</v>
      </c>
    </row>
    <row r="3374" spans="1:6" ht="43.2">
      <c r="A3374" s="8">
        <v>5402</v>
      </c>
      <c r="B3374" s="8" t="s">
        <v>1996</v>
      </c>
      <c r="C3374" s="8">
        <v>1</v>
      </c>
      <c r="D3374" s="8" t="s">
        <v>2314</v>
      </c>
      <c r="E3374" s="8" t="s">
        <v>2315</v>
      </c>
      <c r="F3374" s="8" t="s">
        <v>28</v>
      </c>
    </row>
    <row r="3375" spans="1:6" ht="28.8">
      <c r="A3375" s="8">
        <v>2289</v>
      </c>
      <c r="B3375" s="8" t="s">
        <v>1996</v>
      </c>
      <c r="C3375" s="8">
        <v>1</v>
      </c>
      <c r="D3375" s="8" t="s">
        <v>2887</v>
      </c>
      <c r="E3375" s="8" t="s">
        <v>414</v>
      </c>
      <c r="F3375" s="8" t="s">
        <v>28</v>
      </c>
    </row>
    <row r="3376" spans="1:6" ht="43.2">
      <c r="A3376" s="8">
        <v>185</v>
      </c>
      <c r="B3376" s="8" t="s">
        <v>1996</v>
      </c>
      <c r="C3376" s="8">
        <v>5</v>
      </c>
      <c r="D3376" s="8" t="s">
        <v>1999</v>
      </c>
      <c r="E3376" s="8" t="s">
        <v>2000</v>
      </c>
      <c r="F3376" s="8" t="s">
        <v>28</v>
      </c>
    </row>
    <row r="3377" spans="1:6" ht="43.2">
      <c r="A3377" s="8">
        <v>2287</v>
      </c>
      <c r="B3377" s="8" t="s">
        <v>1996</v>
      </c>
      <c r="C3377" s="8">
        <v>5</v>
      </c>
      <c r="D3377" s="8" t="s">
        <v>2085</v>
      </c>
      <c r="E3377" s="8" t="s">
        <v>2086</v>
      </c>
      <c r="F3377" s="8" t="s">
        <v>28</v>
      </c>
    </row>
    <row r="3378" spans="1:6">
      <c r="A3378" s="8">
        <v>5417</v>
      </c>
      <c r="B3378" s="8" t="s">
        <v>1996</v>
      </c>
      <c r="C3378" s="8">
        <v>5</v>
      </c>
      <c r="D3378" s="8" t="s">
        <v>2888</v>
      </c>
      <c r="E3378" s="8" t="s">
        <v>2889</v>
      </c>
      <c r="F3378" s="8" t="s">
        <v>28</v>
      </c>
    </row>
    <row r="3379" spans="1:6">
      <c r="A3379" s="8">
        <v>5455</v>
      </c>
      <c r="B3379" s="8" t="s">
        <v>1996</v>
      </c>
      <c r="C3379" s="8">
        <v>4</v>
      </c>
      <c r="D3379" s="8" t="s">
        <v>2890</v>
      </c>
      <c r="E3379" s="8" t="s">
        <v>2891</v>
      </c>
      <c r="F3379" s="8" t="s">
        <v>28</v>
      </c>
    </row>
    <row r="3380" spans="1:6" ht="28.8">
      <c r="A3380" s="8">
        <v>2131</v>
      </c>
      <c r="B3380" s="8" t="s">
        <v>1996</v>
      </c>
      <c r="C3380" s="8">
        <v>1</v>
      </c>
      <c r="D3380" s="8" t="s">
        <v>2892</v>
      </c>
      <c r="E3380" s="8" t="s">
        <v>31</v>
      </c>
      <c r="F3380" s="8" t="s">
        <v>28</v>
      </c>
    </row>
    <row r="3381" spans="1:6" ht="28.8">
      <c r="A3381" s="8">
        <v>4778</v>
      </c>
      <c r="B3381" s="8" t="s">
        <v>1996</v>
      </c>
      <c r="C3381" s="8">
        <v>5</v>
      </c>
      <c r="D3381" s="8" t="s">
        <v>2893</v>
      </c>
      <c r="E3381" s="8" t="s">
        <v>2872</v>
      </c>
      <c r="F3381" s="8" t="s">
        <v>28</v>
      </c>
    </row>
    <row r="3382" spans="1:6" ht="43.2">
      <c r="A3382" s="8">
        <v>4768</v>
      </c>
      <c r="B3382" s="8" t="s">
        <v>1996</v>
      </c>
      <c r="C3382" s="8">
        <v>1</v>
      </c>
      <c r="D3382" s="8" t="s">
        <v>2894</v>
      </c>
      <c r="E3382" s="8" t="s">
        <v>2895</v>
      </c>
      <c r="F3382" s="8" t="s">
        <v>28</v>
      </c>
    </row>
    <row r="3383" spans="1:6" ht="28.8">
      <c r="A3383" s="8">
        <v>3132</v>
      </c>
      <c r="B3383" s="8" t="s">
        <v>1996</v>
      </c>
      <c r="C3383" s="8">
        <v>4</v>
      </c>
      <c r="D3383" s="8" t="s">
        <v>2452</v>
      </c>
      <c r="E3383" s="8" t="s">
        <v>2453</v>
      </c>
      <c r="F3383" s="8" t="s">
        <v>28</v>
      </c>
    </row>
    <row r="3384" spans="1:6">
      <c r="A3384" s="8">
        <v>3677</v>
      </c>
      <c r="B3384" s="8" t="s">
        <v>1996</v>
      </c>
      <c r="C3384" s="8">
        <v>5</v>
      </c>
      <c r="D3384" s="8" t="s">
        <v>2896</v>
      </c>
      <c r="E3384" s="8" t="s">
        <v>374</v>
      </c>
      <c r="F3384" s="8" t="s">
        <v>28</v>
      </c>
    </row>
    <row r="3385" spans="1:6">
      <c r="A3385" s="8">
        <v>4697</v>
      </c>
      <c r="B3385" s="8" t="s">
        <v>1996</v>
      </c>
      <c r="C3385" s="8">
        <v>4</v>
      </c>
      <c r="D3385" s="8" t="s">
        <v>2897</v>
      </c>
      <c r="E3385" s="8" t="s">
        <v>720</v>
      </c>
      <c r="F3385" s="8" t="s">
        <v>28</v>
      </c>
    </row>
    <row r="3386" spans="1:6" ht="28.8">
      <c r="A3386" s="8">
        <v>4476</v>
      </c>
      <c r="B3386" s="8" t="s">
        <v>1996</v>
      </c>
      <c r="C3386" s="8">
        <v>3</v>
      </c>
      <c r="D3386" s="8" t="s">
        <v>2020</v>
      </c>
      <c r="E3386" s="8" t="s">
        <v>2021</v>
      </c>
      <c r="F3386" s="8" t="s">
        <v>28</v>
      </c>
    </row>
    <row r="3387" spans="1:6" ht="28.8">
      <c r="A3387" s="8">
        <v>4309</v>
      </c>
      <c r="B3387" s="8" t="s">
        <v>1996</v>
      </c>
      <c r="C3387" s="8">
        <v>4</v>
      </c>
      <c r="D3387" s="8" t="s">
        <v>2595</v>
      </c>
      <c r="E3387" s="8" t="s">
        <v>2596</v>
      </c>
      <c r="F3387" s="8" t="s">
        <v>28</v>
      </c>
    </row>
    <row r="3388" spans="1:6">
      <c r="A3388" s="8">
        <v>3207</v>
      </c>
      <c r="B3388" s="8" t="s">
        <v>1996</v>
      </c>
      <c r="C3388" s="8">
        <v>5</v>
      </c>
      <c r="D3388" s="8" t="s">
        <v>2898</v>
      </c>
      <c r="E3388" s="8" t="s">
        <v>2899</v>
      </c>
      <c r="F3388" s="8" t="s">
        <v>28</v>
      </c>
    </row>
    <row r="3389" spans="1:6" ht="28.8">
      <c r="A3389" s="8">
        <v>3225</v>
      </c>
      <c r="B3389" s="8" t="s">
        <v>1996</v>
      </c>
      <c r="C3389" s="8">
        <v>4</v>
      </c>
      <c r="D3389" s="8" t="s">
        <v>2633</v>
      </c>
      <c r="E3389" s="8" t="s">
        <v>2634</v>
      </c>
      <c r="F3389" s="8" t="s">
        <v>28</v>
      </c>
    </row>
    <row r="3390" spans="1:6">
      <c r="A3390" s="8">
        <v>3245</v>
      </c>
      <c r="B3390" s="8" t="s">
        <v>1996</v>
      </c>
      <c r="C3390" s="8">
        <v>1</v>
      </c>
      <c r="D3390" s="8" t="s">
        <v>2900</v>
      </c>
      <c r="E3390" s="8" t="s">
        <v>365</v>
      </c>
      <c r="F3390" s="8" t="s">
        <v>28</v>
      </c>
    </row>
    <row r="3391" spans="1:6" ht="72">
      <c r="A3391" s="8">
        <v>4210</v>
      </c>
      <c r="B3391" s="8" t="s">
        <v>1996</v>
      </c>
      <c r="C3391" s="8">
        <v>2</v>
      </c>
      <c r="D3391" s="8" t="s">
        <v>2626</v>
      </c>
      <c r="E3391" s="8" t="s">
        <v>2627</v>
      </c>
      <c r="F3391" s="8" t="s">
        <v>28</v>
      </c>
    </row>
    <row r="3392" spans="1:6">
      <c r="A3392" s="8">
        <v>3637</v>
      </c>
      <c r="B3392" s="8" t="s">
        <v>1996</v>
      </c>
      <c r="C3392" s="8">
        <v>4</v>
      </c>
      <c r="D3392" s="8" t="s">
        <v>2901</v>
      </c>
      <c r="E3392" s="8" t="s">
        <v>374</v>
      </c>
      <c r="F3392" s="8" t="s">
        <v>28</v>
      </c>
    </row>
    <row r="3393" spans="1:6" ht="57.6">
      <c r="A3393" s="8">
        <v>4204</v>
      </c>
      <c r="B3393" s="8" t="s">
        <v>1996</v>
      </c>
      <c r="C3393" s="8">
        <v>2</v>
      </c>
      <c r="D3393" s="8" t="s">
        <v>2039</v>
      </c>
      <c r="E3393" s="8" t="s">
        <v>2040</v>
      </c>
      <c r="F3393" s="8" t="s">
        <v>28</v>
      </c>
    </row>
    <row r="3394" spans="1:6" ht="28.8">
      <c r="A3394" s="8">
        <v>3642</v>
      </c>
      <c r="B3394" s="8" t="s">
        <v>1996</v>
      </c>
      <c r="C3394" s="8">
        <v>5</v>
      </c>
      <c r="D3394" s="8" t="s">
        <v>2902</v>
      </c>
      <c r="E3394" s="8" t="s">
        <v>2903</v>
      </c>
      <c r="F3394" s="8" t="s">
        <v>28</v>
      </c>
    </row>
    <row r="3395" spans="1:6">
      <c r="A3395" s="8">
        <v>3659</v>
      </c>
      <c r="B3395" s="8" t="s">
        <v>1996</v>
      </c>
      <c r="C3395" s="8">
        <v>3</v>
      </c>
      <c r="D3395" s="8" t="s">
        <v>2904</v>
      </c>
      <c r="E3395" s="8" t="s">
        <v>427</v>
      </c>
      <c r="F3395" s="8" t="s">
        <v>28</v>
      </c>
    </row>
    <row r="3396" spans="1:6" ht="28.8">
      <c r="A3396" s="8">
        <v>4479</v>
      </c>
      <c r="B3396" s="8" t="s">
        <v>1996</v>
      </c>
      <c r="C3396" s="8">
        <v>4</v>
      </c>
      <c r="D3396" s="8" t="s">
        <v>2905</v>
      </c>
      <c r="E3396" s="8" t="s">
        <v>2906</v>
      </c>
      <c r="F3396" s="8" t="s">
        <v>28</v>
      </c>
    </row>
    <row r="3397" spans="1:6" ht="57.6">
      <c r="A3397" s="8">
        <v>5303</v>
      </c>
      <c r="B3397" s="8" t="s">
        <v>1996</v>
      </c>
      <c r="C3397" s="8">
        <v>3</v>
      </c>
      <c r="D3397" s="8" t="s">
        <v>2907</v>
      </c>
      <c r="E3397" s="8" t="s">
        <v>2908</v>
      </c>
      <c r="F3397" s="8" t="s">
        <v>28</v>
      </c>
    </row>
    <row r="3398" spans="1:6">
      <c r="A3398" s="8">
        <v>291</v>
      </c>
      <c r="B3398" s="8" t="s">
        <v>1996</v>
      </c>
      <c r="C3398" s="8">
        <v>5</v>
      </c>
      <c r="D3398" s="8" t="s">
        <v>2909</v>
      </c>
      <c r="E3398" s="8" t="s">
        <v>2910</v>
      </c>
      <c r="F3398" s="8" t="s">
        <v>28</v>
      </c>
    </row>
    <row r="3399" spans="1:6">
      <c r="A3399" s="8">
        <v>341</v>
      </c>
      <c r="B3399" s="8" t="s">
        <v>1996</v>
      </c>
      <c r="C3399" s="8">
        <v>3</v>
      </c>
      <c r="D3399" s="8" t="s">
        <v>2911</v>
      </c>
      <c r="E3399" s="8" t="s">
        <v>2912</v>
      </c>
      <c r="F3399" s="8" t="s">
        <v>28</v>
      </c>
    </row>
    <row r="3400" spans="1:6" ht="28.8">
      <c r="A3400" s="8">
        <v>9100</v>
      </c>
      <c r="B3400" s="8" t="s">
        <v>1996</v>
      </c>
      <c r="C3400" s="8">
        <v>1</v>
      </c>
      <c r="D3400" s="8" t="s">
        <v>2913</v>
      </c>
      <c r="E3400" s="8" t="s">
        <v>399</v>
      </c>
      <c r="F3400" s="8" t="s">
        <v>28</v>
      </c>
    </row>
    <row r="3401" spans="1:6" ht="28.8">
      <c r="A3401" s="8">
        <v>6635</v>
      </c>
      <c r="B3401" s="8" t="s">
        <v>1996</v>
      </c>
      <c r="C3401" s="8">
        <v>1</v>
      </c>
      <c r="D3401" s="8" t="s">
        <v>2440</v>
      </c>
      <c r="E3401" s="8" t="s">
        <v>2441</v>
      </c>
      <c r="F3401" s="8" t="s">
        <v>28</v>
      </c>
    </row>
    <row r="3402" spans="1:6" ht="28.8">
      <c r="A3402" s="8">
        <v>6638</v>
      </c>
      <c r="B3402" s="8" t="s">
        <v>1996</v>
      </c>
      <c r="C3402" s="8">
        <v>2</v>
      </c>
      <c r="D3402" s="8" t="s">
        <v>2914</v>
      </c>
      <c r="E3402" s="8" t="s">
        <v>2915</v>
      </c>
      <c r="F3402" s="8" t="s">
        <v>28</v>
      </c>
    </row>
    <row r="3403" spans="1:6" ht="57.6">
      <c r="A3403" s="8">
        <v>6639</v>
      </c>
      <c r="B3403" s="8" t="s">
        <v>1996</v>
      </c>
      <c r="C3403" s="8">
        <v>1</v>
      </c>
      <c r="D3403" s="8" t="s">
        <v>2916</v>
      </c>
      <c r="E3403" s="8" t="s">
        <v>412</v>
      </c>
      <c r="F3403" s="8" t="s">
        <v>28</v>
      </c>
    </row>
    <row r="3404" spans="1:6" ht="28.8">
      <c r="A3404" s="8">
        <v>9081</v>
      </c>
      <c r="B3404" s="8" t="s">
        <v>1996</v>
      </c>
      <c r="C3404" s="8">
        <v>4</v>
      </c>
      <c r="D3404" s="8" t="s">
        <v>2797</v>
      </c>
      <c r="E3404" s="8" t="s">
        <v>2798</v>
      </c>
      <c r="F3404" s="8" t="s">
        <v>28</v>
      </c>
    </row>
    <row r="3405" spans="1:6">
      <c r="A3405" s="8">
        <v>9058</v>
      </c>
      <c r="B3405" s="8" t="s">
        <v>1996</v>
      </c>
      <c r="C3405" s="8">
        <v>5</v>
      </c>
      <c r="D3405" s="8" t="s">
        <v>2917</v>
      </c>
      <c r="E3405" s="8" t="s">
        <v>2918</v>
      </c>
      <c r="F3405" s="8" t="s">
        <v>28</v>
      </c>
    </row>
    <row r="3406" spans="1:6">
      <c r="A3406" s="8">
        <v>6646</v>
      </c>
      <c r="B3406" s="8" t="s">
        <v>1996</v>
      </c>
      <c r="C3406" s="8">
        <v>5</v>
      </c>
      <c r="D3406" s="8" t="s">
        <v>2919</v>
      </c>
      <c r="E3406" s="8" t="s">
        <v>374</v>
      </c>
      <c r="F3406" s="8" t="s">
        <v>28</v>
      </c>
    </row>
    <row r="3407" spans="1:6" ht="43.2">
      <c r="A3407" s="8">
        <v>9042</v>
      </c>
      <c r="B3407" s="8" t="s">
        <v>1996</v>
      </c>
      <c r="C3407" s="8">
        <v>1</v>
      </c>
      <c r="D3407" s="8" t="s">
        <v>2579</v>
      </c>
      <c r="E3407" s="8" t="s">
        <v>2580</v>
      </c>
      <c r="F3407" s="8" t="s">
        <v>28</v>
      </c>
    </row>
    <row r="3408" spans="1:6" ht="28.8">
      <c r="A3408" s="8">
        <v>6687</v>
      </c>
      <c r="B3408" s="8" t="s">
        <v>1996</v>
      </c>
      <c r="C3408" s="8">
        <v>4</v>
      </c>
      <c r="D3408" s="8" t="s">
        <v>2920</v>
      </c>
      <c r="E3408" s="8" t="s">
        <v>2921</v>
      </c>
      <c r="F3408" s="8" t="s">
        <v>28</v>
      </c>
    </row>
    <row r="3409" spans="1:6" ht="28.8">
      <c r="A3409" s="8">
        <v>8995</v>
      </c>
      <c r="B3409" s="8" t="s">
        <v>1996</v>
      </c>
      <c r="C3409" s="8">
        <v>5</v>
      </c>
      <c r="D3409" s="8" t="s">
        <v>2520</v>
      </c>
      <c r="E3409" s="8" t="s">
        <v>2521</v>
      </c>
      <c r="F3409" s="8" t="s">
        <v>28</v>
      </c>
    </row>
    <row r="3410" spans="1:6" ht="28.8">
      <c r="A3410" s="8">
        <v>6732</v>
      </c>
      <c r="B3410" s="8" t="s">
        <v>1996</v>
      </c>
      <c r="C3410" s="8">
        <v>3</v>
      </c>
      <c r="D3410" s="8" t="s">
        <v>2922</v>
      </c>
      <c r="E3410" s="8" t="s">
        <v>2923</v>
      </c>
      <c r="F3410" s="8" t="s">
        <v>28</v>
      </c>
    </row>
    <row r="3411" spans="1:6">
      <c r="A3411" s="8">
        <v>575</v>
      </c>
      <c r="B3411" s="8" t="s">
        <v>1996</v>
      </c>
      <c r="C3411" s="8">
        <v>5</v>
      </c>
      <c r="D3411" s="8" t="s">
        <v>2924</v>
      </c>
      <c r="E3411" s="8" t="s">
        <v>2925</v>
      </c>
      <c r="F3411" s="8" t="s">
        <v>28</v>
      </c>
    </row>
    <row r="3412" spans="1:6">
      <c r="A3412" s="8">
        <v>6751</v>
      </c>
      <c r="B3412" s="8" t="s">
        <v>1996</v>
      </c>
      <c r="C3412" s="8">
        <v>1</v>
      </c>
      <c r="D3412" s="8" t="s">
        <v>2926</v>
      </c>
      <c r="E3412" s="8" t="s">
        <v>2927</v>
      </c>
      <c r="F3412" s="8" t="s">
        <v>28</v>
      </c>
    </row>
    <row r="3413" spans="1:6">
      <c r="A3413" s="8">
        <v>6628</v>
      </c>
      <c r="B3413" s="8" t="s">
        <v>1996</v>
      </c>
      <c r="C3413" s="8">
        <v>2</v>
      </c>
      <c r="D3413" s="8" t="s">
        <v>2928</v>
      </c>
      <c r="E3413" s="8" t="s">
        <v>403</v>
      </c>
      <c r="F3413" s="8" t="s">
        <v>28</v>
      </c>
    </row>
    <row r="3414" spans="1:6" ht="28.8">
      <c r="A3414" s="8">
        <v>6764</v>
      </c>
      <c r="B3414" s="8" t="s">
        <v>1996</v>
      </c>
      <c r="C3414" s="8">
        <v>3</v>
      </c>
      <c r="D3414" s="8" t="s">
        <v>2788</v>
      </c>
      <c r="E3414" s="8" t="s">
        <v>391</v>
      </c>
      <c r="F3414" s="8" t="s">
        <v>28</v>
      </c>
    </row>
    <row r="3415" spans="1:6" ht="57.6">
      <c r="A3415" s="8">
        <v>2977</v>
      </c>
      <c r="B3415" s="8" t="s">
        <v>1996</v>
      </c>
      <c r="C3415" s="8">
        <v>5</v>
      </c>
      <c r="D3415" s="8" t="s">
        <v>2716</v>
      </c>
      <c r="E3415" s="8" t="s">
        <v>2717</v>
      </c>
      <c r="F3415" s="8" t="s">
        <v>28</v>
      </c>
    </row>
    <row r="3416" spans="1:6" ht="28.8">
      <c r="A3416" s="8">
        <v>559</v>
      </c>
      <c r="B3416" s="8" t="s">
        <v>1996</v>
      </c>
      <c r="C3416" s="8">
        <v>3</v>
      </c>
      <c r="D3416" s="8" t="s">
        <v>2929</v>
      </c>
      <c r="E3416" s="8" t="s">
        <v>2930</v>
      </c>
      <c r="F3416" s="8" t="s">
        <v>28</v>
      </c>
    </row>
    <row r="3417" spans="1:6">
      <c r="A3417" s="8">
        <v>551</v>
      </c>
      <c r="B3417" s="8" t="s">
        <v>1996</v>
      </c>
      <c r="C3417" s="8">
        <v>4</v>
      </c>
      <c r="D3417" s="8" t="s">
        <v>2931</v>
      </c>
      <c r="E3417" s="8" t="s">
        <v>2932</v>
      </c>
      <c r="F3417" s="8" t="s">
        <v>28</v>
      </c>
    </row>
    <row r="3418" spans="1:6">
      <c r="A3418" s="8">
        <v>441</v>
      </c>
      <c r="B3418" s="8" t="s">
        <v>1996</v>
      </c>
      <c r="C3418" s="8">
        <v>3</v>
      </c>
      <c r="D3418" s="8" t="s">
        <v>2933</v>
      </c>
      <c r="E3418" s="8" t="s">
        <v>359</v>
      </c>
      <c r="F3418" s="8" t="s">
        <v>28</v>
      </c>
    </row>
    <row r="3419" spans="1:6" ht="43.2">
      <c r="A3419" s="8">
        <v>143</v>
      </c>
      <c r="B3419" s="8" t="s">
        <v>1996</v>
      </c>
      <c r="C3419" s="8">
        <v>1</v>
      </c>
      <c r="D3419" s="8" t="s">
        <v>2448</v>
      </c>
      <c r="E3419" s="8" t="s">
        <v>2449</v>
      </c>
      <c r="F3419" s="8" t="s">
        <v>28</v>
      </c>
    </row>
    <row r="3420" spans="1:6">
      <c r="A3420" s="8">
        <v>401</v>
      </c>
      <c r="B3420" s="8" t="s">
        <v>1996</v>
      </c>
      <c r="C3420" s="8">
        <v>3</v>
      </c>
      <c r="D3420" s="8" t="s">
        <v>2934</v>
      </c>
      <c r="E3420" s="8" t="s">
        <v>359</v>
      </c>
      <c r="F3420" s="8" t="s">
        <v>28</v>
      </c>
    </row>
    <row r="3421" spans="1:6">
      <c r="A3421" s="8">
        <v>353</v>
      </c>
      <c r="B3421" s="8" t="s">
        <v>1996</v>
      </c>
      <c r="C3421" s="8">
        <v>2</v>
      </c>
      <c r="D3421" s="8" t="s">
        <v>2935</v>
      </c>
      <c r="E3421" s="8" t="s">
        <v>2936</v>
      </c>
      <c r="F3421" s="8" t="s">
        <v>28</v>
      </c>
    </row>
    <row r="3422" spans="1:6" ht="28.8">
      <c r="A3422" s="8">
        <v>5277</v>
      </c>
      <c r="B3422" s="8" t="s">
        <v>1996</v>
      </c>
      <c r="C3422" s="8">
        <v>1</v>
      </c>
      <c r="D3422" s="8" t="s">
        <v>2062</v>
      </c>
      <c r="E3422" s="8" t="s">
        <v>2063</v>
      </c>
      <c r="F3422" s="8" t="s">
        <v>28</v>
      </c>
    </row>
    <row r="3423" spans="1:6" ht="57.6">
      <c r="A3423" s="8">
        <v>9416</v>
      </c>
      <c r="B3423" s="8" t="s">
        <v>1996</v>
      </c>
      <c r="C3423" s="8">
        <v>1</v>
      </c>
      <c r="D3423" s="8" t="s">
        <v>2937</v>
      </c>
      <c r="E3423" s="8" t="s">
        <v>1438</v>
      </c>
      <c r="F3423" s="8" t="s">
        <v>28</v>
      </c>
    </row>
    <row r="3424" spans="1:6" ht="28.8">
      <c r="A3424" s="8">
        <v>340</v>
      </c>
      <c r="B3424" s="8" t="s">
        <v>1996</v>
      </c>
      <c r="C3424" s="8">
        <v>5</v>
      </c>
      <c r="D3424" s="8" t="s">
        <v>2499</v>
      </c>
      <c r="E3424" s="8" t="s">
        <v>2500</v>
      </c>
      <c r="F3424" s="8" t="s">
        <v>28</v>
      </c>
    </row>
    <row r="3425" spans="1:6" ht="57.6">
      <c r="A3425" s="8">
        <v>134</v>
      </c>
      <c r="B3425" s="8" t="s">
        <v>1996</v>
      </c>
      <c r="C3425" s="8">
        <v>1</v>
      </c>
      <c r="D3425" s="8" t="s">
        <v>2459</v>
      </c>
      <c r="E3425" s="8" t="s">
        <v>2460</v>
      </c>
      <c r="F3425" s="8" t="s">
        <v>28</v>
      </c>
    </row>
    <row r="3426" spans="1:6" ht="28.8">
      <c r="A3426" s="8">
        <v>5408</v>
      </c>
      <c r="B3426" s="8" t="s">
        <v>1996</v>
      </c>
      <c r="C3426" s="8">
        <v>5</v>
      </c>
      <c r="D3426" s="8" t="s">
        <v>2113</v>
      </c>
      <c r="E3426" s="8" t="s">
        <v>2114</v>
      </c>
      <c r="F3426" s="8" t="s">
        <v>28</v>
      </c>
    </row>
    <row r="3427" spans="1:6" ht="57.6">
      <c r="A3427" s="8">
        <v>7861</v>
      </c>
      <c r="B3427" s="8" t="s">
        <v>1996</v>
      </c>
      <c r="C3427" s="8">
        <v>1</v>
      </c>
      <c r="D3427" s="8" t="s">
        <v>2938</v>
      </c>
      <c r="E3427" s="8" t="s">
        <v>2939</v>
      </c>
      <c r="F3427" s="8" t="s">
        <v>28</v>
      </c>
    </row>
    <row r="3428" spans="1:6" ht="100.8">
      <c r="A3428" s="8">
        <v>5294</v>
      </c>
      <c r="B3428" s="8" t="s">
        <v>1996</v>
      </c>
      <c r="C3428" s="8">
        <v>3</v>
      </c>
      <c r="D3428" s="8" t="s">
        <v>2547</v>
      </c>
      <c r="E3428" s="8" t="s">
        <v>2548</v>
      </c>
      <c r="F3428" s="8" t="s">
        <v>28</v>
      </c>
    </row>
    <row r="3429" spans="1:6">
      <c r="A3429" s="8">
        <v>6770</v>
      </c>
      <c r="B3429" s="8" t="s">
        <v>1996</v>
      </c>
      <c r="C3429" s="8">
        <v>1</v>
      </c>
      <c r="D3429" s="8" t="s">
        <v>2940</v>
      </c>
      <c r="E3429" s="8" t="s">
        <v>2941</v>
      </c>
      <c r="F3429" s="8" t="s">
        <v>28</v>
      </c>
    </row>
    <row r="3430" spans="1:6" ht="28.8">
      <c r="A3430" s="8">
        <v>6682</v>
      </c>
      <c r="B3430" s="8" t="s">
        <v>1996</v>
      </c>
      <c r="C3430" s="8">
        <v>1</v>
      </c>
      <c r="D3430" s="8" t="s">
        <v>2942</v>
      </c>
      <c r="E3430" s="8" t="s">
        <v>1140</v>
      </c>
      <c r="F3430" s="8" t="s">
        <v>28</v>
      </c>
    </row>
    <row r="3431" spans="1:6" ht="28.8">
      <c r="A3431" s="8">
        <v>6786</v>
      </c>
      <c r="B3431" s="8" t="s">
        <v>1996</v>
      </c>
      <c r="C3431" s="8">
        <v>3</v>
      </c>
      <c r="D3431" s="8" t="s">
        <v>2552</v>
      </c>
      <c r="E3431" s="8" t="s">
        <v>2553</v>
      </c>
      <c r="F3431" s="8" t="s">
        <v>28</v>
      </c>
    </row>
    <row r="3432" spans="1:6" ht="57.6">
      <c r="A3432" s="8">
        <v>6434</v>
      </c>
      <c r="B3432" s="8" t="s">
        <v>1996</v>
      </c>
      <c r="C3432" s="8">
        <v>2</v>
      </c>
      <c r="D3432" s="8" t="s">
        <v>2522</v>
      </c>
      <c r="E3432" s="8" t="s">
        <v>2523</v>
      </c>
      <c r="F3432" s="8" t="s">
        <v>28</v>
      </c>
    </row>
    <row r="3433" spans="1:6" ht="43.2">
      <c r="A3433" s="8">
        <v>6437</v>
      </c>
      <c r="B3433" s="8" t="s">
        <v>1996</v>
      </c>
      <c r="C3433" s="8">
        <v>2</v>
      </c>
      <c r="D3433" s="8" t="s">
        <v>2486</v>
      </c>
      <c r="E3433" s="8" t="s">
        <v>2487</v>
      </c>
      <c r="F3433" s="8" t="s">
        <v>28</v>
      </c>
    </row>
    <row r="3434" spans="1:6" ht="57.6">
      <c r="A3434" s="8">
        <v>9383</v>
      </c>
      <c r="B3434" s="8" t="s">
        <v>1996</v>
      </c>
      <c r="C3434" s="8">
        <v>1</v>
      </c>
      <c r="D3434" s="8" t="s">
        <v>2620</v>
      </c>
      <c r="E3434" s="8" t="s">
        <v>2621</v>
      </c>
      <c r="F3434" s="8" t="s">
        <v>28</v>
      </c>
    </row>
    <row r="3435" spans="1:6" ht="43.2">
      <c r="A3435" s="8">
        <v>6453</v>
      </c>
      <c r="B3435" s="8" t="s">
        <v>1996</v>
      </c>
      <c r="C3435" s="8">
        <v>1</v>
      </c>
      <c r="D3435" s="8" t="s">
        <v>2559</v>
      </c>
      <c r="E3435" s="8" t="s">
        <v>2560</v>
      </c>
      <c r="F3435" s="8" t="s">
        <v>28</v>
      </c>
    </row>
    <row r="3436" spans="1:6" ht="43.2">
      <c r="A3436" s="8">
        <v>6415</v>
      </c>
      <c r="B3436" s="8" t="s">
        <v>1996</v>
      </c>
      <c r="C3436" s="8">
        <v>5</v>
      </c>
      <c r="D3436" s="8" t="s">
        <v>2518</v>
      </c>
      <c r="E3436" s="8" t="s">
        <v>2519</v>
      </c>
      <c r="F3436" s="8" t="s">
        <v>28</v>
      </c>
    </row>
    <row r="3437" spans="1:6" ht="28.8">
      <c r="A3437" s="8">
        <v>6621</v>
      </c>
      <c r="B3437" s="8" t="s">
        <v>1996</v>
      </c>
      <c r="C3437" s="8">
        <v>4</v>
      </c>
      <c r="D3437" s="8" t="s">
        <v>2471</v>
      </c>
      <c r="E3437" s="8" t="s">
        <v>2472</v>
      </c>
      <c r="F3437" s="8" t="s">
        <v>28</v>
      </c>
    </row>
    <row r="3438" spans="1:6">
      <c r="A3438" s="8">
        <v>9153</v>
      </c>
      <c r="B3438" s="8" t="s">
        <v>1996</v>
      </c>
      <c r="C3438" s="8">
        <v>1</v>
      </c>
      <c r="D3438" s="8" t="s">
        <v>2943</v>
      </c>
      <c r="E3438" s="8" t="s">
        <v>2944</v>
      </c>
      <c r="F3438" s="8" t="s">
        <v>28</v>
      </c>
    </row>
    <row r="3439" spans="1:6">
      <c r="A3439" s="8">
        <v>9109</v>
      </c>
      <c r="B3439" s="8" t="s">
        <v>1996</v>
      </c>
      <c r="C3439" s="8">
        <v>4</v>
      </c>
      <c r="D3439" s="8" t="s">
        <v>2945</v>
      </c>
      <c r="E3439" s="8" t="s">
        <v>2946</v>
      </c>
      <c r="F3439" s="8" t="s">
        <v>28</v>
      </c>
    </row>
    <row r="3440" spans="1:6" ht="28.8">
      <c r="A3440" s="8">
        <v>8935</v>
      </c>
      <c r="B3440" s="8" t="s">
        <v>1996</v>
      </c>
      <c r="C3440" s="8">
        <v>3</v>
      </c>
      <c r="D3440" s="8" t="s">
        <v>2947</v>
      </c>
      <c r="E3440" s="8" t="s">
        <v>2948</v>
      </c>
      <c r="F3440" s="8" t="s">
        <v>28</v>
      </c>
    </row>
    <row r="3441" spans="1:6" ht="28.8">
      <c r="A3441" s="8">
        <v>6839</v>
      </c>
      <c r="B3441" s="8" t="s">
        <v>1996</v>
      </c>
      <c r="C3441" s="8">
        <v>1</v>
      </c>
      <c r="D3441" s="8" t="s">
        <v>2789</v>
      </c>
      <c r="E3441" s="8" t="s">
        <v>2790</v>
      </c>
      <c r="F3441" s="8" t="s">
        <v>28</v>
      </c>
    </row>
    <row r="3442" spans="1:6" ht="28.8">
      <c r="A3442" s="8">
        <v>6846</v>
      </c>
      <c r="B3442" s="8" t="s">
        <v>1996</v>
      </c>
      <c r="C3442" s="8">
        <v>3</v>
      </c>
      <c r="D3442" s="8" t="s">
        <v>2791</v>
      </c>
      <c r="E3442" s="8" t="s">
        <v>2792</v>
      </c>
      <c r="F3442" s="8" t="s">
        <v>28</v>
      </c>
    </row>
    <row r="3443" spans="1:6" ht="28.8">
      <c r="A3443" s="8">
        <v>8954</v>
      </c>
      <c r="B3443" s="8" t="s">
        <v>1996</v>
      </c>
      <c r="C3443" s="8">
        <v>4</v>
      </c>
      <c r="D3443" s="8" t="s">
        <v>2442</v>
      </c>
      <c r="E3443" s="8" t="s">
        <v>2443</v>
      </c>
      <c r="F3443" s="8" t="s">
        <v>28</v>
      </c>
    </row>
    <row r="3444" spans="1:6" ht="43.2">
      <c r="A3444" s="8">
        <v>5946</v>
      </c>
      <c r="B3444" s="8" t="s">
        <v>1996</v>
      </c>
      <c r="C3444" s="8">
        <v>1</v>
      </c>
      <c r="D3444" s="8" t="s">
        <v>2578</v>
      </c>
      <c r="E3444" s="8" t="s">
        <v>356</v>
      </c>
      <c r="F3444" s="8" t="s">
        <v>28</v>
      </c>
    </row>
    <row r="3445" spans="1:6">
      <c r="A3445" s="8">
        <v>6793</v>
      </c>
      <c r="B3445" s="8" t="s">
        <v>1996</v>
      </c>
      <c r="C3445" s="8">
        <v>3</v>
      </c>
      <c r="D3445" s="8" t="s">
        <v>2949</v>
      </c>
      <c r="E3445" s="8" t="s">
        <v>618</v>
      </c>
      <c r="F3445" s="8" t="s">
        <v>28</v>
      </c>
    </row>
    <row r="3446" spans="1:6" ht="28.8">
      <c r="A3446" s="8">
        <v>8930</v>
      </c>
      <c r="B3446" s="8" t="s">
        <v>1996</v>
      </c>
      <c r="C3446" s="8">
        <v>1</v>
      </c>
      <c r="D3446" s="8" t="s">
        <v>2950</v>
      </c>
      <c r="E3446" s="8" t="s">
        <v>2951</v>
      </c>
      <c r="F3446" s="8" t="s">
        <v>28</v>
      </c>
    </row>
    <row r="3447" spans="1:6">
      <c r="A3447" s="8">
        <v>6908</v>
      </c>
      <c r="B3447" s="8" t="s">
        <v>1996</v>
      </c>
      <c r="C3447" s="8">
        <v>4</v>
      </c>
      <c r="D3447" s="8" t="s">
        <v>2952</v>
      </c>
      <c r="E3447" s="8" t="s">
        <v>374</v>
      </c>
      <c r="F3447" s="8" t="s">
        <v>28</v>
      </c>
    </row>
    <row r="3448" spans="1:6" ht="28.8">
      <c r="A3448" s="8">
        <v>6912</v>
      </c>
      <c r="B3448" s="8" t="s">
        <v>1996</v>
      </c>
      <c r="C3448" s="8">
        <v>3</v>
      </c>
      <c r="D3448" s="8" t="s">
        <v>2796</v>
      </c>
      <c r="E3448" s="8" t="s">
        <v>1033</v>
      </c>
      <c r="F3448" s="8" t="s">
        <v>28</v>
      </c>
    </row>
    <row r="3449" spans="1:6" ht="72">
      <c r="A3449" s="8">
        <v>6970</v>
      </c>
      <c r="B3449" s="8" t="s">
        <v>1996</v>
      </c>
      <c r="C3449" s="8">
        <v>1</v>
      </c>
      <c r="D3449" s="8" t="s">
        <v>2736</v>
      </c>
      <c r="E3449" s="8" t="s">
        <v>2737</v>
      </c>
      <c r="F3449" s="8" t="s">
        <v>28</v>
      </c>
    </row>
    <row r="3450" spans="1:6" ht="72">
      <c r="A3450" s="8">
        <v>7017</v>
      </c>
      <c r="B3450" s="8" t="s">
        <v>1996</v>
      </c>
      <c r="C3450" s="8">
        <v>1</v>
      </c>
      <c r="D3450" s="8" t="s">
        <v>2734</v>
      </c>
      <c r="E3450" s="8" t="s">
        <v>2735</v>
      </c>
      <c r="F3450" s="8" t="s">
        <v>28</v>
      </c>
    </row>
    <row r="3451" spans="1:6">
      <c r="A3451" s="8">
        <v>6851</v>
      </c>
      <c r="B3451" s="8" t="s">
        <v>1996</v>
      </c>
      <c r="C3451" s="8">
        <v>2</v>
      </c>
      <c r="D3451" s="8" t="s">
        <v>2953</v>
      </c>
      <c r="E3451" s="8" t="s">
        <v>1140</v>
      </c>
      <c r="F3451" s="8" t="s">
        <v>28</v>
      </c>
    </row>
    <row r="3452" spans="1:6" ht="57.6">
      <c r="A3452" s="8">
        <v>7032</v>
      </c>
      <c r="B3452" s="8" t="s">
        <v>1996</v>
      </c>
      <c r="C3452" s="8">
        <v>1</v>
      </c>
      <c r="D3452" s="8" t="s">
        <v>2421</v>
      </c>
      <c r="E3452" s="8" t="s">
        <v>2422</v>
      </c>
      <c r="F3452" s="8" t="s">
        <v>28</v>
      </c>
    </row>
    <row r="3453" spans="1:6" ht="57.6">
      <c r="A3453" s="8">
        <v>7037</v>
      </c>
      <c r="B3453" s="8" t="s">
        <v>1996</v>
      </c>
      <c r="C3453" s="8">
        <v>1</v>
      </c>
      <c r="D3453" s="8" t="s">
        <v>2954</v>
      </c>
      <c r="E3453" s="8" t="s">
        <v>2955</v>
      </c>
      <c r="F3453" s="8" t="s">
        <v>28</v>
      </c>
    </row>
    <row r="3454" spans="1:6" ht="100.8">
      <c r="A3454" s="8">
        <v>7039</v>
      </c>
      <c r="B3454" s="8" t="s">
        <v>1996</v>
      </c>
      <c r="C3454" s="8">
        <v>3</v>
      </c>
      <c r="D3454" s="8" t="s">
        <v>2660</v>
      </c>
      <c r="E3454" s="8" t="s">
        <v>2661</v>
      </c>
      <c r="F3454" s="8" t="s">
        <v>28</v>
      </c>
    </row>
    <row r="3455" spans="1:6" ht="57.6">
      <c r="A3455" s="8">
        <v>6968</v>
      </c>
      <c r="B3455" s="8" t="s">
        <v>1996</v>
      </c>
      <c r="C3455" s="8">
        <v>4</v>
      </c>
      <c r="D3455" s="8" t="s">
        <v>2444</v>
      </c>
      <c r="E3455" s="8" t="s">
        <v>2445</v>
      </c>
      <c r="F3455" s="8" t="s">
        <v>28</v>
      </c>
    </row>
    <row r="3456" spans="1:6" ht="43.2">
      <c r="A3456" s="8">
        <v>8921</v>
      </c>
      <c r="B3456" s="8" t="s">
        <v>1996</v>
      </c>
      <c r="C3456" s="8">
        <v>1</v>
      </c>
      <c r="D3456" s="8" t="s">
        <v>2956</v>
      </c>
      <c r="E3456" s="8" t="s">
        <v>467</v>
      </c>
      <c r="F3456" s="8" t="s">
        <v>28</v>
      </c>
    </row>
    <row r="3457" spans="1:6" ht="72">
      <c r="A3457" s="8">
        <v>6215</v>
      </c>
      <c r="B3457" s="8" t="s">
        <v>2957</v>
      </c>
      <c r="C3457" s="8">
        <v>1</v>
      </c>
      <c r="D3457" s="8" t="s">
        <v>2958</v>
      </c>
      <c r="E3457" s="8" t="s">
        <v>17</v>
      </c>
      <c r="F3457" s="8" t="s">
        <v>14</v>
      </c>
    </row>
    <row r="3458" spans="1:6" ht="28.8">
      <c r="A3458" s="8">
        <v>8876</v>
      </c>
      <c r="B3458" s="8" t="s">
        <v>2957</v>
      </c>
      <c r="C3458" s="8">
        <v>4</v>
      </c>
      <c r="D3458" s="8" t="s">
        <v>2959</v>
      </c>
      <c r="E3458" s="8" t="s">
        <v>2960</v>
      </c>
      <c r="F3458" s="8" t="s">
        <v>36</v>
      </c>
    </row>
    <row r="3459" spans="1:6" ht="43.2">
      <c r="A3459" s="8">
        <v>6363</v>
      </c>
      <c r="B3459" s="8" t="s">
        <v>2957</v>
      </c>
      <c r="C3459" s="8">
        <v>3</v>
      </c>
      <c r="D3459" s="8" t="s">
        <v>2961</v>
      </c>
      <c r="E3459" s="8" t="s">
        <v>2962</v>
      </c>
      <c r="F3459" s="8" t="s">
        <v>14</v>
      </c>
    </row>
    <row r="3460" spans="1:6">
      <c r="A3460" s="8">
        <v>5367</v>
      </c>
      <c r="B3460" s="8" t="s">
        <v>2957</v>
      </c>
      <c r="C3460" s="8">
        <v>5</v>
      </c>
      <c r="D3460" s="8" t="s">
        <v>2963</v>
      </c>
      <c r="E3460" s="8" t="s">
        <v>416</v>
      </c>
      <c r="F3460" s="8" t="s">
        <v>14</v>
      </c>
    </row>
    <row r="3461" spans="1:6" ht="43.2">
      <c r="A3461" s="8">
        <v>6294</v>
      </c>
      <c r="B3461" s="8" t="s">
        <v>2957</v>
      </c>
      <c r="C3461" s="8">
        <v>3</v>
      </c>
      <c r="D3461" s="8" t="s">
        <v>2964</v>
      </c>
      <c r="E3461" s="8" t="s">
        <v>2965</v>
      </c>
      <c r="F3461" s="8" t="s">
        <v>14</v>
      </c>
    </row>
    <row r="3462" spans="1:6" ht="43.2">
      <c r="A3462" s="8">
        <v>9418</v>
      </c>
      <c r="B3462" s="8" t="s">
        <v>2957</v>
      </c>
      <c r="C3462" s="8">
        <v>3</v>
      </c>
      <c r="D3462" s="8" t="s">
        <v>2966</v>
      </c>
      <c r="E3462" s="8" t="s">
        <v>2967</v>
      </c>
      <c r="F3462" s="8" t="s">
        <v>14</v>
      </c>
    </row>
    <row r="3463" spans="1:6" ht="28.8">
      <c r="A3463" s="8">
        <v>9215</v>
      </c>
      <c r="B3463" s="8" t="s">
        <v>2957</v>
      </c>
      <c r="C3463" s="8">
        <v>4</v>
      </c>
      <c r="D3463" s="8" t="s">
        <v>2968</v>
      </c>
      <c r="E3463" s="8" t="s">
        <v>358</v>
      </c>
      <c r="F3463" s="8" t="s">
        <v>14</v>
      </c>
    </row>
    <row r="3464" spans="1:6" ht="57.6">
      <c r="A3464" s="8">
        <v>4193</v>
      </c>
      <c r="B3464" s="8" t="s">
        <v>2957</v>
      </c>
      <c r="C3464" s="8">
        <v>2</v>
      </c>
      <c r="D3464" s="8" t="s">
        <v>2969</v>
      </c>
      <c r="E3464" s="8" t="s">
        <v>2970</v>
      </c>
      <c r="F3464" s="8" t="s">
        <v>14</v>
      </c>
    </row>
    <row r="3465" spans="1:6" ht="43.2">
      <c r="A3465" s="8">
        <v>3114</v>
      </c>
      <c r="B3465" s="8" t="s">
        <v>2957</v>
      </c>
      <c r="C3465" s="8">
        <v>1</v>
      </c>
      <c r="D3465" s="8" t="s">
        <v>2971</v>
      </c>
      <c r="E3465" s="8" t="s">
        <v>2972</v>
      </c>
      <c r="F3465" s="8" t="s">
        <v>14</v>
      </c>
    </row>
    <row r="3466" spans="1:6" ht="72">
      <c r="A3466" s="8">
        <v>5328</v>
      </c>
      <c r="B3466" s="8" t="s">
        <v>2957</v>
      </c>
      <c r="C3466" s="8">
        <v>1</v>
      </c>
      <c r="D3466" s="8" t="s">
        <v>2973</v>
      </c>
      <c r="E3466" s="8" t="s">
        <v>2974</v>
      </c>
      <c r="F3466" s="8" t="s">
        <v>14</v>
      </c>
    </row>
    <row r="3467" spans="1:6" ht="244.8">
      <c r="A3467" s="8">
        <v>63</v>
      </c>
      <c r="B3467" s="8" t="s">
        <v>2957</v>
      </c>
      <c r="C3467" s="8">
        <v>2</v>
      </c>
      <c r="D3467" s="8" t="s">
        <v>2975</v>
      </c>
      <c r="E3467" s="8" t="s">
        <v>2976</v>
      </c>
      <c r="F3467" s="8" t="s">
        <v>14</v>
      </c>
    </row>
    <row r="3468" spans="1:6" ht="129.6">
      <c r="A3468" s="8">
        <v>4194</v>
      </c>
      <c r="B3468" s="8" t="s">
        <v>2957</v>
      </c>
      <c r="C3468" s="8">
        <v>1</v>
      </c>
      <c r="D3468" s="8" t="s">
        <v>2977</v>
      </c>
      <c r="E3468" s="8" t="s">
        <v>20</v>
      </c>
      <c r="F3468" s="8" t="s">
        <v>14</v>
      </c>
    </row>
    <row r="3469" spans="1:6" ht="28.8">
      <c r="A3469" s="8">
        <v>6304</v>
      </c>
      <c r="B3469" s="8" t="s">
        <v>2957</v>
      </c>
      <c r="C3469" s="8">
        <v>3</v>
      </c>
      <c r="D3469" s="8" t="s">
        <v>2978</v>
      </c>
      <c r="E3469" s="8" t="s">
        <v>2979</v>
      </c>
      <c r="F3469" s="8" t="s">
        <v>14</v>
      </c>
    </row>
    <row r="3470" spans="1:6" ht="43.2">
      <c r="A3470" s="8">
        <v>4207</v>
      </c>
      <c r="B3470" s="8" t="s">
        <v>2957</v>
      </c>
      <c r="C3470" s="8">
        <v>1</v>
      </c>
      <c r="D3470" s="8" t="s">
        <v>2980</v>
      </c>
      <c r="E3470" s="8" t="s">
        <v>2981</v>
      </c>
      <c r="F3470" s="8" t="s">
        <v>14</v>
      </c>
    </row>
    <row r="3471" spans="1:6" ht="57.6">
      <c r="A3471" s="8">
        <v>87</v>
      </c>
      <c r="B3471" s="8" t="s">
        <v>2957</v>
      </c>
      <c r="C3471" s="8">
        <v>1</v>
      </c>
      <c r="D3471" s="8" t="s">
        <v>2982</v>
      </c>
      <c r="E3471" s="8" t="s">
        <v>2983</v>
      </c>
      <c r="F3471" s="8" t="s">
        <v>14</v>
      </c>
    </row>
    <row r="3472" spans="1:6" ht="43.2">
      <c r="A3472" s="8">
        <v>3213</v>
      </c>
      <c r="B3472" s="8" t="s">
        <v>2957</v>
      </c>
      <c r="C3472" s="8">
        <v>3</v>
      </c>
      <c r="D3472" s="8" t="s">
        <v>2984</v>
      </c>
      <c r="E3472" s="8" t="s">
        <v>2985</v>
      </c>
      <c r="F3472" s="8" t="s">
        <v>14</v>
      </c>
    </row>
    <row r="3473" spans="1:6" ht="43.2">
      <c r="A3473" s="8">
        <v>6255</v>
      </c>
      <c r="B3473" s="8" t="s">
        <v>2957</v>
      </c>
      <c r="C3473" s="8">
        <v>5</v>
      </c>
      <c r="D3473" s="8" t="s">
        <v>2986</v>
      </c>
      <c r="E3473" s="8" t="s">
        <v>2987</v>
      </c>
      <c r="F3473" s="8" t="s">
        <v>14</v>
      </c>
    </row>
    <row r="3474" spans="1:6" ht="57.6">
      <c r="A3474" s="8">
        <v>3049</v>
      </c>
      <c r="B3474" s="8" t="s">
        <v>2957</v>
      </c>
      <c r="C3474" s="8">
        <v>3</v>
      </c>
      <c r="D3474" s="8" t="s">
        <v>2988</v>
      </c>
      <c r="E3474" s="8" t="s">
        <v>2989</v>
      </c>
      <c r="F3474" s="8" t="s">
        <v>14</v>
      </c>
    </row>
    <row r="3475" spans="1:6" ht="57.6">
      <c r="A3475" s="8">
        <v>6177</v>
      </c>
      <c r="B3475" s="8" t="s">
        <v>2957</v>
      </c>
      <c r="C3475" s="8">
        <v>4</v>
      </c>
      <c r="D3475" s="8" t="s">
        <v>2990</v>
      </c>
      <c r="E3475" s="8" t="s">
        <v>2991</v>
      </c>
      <c r="F3475" s="8" t="s">
        <v>14</v>
      </c>
    </row>
    <row r="3476" spans="1:6" ht="43.2">
      <c r="A3476" s="8">
        <v>6167</v>
      </c>
      <c r="B3476" s="8" t="s">
        <v>2957</v>
      </c>
      <c r="C3476" s="8">
        <v>4</v>
      </c>
      <c r="D3476" s="8" t="s">
        <v>2992</v>
      </c>
      <c r="E3476" s="8" t="s">
        <v>2993</v>
      </c>
      <c r="F3476" s="8" t="s">
        <v>14</v>
      </c>
    </row>
    <row r="3477" spans="1:6" ht="72">
      <c r="A3477" s="8">
        <v>5898</v>
      </c>
      <c r="B3477" s="8" t="s">
        <v>2957</v>
      </c>
      <c r="C3477" s="8">
        <v>5</v>
      </c>
      <c r="D3477" s="8" t="s">
        <v>2994</v>
      </c>
      <c r="E3477" s="8" t="s">
        <v>2995</v>
      </c>
      <c r="F3477" s="8" t="s">
        <v>14</v>
      </c>
    </row>
    <row r="3478" spans="1:6" ht="43.2">
      <c r="A3478" s="8">
        <v>6223</v>
      </c>
      <c r="B3478" s="8" t="s">
        <v>2957</v>
      </c>
      <c r="C3478" s="8">
        <v>1</v>
      </c>
      <c r="D3478" s="8" t="s">
        <v>2996</v>
      </c>
      <c r="E3478" s="8" t="s">
        <v>2997</v>
      </c>
      <c r="F3478" s="8" t="s">
        <v>14</v>
      </c>
    </row>
    <row r="3479" spans="1:6" ht="288">
      <c r="A3479" s="8">
        <v>6208</v>
      </c>
      <c r="B3479" s="8" t="s">
        <v>2957</v>
      </c>
      <c r="C3479" s="8">
        <v>2</v>
      </c>
      <c r="D3479" s="8" t="s">
        <v>2998</v>
      </c>
      <c r="E3479" s="8" t="s">
        <v>2999</v>
      </c>
      <c r="F3479" s="8" t="s">
        <v>14</v>
      </c>
    </row>
    <row r="3480" spans="1:6" ht="57.6">
      <c r="A3480" s="8">
        <v>65</v>
      </c>
      <c r="B3480" s="8" t="s">
        <v>2957</v>
      </c>
      <c r="C3480" s="8">
        <v>3</v>
      </c>
      <c r="D3480" s="8" t="s">
        <v>229</v>
      </c>
      <c r="E3480" s="8" t="s">
        <v>3000</v>
      </c>
      <c r="F3480" s="8" t="s">
        <v>14</v>
      </c>
    </row>
    <row r="3481" spans="1:6" ht="86.4">
      <c r="A3481" s="8">
        <v>6206</v>
      </c>
      <c r="B3481" s="8" t="s">
        <v>2957</v>
      </c>
      <c r="C3481" s="8">
        <v>1</v>
      </c>
      <c r="D3481" s="8" t="s">
        <v>3001</v>
      </c>
      <c r="E3481" s="8" t="s">
        <v>3002</v>
      </c>
      <c r="F3481" s="8" t="s">
        <v>14</v>
      </c>
    </row>
    <row r="3482" spans="1:6" ht="72">
      <c r="A3482" s="8">
        <v>5305</v>
      </c>
      <c r="B3482" s="8" t="s">
        <v>2957</v>
      </c>
      <c r="C3482" s="8">
        <v>1</v>
      </c>
      <c r="D3482" s="8" t="s">
        <v>3003</v>
      </c>
      <c r="E3482" s="8" t="s">
        <v>3004</v>
      </c>
      <c r="F3482" s="8" t="s">
        <v>14</v>
      </c>
    </row>
    <row r="3483" spans="1:6" ht="28.8">
      <c r="A3483" s="8">
        <v>4311</v>
      </c>
      <c r="B3483" s="8" t="s">
        <v>2957</v>
      </c>
      <c r="C3483" s="8">
        <v>1</v>
      </c>
      <c r="D3483" s="8" t="s">
        <v>3005</v>
      </c>
      <c r="E3483" s="8" t="s">
        <v>1730</v>
      </c>
      <c r="F3483" s="8" t="s">
        <v>14</v>
      </c>
    </row>
    <row r="3484" spans="1:6" ht="72">
      <c r="A3484" s="8">
        <v>847</v>
      </c>
      <c r="B3484" s="8" t="s">
        <v>2957</v>
      </c>
      <c r="C3484" s="8">
        <v>1</v>
      </c>
      <c r="D3484" s="8" t="s">
        <v>3006</v>
      </c>
      <c r="E3484" s="8" t="s">
        <v>3007</v>
      </c>
      <c r="F3484" s="8" t="s">
        <v>28</v>
      </c>
    </row>
    <row r="3485" spans="1:6" ht="86.4">
      <c r="A3485" s="8">
        <v>6206</v>
      </c>
      <c r="B3485" s="8" t="s">
        <v>2957</v>
      </c>
      <c r="C3485" s="8">
        <v>1</v>
      </c>
      <c r="D3485" s="8" t="s">
        <v>3001</v>
      </c>
      <c r="E3485" s="8" t="s">
        <v>3002</v>
      </c>
      <c r="F3485" s="8" t="s">
        <v>28</v>
      </c>
    </row>
    <row r="3486" spans="1:6" ht="86.4">
      <c r="A3486" s="8">
        <v>6309</v>
      </c>
      <c r="B3486" s="8" t="s">
        <v>2957</v>
      </c>
      <c r="C3486" s="8">
        <v>4</v>
      </c>
      <c r="D3486" s="8" t="s">
        <v>3008</v>
      </c>
      <c r="E3486" s="8" t="s">
        <v>2046</v>
      </c>
      <c r="F3486" s="8" t="s">
        <v>28</v>
      </c>
    </row>
    <row r="3487" spans="1:6" ht="28.8">
      <c r="A3487" s="8">
        <v>6467</v>
      </c>
      <c r="B3487" s="8" t="s">
        <v>2957</v>
      </c>
      <c r="C3487" s="8">
        <v>3</v>
      </c>
      <c r="D3487" s="8" t="s">
        <v>3009</v>
      </c>
      <c r="E3487" s="8" t="s">
        <v>3010</v>
      </c>
      <c r="F3487" s="8" t="s">
        <v>28</v>
      </c>
    </row>
    <row r="3488" spans="1:6" ht="28.8">
      <c r="A3488" s="8">
        <v>6386</v>
      </c>
      <c r="B3488" s="8" t="s">
        <v>2957</v>
      </c>
      <c r="C3488" s="8">
        <v>5</v>
      </c>
      <c r="D3488" s="8" t="s">
        <v>3011</v>
      </c>
      <c r="E3488" s="8" t="s">
        <v>3012</v>
      </c>
      <c r="F3488" s="8" t="s">
        <v>28</v>
      </c>
    </row>
    <row r="3489" spans="1:6" ht="72">
      <c r="A3489" s="8">
        <v>6205</v>
      </c>
      <c r="B3489" s="8" t="s">
        <v>2957</v>
      </c>
      <c r="C3489" s="8">
        <v>1</v>
      </c>
      <c r="D3489" s="8" t="s">
        <v>3013</v>
      </c>
      <c r="E3489" s="8" t="s">
        <v>3014</v>
      </c>
      <c r="F3489" s="8" t="s">
        <v>28</v>
      </c>
    </row>
    <row r="3490" spans="1:6" ht="28.8">
      <c r="A3490" s="8">
        <v>4282</v>
      </c>
      <c r="B3490" s="8" t="s">
        <v>2957</v>
      </c>
      <c r="C3490" s="8">
        <v>5</v>
      </c>
      <c r="D3490" s="8" t="s">
        <v>3015</v>
      </c>
      <c r="E3490" s="8" t="s">
        <v>3016</v>
      </c>
      <c r="F3490" s="8" t="s">
        <v>28</v>
      </c>
    </row>
    <row r="3491" spans="1:6" ht="28.8">
      <c r="A3491" s="8">
        <v>5355</v>
      </c>
      <c r="B3491" s="8" t="s">
        <v>2957</v>
      </c>
      <c r="C3491" s="8">
        <v>4</v>
      </c>
      <c r="D3491" s="8" t="s">
        <v>3017</v>
      </c>
      <c r="E3491" s="8" t="s">
        <v>3018</v>
      </c>
      <c r="F3491" s="8" t="s">
        <v>28</v>
      </c>
    </row>
    <row r="3492" spans="1:6" ht="43.2">
      <c r="A3492" s="8">
        <v>158</v>
      </c>
      <c r="B3492" s="8" t="s">
        <v>2957</v>
      </c>
      <c r="C3492" s="8">
        <v>1</v>
      </c>
      <c r="D3492" s="8" t="s">
        <v>3019</v>
      </c>
      <c r="E3492" s="8" t="s">
        <v>3020</v>
      </c>
      <c r="F3492" s="8" t="s">
        <v>28</v>
      </c>
    </row>
    <row r="3493" spans="1:6" ht="43.2">
      <c r="A3493" s="8">
        <v>9069</v>
      </c>
      <c r="B3493" s="8" t="s">
        <v>2957</v>
      </c>
      <c r="C3493" s="8">
        <v>5</v>
      </c>
      <c r="D3493" s="8" t="s">
        <v>3021</v>
      </c>
      <c r="E3493" s="8" t="s">
        <v>3022</v>
      </c>
      <c r="F3493" s="8" t="s">
        <v>28</v>
      </c>
    </row>
    <row r="3494" spans="1:6" ht="100.8">
      <c r="A3494" s="8">
        <v>2017</v>
      </c>
      <c r="B3494" s="8" t="s">
        <v>2957</v>
      </c>
      <c r="C3494" s="8">
        <v>1</v>
      </c>
      <c r="D3494" s="8" t="s">
        <v>3023</v>
      </c>
      <c r="E3494" s="8" t="s">
        <v>3024</v>
      </c>
      <c r="F3494" s="8" t="s">
        <v>5</v>
      </c>
    </row>
    <row r="3495" spans="1:6" ht="216">
      <c r="A3495" s="8">
        <v>1974</v>
      </c>
      <c r="B3495" s="8" t="s">
        <v>2957</v>
      </c>
      <c r="C3495" s="8">
        <v>4</v>
      </c>
      <c r="D3495" s="8" t="s">
        <v>3025</v>
      </c>
      <c r="E3495" s="8" t="s">
        <v>3026</v>
      </c>
      <c r="F3495" s="8" t="s">
        <v>5</v>
      </c>
    </row>
    <row r="3496" spans="1:6" ht="43.2">
      <c r="A3496" s="8">
        <v>7070</v>
      </c>
      <c r="B3496" s="8" t="s">
        <v>2957</v>
      </c>
      <c r="C3496" s="8">
        <v>1</v>
      </c>
      <c r="D3496" s="8" t="s">
        <v>3027</v>
      </c>
      <c r="E3496" s="8" t="s">
        <v>3028</v>
      </c>
      <c r="F3496" s="8" t="s">
        <v>5</v>
      </c>
    </row>
    <row r="3497" spans="1:6" ht="86.4">
      <c r="A3497" s="8">
        <v>8600</v>
      </c>
      <c r="B3497" s="8" t="s">
        <v>2957</v>
      </c>
      <c r="C3497" s="8">
        <v>1</v>
      </c>
      <c r="D3497" s="8" t="s">
        <v>3029</v>
      </c>
      <c r="E3497" s="8" t="s">
        <v>3030</v>
      </c>
      <c r="F3497" s="8" t="s">
        <v>5</v>
      </c>
    </row>
    <row r="3498" spans="1:6" ht="43.2">
      <c r="A3498" s="8">
        <v>7014</v>
      </c>
      <c r="B3498" s="8" t="s">
        <v>2957</v>
      </c>
      <c r="C3498" s="8">
        <v>3</v>
      </c>
      <c r="D3498" s="8" t="s">
        <v>3031</v>
      </c>
      <c r="E3498" s="8" t="s">
        <v>3032</v>
      </c>
      <c r="F3498" s="8" t="s">
        <v>5</v>
      </c>
    </row>
    <row r="3499" spans="1:6" ht="28.8">
      <c r="A3499" s="8">
        <v>8605</v>
      </c>
      <c r="B3499" s="8" t="s">
        <v>2957</v>
      </c>
      <c r="C3499" s="8">
        <v>3</v>
      </c>
      <c r="D3499" s="8" t="s">
        <v>3033</v>
      </c>
      <c r="E3499" s="8" t="s">
        <v>3034</v>
      </c>
      <c r="F3499" s="8" t="s">
        <v>5</v>
      </c>
    </row>
    <row r="3500" spans="1:6" ht="43.2">
      <c r="A3500" s="8">
        <v>2123</v>
      </c>
      <c r="B3500" s="8" t="s">
        <v>2957</v>
      </c>
      <c r="C3500" s="8">
        <v>1</v>
      </c>
      <c r="D3500" s="8" t="s">
        <v>3035</v>
      </c>
      <c r="E3500" s="8" t="s">
        <v>3036</v>
      </c>
      <c r="F3500" s="8" t="s">
        <v>5</v>
      </c>
    </row>
    <row r="3501" spans="1:6" ht="43.2">
      <c r="A3501" s="8">
        <v>929</v>
      </c>
      <c r="B3501" s="8" t="s">
        <v>2957</v>
      </c>
      <c r="C3501" s="8">
        <v>1</v>
      </c>
      <c r="D3501" s="8" t="s">
        <v>3037</v>
      </c>
      <c r="E3501" s="8" t="s">
        <v>3038</v>
      </c>
      <c r="F3501" s="8" t="s">
        <v>5</v>
      </c>
    </row>
    <row r="3502" spans="1:6" ht="43.2">
      <c r="A3502" s="8">
        <v>6306</v>
      </c>
      <c r="B3502" s="8" t="s">
        <v>2957</v>
      </c>
      <c r="C3502" s="8">
        <v>5</v>
      </c>
      <c r="D3502" s="8" t="s">
        <v>3039</v>
      </c>
      <c r="E3502" s="8" t="s">
        <v>3040</v>
      </c>
      <c r="F3502" s="8" t="s">
        <v>28</v>
      </c>
    </row>
    <row r="3503" spans="1:6" ht="28.8">
      <c r="A3503" s="8">
        <v>1112</v>
      </c>
      <c r="B3503" s="8" t="s">
        <v>2957</v>
      </c>
      <c r="C3503" s="8">
        <v>4</v>
      </c>
      <c r="D3503" s="8" t="s">
        <v>3041</v>
      </c>
      <c r="E3503" s="8" t="s">
        <v>359</v>
      </c>
      <c r="F3503" s="8" t="s">
        <v>28</v>
      </c>
    </row>
    <row r="3504" spans="1:6" ht="28.8">
      <c r="A3504" s="8">
        <v>9105</v>
      </c>
      <c r="B3504" s="8" t="s">
        <v>2957</v>
      </c>
      <c r="C3504" s="8">
        <v>3</v>
      </c>
      <c r="D3504" s="8" t="s">
        <v>3042</v>
      </c>
      <c r="E3504" s="8" t="s">
        <v>3043</v>
      </c>
      <c r="F3504" s="8" t="s">
        <v>28</v>
      </c>
    </row>
    <row r="3505" spans="1:6" ht="28.8">
      <c r="A3505" s="8">
        <v>7226</v>
      </c>
      <c r="B3505" s="8" t="s">
        <v>2957</v>
      </c>
      <c r="C3505" s="8">
        <v>5</v>
      </c>
      <c r="D3505" s="8" t="s">
        <v>3044</v>
      </c>
      <c r="E3505" s="8" t="s">
        <v>408</v>
      </c>
      <c r="F3505" s="8" t="s">
        <v>28</v>
      </c>
    </row>
    <row r="3506" spans="1:6" ht="57.6">
      <c r="A3506" s="8">
        <v>1948</v>
      </c>
      <c r="B3506" s="8" t="s">
        <v>2957</v>
      </c>
      <c r="C3506" s="8">
        <v>5</v>
      </c>
      <c r="D3506" s="8" t="s">
        <v>3045</v>
      </c>
      <c r="E3506" s="8" t="s">
        <v>3046</v>
      </c>
      <c r="F3506" s="8" t="s">
        <v>28</v>
      </c>
    </row>
    <row r="3507" spans="1:6">
      <c r="A3507" s="8">
        <v>2112</v>
      </c>
      <c r="B3507" s="8" t="s">
        <v>2957</v>
      </c>
      <c r="C3507" s="8">
        <v>1</v>
      </c>
      <c r="D3507" s="8" t="s">
        <v>3047</v>
      </c>
      <c r="E3507" s="8" t="s">
        <v>361</v>
      </c>
      <c r="F3507" s="8" t="s">
        <v>28</v>
      </c>
    </row>
    <row r="3508" spans="1:6" ht="43.2">
      <c r="A3508" s="8">
        <v>8860</v>
      </c>
      <c r="B3508" s="8" t="s">
        <v>2957</v>
      </c>
      <c r="C3508" s="8">
        <v>5</v>
      </c>
      <c r="D3508" s="8" t="s">
        <v>3048</v>
      </c>
      <c r="E3508" s="8" t="s">
        <v>3049</v>
      </c>
      <c r="F3508" s="8" t="s">
        <v>28</v>
      </c>
    </row>
    <row r="3509" spans="1:6">
      <c r="A3509" s="8">
        <v>259</v>
      </c>
      <c r="B3509" s="8" t="s">
        <v>2957</v>
      </c>
      <c r="C3509" s="8">
        <v>4</v>
      </c>
      <c r="D3509" s="8" t="s">
        <v>3050</v>
      </c>
      <c r="E3509" s="8" t="s">
        <v>3051</v>
      </c>
      <c r="F3509" s="8" t="s">
        <v>28</v>
      </c>
    </row>
    <row r="3510" spans="1:6" ht="28.8">
      <c r="A3510" s="8">
        <v>4267</v>
      </c>
      <c r="B3510" s="8" t="s">
        <v>2957</v>
      </c>
      <c r="C3510" s="8">
        <v>3</v>
      </c>
      <c r="D3510" s="8" t="s">
        <v>3052</v>
      </c>
      <c r="E3510" s="8" t="s">
        <v>2373</v>
      </c>
      <c r="F3510" s="8" t="s">
        <v>28</v>
      </c>
    </row>
    <row r="3511" spans="1:6" ht="28.8">
      <c r="A3511" s="8">
        <v>8871</v>
      </c>
      <c r="B3511" s="8" t="s">
        <v>2957</v>
      </c>
      <c r="C3511" s="8">
        <v>2</v>
      </c>
      <c r="D3511" s="8" t="s">
        <v>3053</v>
      </c>
      <c r="E3511" s="8" t="s">
        <v>3054</v>
      </c>
      <c r="F3511" s="8" t="s">
        <v>28</v>
      </c>
    </row>
    <row r="3512" spans="1:6" ht="28.8">
      <c r="A3512" s="8">
        <v>248</v>
      </c>
      <c r="B3512" s="8" t="s">
        <v>2957</v>
      </c>
      <c r="C3512" s="8">
        <v>2</v>
      </c>
      <c r="D3512" s="8" t="s">
        <v>3055</v>
      </c>
      <c r="E3512" s="8" t="s">
        <v>3056</v>
      </c>
      <c r="F3512" s="8" t="s">
        <v>28</v>
      </c>
    </row>
    <row r="3513" spans="1:6" ht="43.2">
      <c r="A3513" s="8">
        <v>7145</v>
      </c>
      <c r="B3513" s="8" t="s">
        <v>2957</v>
      </c>
      <c r="C3513" s="8">
        <v>1</v>
      </c>
      <c r="D3513" s="8" t="s">
        <v>3057</v>
      </c>
      <c r="E3513" s="8" t="s">
        <v>3058</v>
      </c>
      <c r="F3513" s="8" t="s">
        <v>28</v>
      </c>
    </row>
    <row r="3514" spans="1:6" ht="28.8">
      <c r="A3514" s="8">
        <v>236</v>
      </c>
      <c r="B3514" s="8" t="s">
        <v>2957</v>
      </c>
      <c r="C3514" s="8">
        <v>3</v>
      </c>
      <c r="D3514" s="8" t="s">
        <v>3059</v>
      </c>
      <c r="E3514" s="8" t="s">
        <v>3060</v>
      </c>
      <c r="F3514" s="8" t="s">
        <v>28</v>
      </c>
    </row>
    <row r="3515" spans="1:6" ht="28.8">
      <c r="A3515" s="8">
        <v>938</v>
      </c>
      <c r="B3515" s="8" t="s">
        <v>2957</v>
      </c>
      <c r="C3515" s="8">
        <v>1</v>
      </c>
      <c r="D3515" s="8" t="s">
        <v>3061</v>
      </c>
      <c r="E3515" s="8" t="s">
        <v>3062</v>
      </c>
      <c r="F3515" s="8" t="s">
        <v>28</v>
      </c>
    </row>
    <row r="3516" spans="1:6" ht="57.6">
      <c r="A3516" s="8">
        <v>8840</v>
      </c>
      <c r="B3516" s="8" t="s">
        <v>2957</v>
      </c>
      <c r="C3516" s="8">
        <v>3</v>
      </c>
      <c r="D3516" s="8" t="s">
        <v>3063</v>
      </c>
      <c r="E3516" s="8" t="s">
        <v>3064</v>
      </c>
      <c r="F3516" s="8" t="s">
        <v>28</v>
      </c>
    </row>
    <row r="3517" spans="1:6">
      <c r="A3517" s="8">
        <v>1101</v>
      </c>
      <c r="B3517" s="8" t="s">
        <v>2957</v>
      </c>
      <c r="C3517" s="8">
        <v>5</v>
      </c>
      <c r="D3517" s="8" t="s">
        <v>3065</v>
      </c>
      <c r="E3517" s="8" t="s">
        <v>610</v>
      </c>
      <c r="F3517" s="8" t="s">
        <v>28</v>
      </c>
    </row>
    <row r="3518" spans="1:6">
      <c r="A3518" s="8">
        <v>1062</v>
      </c>
      <c r="B3518" s="8" t="s">
        <v>2957</v>
      </c>
      <c r="C3518" s="8">
        <v>1</v>
      </c>
      <c r="D3518" s="8" t="s">
        <v>3066</v>
      </c>
      <c r="E3518" s="8" t="s">
        <v>3067</v>
      </c>
      <c r="F3518" s="8" t="s">
        <v>28</v>
      </c>
    </row>
    <row r="3519" spans="1:6" ht="43.2">
      <c r="A3519" s="8">
        <v>868</v>
      </c>
      <c r="B3519" s="8" t="s">
        <v>2957</v>
      </c>
      <c r="C3519" s="8">
        <v>1</v>
      </c>
      <c r="D3519" s="8" t="s">
        <v>3068</v>
      </c>
      <c r="E3519" s="8" t="s">
        <v>3069</v>
      </c>
      <c r="F3519" s="8" t="s">
        <v>5</v>
      </c>
    </row>
    <row r="3520" spans="1:6" ht="28.8">
      <c r="A3520" s="8">
        <v>2173</v>
      </c>
      <c r="B3520" s="8" t="s">
        <v>2957</v>
      </c>
      <c r="C3520" s="8">
        <v>1</v>
      </c>
      <c r="D3520" s="8" t="s">
        <v>3070</v>
      </c>
      <c r="E3520" s="8" t="s">
        <v>3071</v>
      </c>
      <c r="F3520" s="8" t="s">
        <v>5</v>
      </c>
    </row>
    <row r="3521" spans="1:6">
      <c r="A3521" s="8">
        <v>2321</v>
      </c>
      <c r="B3521" s="8" t="s">
        <v>2957</v>
      </c>
      <c r="C3521" s="8">
        <v>4</v>
      </c>
      <c r="D3521" s="8" t="s">
        <v>3072</v>
      </c>
      <c r="E3521" s="8" t="s">
        <v>3073</v>
      </c>
      <c r="F3521" s="8" t="s">
        <v>5</v>
      </c>
    </row>
    <row r="3522" spans="1:6" ht="331.2">
      <c r="A3522" s="8">
        <v>8565</v>
      </c>
      <c r="B3522" s="8" t="s">
        <v>2957</v>
      </c>
      <c r="C3522" s="8">
        <v>1</v>
      </c>
      <c r="D3522" s="8" t="s">
        <v>3074</v>
      </c>
      <c r="E3522" s="8" t="s">
        <v>3075</v>
      </c>
      <c r="F3522" s="8" t="s">
        <v>28</v>
      </c>
    </row>
    <row r="3523" spans="1:6" ht="43.2">
      <c r="A3523" s="8">
        <v>7905</v>
      </c>
      <c r="B3523" s="8" t="s">
        <v>2957</v>
      </c>
      <c r="C3523" s="8">
        <v>1</v>
      </c>
      <c r="D3523" s="8" t="s">
        <v>3076</v>
      </c>
      <c r="E3523" s="8" t="s">
        <v>3077</v>
      </c>
      <c r="F3523" s="8" t="s">
        <v>28</v>
      </c>
    </row>
    <row r="3524" spans="1:6">
      <c r="A3524" s="8">
        <v>2308</v>
      </c>
      <c r="B3524" s="8" t="s">
        <v>2957</v>
      </c>
      <c r="C3524" s="8">
        <v>2</v>
      </c>
      <c r="D3524" s="8" t="s">
        <v>3078</v>
      </c>
      <c r="E3524" s="8" t="s">
        <v>12</v>
      </c>
      <c r="F3524" s="8" t="s">
        <v>28</v>
      </c>
    </row>
    <row r="3525" spans="1:6" ht="86.4">
      <c r="A3525" s="8">
        <v>8600</v>
      </c>
      <c r="B3525" s="8" t="s">
        <v>2957</v>
      </c>
      <c r="C3525" s="8">
        <v>1</v>
      </c>
      <c r="D3525" s="8" t="s">
        <v>3029</v>
      </c>
      <c r="E3525" s="8" t="s">
        <v>3030</v>
      </c>
      <c r="F3525" s="8" t="s">
        <v>28</v>
      </c>
    </row>
    <row r="3526" spans="1:6" ht="100.8">
      <c r="A3526" s="8">
        <v>8611</v>
      </c>
      <c r="B3526" s="8" t="s">
        <v>2957</v>
      </c>
      <c r="C3526" s="8">
        <v>1</v>
      </c>
      <c r="D3526" s="8" t="s">
        <v>3079</v>
      </c>
      <c r="E3526" s="8" t="s">
        <v>3080</v>
      </c>
      <c r="F3526" s="8" t="s">
        <v>28</v>
      </c>
    </row>
    <row r="3527" spans="1:6" ht="100.8">
      <c r="A3527" s="8">
        <v>8615</v>
      </c>
      <c r="B3527" s="8" t="s">
        <v>2957</v>
      </c>
      <c r="C3527" s="8">
        <v>1</v>
      </c>
      <c r="D3527" s="8" t="s">
        <v>3081</v>
      </c>
      <c r="E3527" s="8" t="s">
        <v>3082</v>
      </c>
      <c r="F3527" s="8" t="s">
        <v>28</v>
      </c>
    </row>
    <row r="3528" spans="1:6" ht="43.2">
      <c r="A3528" s="8">
        <v>868</v>
      </c>
      <c r="B3528" s="8" t="s">
        <v>2957</v>
      </c>
      <c r="C3528" s="8">
        <v>1</v>
      </c>
      <c r="D3528" s="8" t="s">
        <v>3068</v>
      </c>
      <c r="E3528" s="8" t="s">
        <v>3069</v>
      </c>
      <c r="F3528" s="8" t="s">
        <v>28</v>
      </c>
    </row>
    <row r="3529" spans="1:6" ht="28.8">
      <c r="A3529" s="8">
        <v>2319</v>
      </c>
      <c r="B3529" s="8" t="s">
        <v>2957</v>
      </c>
      <c r="C3529" s="8">
        <v>1</v>
      </c>
      <c r="D3529" s="8" t="s">
        <v>3083</v>
      </c>
      <c r="E3529" s="8" t="s">
        <v>3084</v>
      </c>
      <c r="F3529" s="8" t="s">
        <v>28</v>
      </c>
    </row>
    <row r="3530" spans="1:6">
      <c r="A3530" s="8">
        <v>2355</v>
      </c>
      <c r="B3530" s="8" t="s">
        <v>2957</v>
      </c>
      <c r="C3530" s="8">
        <v>5</v>
      </c>
      <c r="D3530" s="8" t="s">
        <v>3085</v>
      </c>
      <c r="E3530" s="8" t="s">
        <v>3086</v>
      </c>
      <c r="F3530" s="8" t="s">
        <v>28</v>
      </c>
    </row>
    <row r="3531" spans="1:6" ht="100.8">
      <c r="A3531" s="8">
        <v>8617</v>
      </c>
      <c r="B3531" s="8" t="s">
        <v>2957</v>
      </c>
      <c r="C3531" s="8">
        <v>5</v>
      </c>
      <c r="D3531" s="8" t="s">
        <v>3087</v>
      </c>
      <c r="E3531" s="8" t="s">
        <v>3088</v>
      </c>
      <c r="F3531" s="8" t="s">
        <v>28</v>
      </c>
    </row>
    <row r="3532" spans="1:6" ht="43.2">
      <c r="A3532" s="8">
        <v>8622</v>
      </c>
      <c r="B3532" s="8" t="s">
        <v>2957</v>
      </c>
      <c r="C3532" s="8">
        <v>1</v>
      </c>
      <c r="D3532" s="8" t="s">
        <v>3089</v>
      </c>
      <c r="E3532" s="8" t="s">
        <v>3090</v>
      </c>
      <c r="F3532" s="8" t="s">
        <v>28</v>
      </c>
    </row>
    <row r="3533" spans="1:6" ht="28.8">
      <c r="A3533" s="8">
        <v>7890</v>
      </c>
      <c r="B3533" s="8" t="s">
        <v>2957</v>
      </c>
      <c r="C3533" s="8">
        <v>5</v>
      </c>
      <c r="D3533" s="8" t="s">
        <v>3091</v>
      </c>
      <c r="E3533" s="8" t="s">
        <v>728</v>
      </c>
      <c r="F3533" s="8" t="s">
        <v>28</v>
      </c>
    </row>
    <row r="3534" spans="1:6">
      <c r="A3534" s="8">
        <v>2281</v>
      </c>
      <c r="B3534" s="8" t="s">
        <v>2957</v>
      </c>
      <c r="C3534" s="8">
        <v>5</v>
      </c>
      <c r="D3534" s="8" t="s">
        <v>3092</v>
      </c>
      <c r="E3534" s="8" t="s">
        <v>354</v>
      </c>
      <c r="F3534" s="8" t="s">
        <v>28</v>
      </c>
    </row>
    <row r="3535" spans="1:6">
      <c r="A3535" s="8">
        <v>9820</v>
      </c>
      <c r="B3535" s="8" t="s">
        <v>2957</v>
      </c>
      <c r="C3535" s="8">
        <v>3</v>
      </c>
      <c r="D3535" s="8" t="s">
        <v>3093</v>
      </c>
      <c r="E3535" s="8" t="s">
        <v>365</v>
      </c>
      <c r="F3535" s="8" t="s">
        <v>28</v>
      </c>
    </row>
    <row r="3536" spans="1:6">
      <c r="A3536" s="8">
        <v>2335</v>
      </c>
      <c r="B3536" s="8" t="s">
        <v>2957</v>
      </c>
      <c r="C3536" s="8">
        <v>4</v>
      </c>
      <c r="D3536" s="8" t="s">
        <v>3094</v>
      </c>
      <c r="E3536" s="8" t="s">
        <v>3095</v>
      </c>
      <c r="F3536" s="8" t="s">
        <v>28</v>
      </c>
    </row>
    <row r="3537" spans="1:6" ht="86.4">
      <c r="A3537" s="8">
        <v>2015</v>
      </c>
      <c r="B3537" s="8" t="s">
        <v>2957</v>
      </c>
      <c r="C3537" s="8">
        <v>3</v>
      </c>
      <c r="D3537" s="8" t="s">
        <v>3096</v>
      </c>
      <c r="E3537" s="8" t="s">
        <v>3097</v>
      </c>
      <c r="F3537" s="8" t="s">
        <v>28</v>
      </c>
    </row>
    <row r="3538" spans="1:6" ht="28.8">
      <c r="A3538" s="8">
        <v>9053</v>
      </c>
      <c r="B3538" s="8" t="s">
        <v>2957</v>
      </c>
      <c r="C3538" s="8">
        <v>1</v>
      </c>
      <c r="D3538" s="8" t="s">
        <v>3098</v>
      </c>
      <c r="E3538" s="8" t="s">
        <v>3099</v>
      </c>
      <c r="F3538" s="8" t="s">
        <v>28</v>
      </c>
    </row>
    <row r="3539" spans="1:6" ht="43.2">
      <c r="A3539" s="8">
        <v>857</v>
      </c>
      <c r="B3539" s="8" t="s">
        <v>2957</v>
      </c>
      <c r="C3539" s="8">
        <v>2</v>
      </c>
      <c r="D3539" s="8" t="s">
        <v>3100</v>
      </c>
      <c r="E3539" s="8" t="s">
        <v>3101</v>
      </c>
      <c r="F3539" s="8" t="s">
        <v>28</v>
      </c>
    </row>
    <row r="3540" spans="1:6" ht="43.2">
      <c r="A3540" s="8">
        <v>131</v>
      </c>
      <c r="B3540" s="8" t="s">
        <v>2957</v>
      </c>
      <c r="C3540" s="8">
        <v>1</v>
      </c>
      <c r="D3540" s="8" t="s">
        <v>3102</v>
      </c>
      <c r="E3540" s="8" t="s">
        <v>3103</v>
      </c>
      <c r="F3540" s="8" t="s">
        <v>28</v>
      </c>
    </row>
    <row r="3541" spans="1:6" ht="244.8">
      <c r="A3541" s="8">
        <v>63</v>
      </c>
      <c r="B3541" s="8" t="s">
        <v>2957</v>
      </c>
      <c r="C3541" s="8">
        <v>2</v>
      </c>
      <c r="D3541" s="8" t="s">
        <v>2975</v>
      </c>
      <c r="E3541" s="8" t="s">
        <v>2976</v>
      </c>
      <c r="F3541" s="8" t="s">
        <v>28</v>
      </c>
    </row>
    <row r="3542" spans="1:6">
      <c r="A3542" s="8">
        <v>6056</v>
      </c>
      <c r="B3542" s="8" t="s">
        <v>2957</v>
      </c>
      <c r="C3542" s="8">
        <v>2</v>
      </c>
      <c r="D3542" s="8" t="s">
        <v>3104</v>
      </c>
      <c r="E3542" s="8" t="s">
        <v>1140</v>
      </c>
      <c r="F3542" s="8" t="s">
        <v>28</v>
      </c>
    </row>
    <row r="3543" spans="1:6" ht="28.8">
      <c r="A3543" s="8">
        <v>6593</v>
      </c>
      <c r="B3543" s="8" t="s">
        <v>2957</v>
      </c>
      <c r="C3543" s="8">
        <v>3</v>
      </c>
      <c r="D3543" s="8" t="s">
        <v>3105</v>
      </c>
      <c r="E3543" s="8" t="s">
        <v>681</v>
      </c>
      <c r="F3543" s="8" t="s">
        <v>28</v>
      </c>
    </row>
    <row r="3544" spans="1:6" ht="28.8">
      <c r="A3544" s="8">
        <v>133</v>
      </c>
      <c r="B3544" s="8" t="s">
        <v>2957</v>
      </c>
      <c r="C3544" s="8">
        <v>3</v>
      </c>
      <c r="D3544" s="8" t="s">
        <v>3106</v>
      </c>
      <c r="E3544" s="8" t="s">
        <v>3107</v>
      </c>
      <c r="F3544" s="8" t="s">
        <v>28</v>
      </c>
    </row>
    <row r="3545" spans="1:6" ht="57.6">
      <c r="A3545" s="8">
        <v>65</v>
      </c>
      <c r="B3545" s="8" t="s">
        <v>2957</v>
      </c>
      <c r="C3545" s="8">
        <v>3</v>
      </c>
      <c r="D3545" s="8" t="s">
        <v>229</v>
      </c>
      <c r="E3545" s="8" t="s">
        <v>3000</v>
      </c>
      <c r="F3545" s="8" t="s">
        <v>28</v>
      </c>
    </row>
    <row r="3546" spans="1:6" ht="28.8">
      <c r="A3546" s="8">
        <v>181</v>
      </c>
      <c r="B3546" s="8" t="s">
        <v>2957</v>
      </c>
      <c r="C3546" s="8">
        <v>5</v>
      </c>
      <c r="D3546" s="8" t="s">
        <v>3108</v>
      </c>
      <c r="E3546" s="8" t="s">
        <v>3109</v>
      </c>
      <c r="F3546" s="8" t="s">
        <v>28</v>
      </c>
    </row>
    <row r="3547" spans="1:6" ht="72">
      <c r="A3547" s="8">
        <v>5328</v>
      </c>
      <c r="B3547" s="8" t="s">
        <v>2957</v>
      </c>
      <c r="C3547" s="8">
        <v>1</v>
      </c>
      <c r="D3547" s="8" t="s">
        <v>2973</v>
      </c>
      <c r="E3547" s="8" t="s">
        <v>2974</v>
      </c>
      <c r="F3547" s="8" t="s">
        <v>28</v>
      </c>
    </row>
    <row r="3548" spans="1:6" ht="43.2">
      <c r="A3548" s="8">
        <v>6349</v>
      </c>
      <c r="B3548" s="8" t="s">
        <v>2957</v>
      </c>
      <c r="C3548" s="8">
        <v>1</v>
      </c>
      <c r="D3548" s="8" t="s">
        <v>3110</v>
      </c>
      <c r="E3548" s="8" t="s">
        <v>3111</v>
      </c>
      <c r="F3548" s="8" t="s">
        <v>28</v>
      </c>
    </row>
    <row r="3549" spans="1:6" ht="158.4">
      <c r="A3549" s="8">
        <v>5338</v>
      </c>
      <c r="B3549" s="8" t="s">
        <v>2957</v>
      </c>
      <c r="C3549" s="8">
        <v>3</v>
      </c>
      <c r="D3549" s="8" t="s">
        <v>3112</v>
      </c>
      <c r="E3549" s="8" t="s">
        <v>3113</v>
      </c>
      <c r="F3549" s="8" t="s">
        <v>28</v>
      </c>
    </row>
    <row r="3550" spans="1:6" ht="72">
      <c r="A3550" s="8">
        <v>5898</v>
      </c>
      <c r="B3550" s="8" t="s">
        <v>2957</v>
      </c>
      <c r="C3550" s="8">
        <v>5</v>
      </c>
      <c r="D3550" s="8" t="s">
        <v>2994</v>
      </c>
      <c r="E3550" s="8" t="s">
        <v>2995</v>
      </c>
      <c r="F3550" s="8" t="s">
        <v>28</v>
      </c>
    </row>
    <row r="3551" spans="1:6" ht="43.2">
      <c r="A3551" s="8">
        <v>6363</v>
      </c>
      <c r="B3551" s="8" t="s">
        <v>2957</v>
      </c>
      <c r="C3551" s="8">
        <v>3</v>
      </c>
      <c r="D3551" s="8" t="s">
        <v>2961</v>
      </c>
      <c r="E3551" s="8" t="s">
        <v>2962</v>
      </c>
      <c r="F3551" s="8" t="s">
        <v>28</v>
      </c>
    </row>
    <row r="3552" spans="1:6" ht="28.8">
      <c r="A3552" s="8">
        <v>6531</v>
      </c>
      <c r="B3552" s="8" t="s">
        <v>2957</v>
      </c>
      <c r="C3552" s="8">
        <v>1</v>
      </c>
      <c r="D3552" s="8" t="s">
        <v>3114</v>
      </c>
      <c r="E3552" s="8" t="s">
        <v>463</v>
      </c>
      <c r="F3552" s="8" t="s">
        <v>28</v>
      </c>
    </row>
    <row r="3553" spans="1:6" ht="28.8">
      <c r="A3553" s="8">
        <v>6830</v>
      </c>
      <c r="B3553" s="8" t="s">
        <v>2957</v>
      </c>
      <c r="C3553" s="8">
        <v>5</v>
      </c>
      <c r="D3553" s="8" t="s">
        <v>3115</v>
      </c>
      <c r="E3553" s="8" t="s">
        <v>3116</v>
      </c>
      <c r="F3553" s="8" t="s">
        <v>28</v>
      </c>
    </row>
    <row r="3554" spans="1:6" ht="100.8">
      <c r="A3554" s="8">
        <v>2017</v>
      </c>
      <c r="B3554" s="8" t="s">
        <v>2957</v>
      </c>
      <c r="C3554" s="8">
        <v>1</v>
      </c>
      <c r="D3554" s="8" t="s">
        <v>3023</v>
      </c>
      <c r="E3554" s="8" t="s">
        <v>3024</v>
      </c>
      <c r="F3554" s="8" t="s">
        <v>28</v>
      </c>
    </row>
    <row r="3555" spans="1:6" ht="288">
      <c r="A3555" s="8">
        <v>6208</v>
      </c>
      <c r="B3555" s="8" t="s">
        <v>2957</v>
      </c>
      <c r="C3555" s="8">
        <v>2</v>
      </c>
      <c r="D3555" s="8" t="s">
        <v>2998</v>
      </c>
      <c r="E3555" s="8" t="s">
        <v>2999</v>
      </c>
      <c r="F3555" s="8" t="s">
        <v>28</v>
      </c>
    </row>
    <row r="3556" spans="1:6" ht="28.8">
      <c r="A3556" s="8">
        <v>6279</v>
      </c>
      <c r="B3556" s="8" t="s">
        <v>2957</v>
      </c>
      <c r="C3556" s="8">
        <v>5</v>
      </c>
      <c r="D3556" s="8" t="s">
        <v>3117</v>
      </c>
      <c r="E3556" s="8" t="s">
        <v>3118</v>
      </c>
      <c r="F3556" s="8" t="s">
        <v>36</v>
      </c>
    </row>
    <row r="3557" spans="1:6" ht="57.6">
      <c r="A3557" s="8">
        <v>82</v>
      </c>
      <c r="B3557" s="8" t="s">
        <v>2957</v>
      </c>
      <c r="C3557" s="8">
        <v>4</v>
      </c>
      <c r="D3557" s="8" t="s">
        <v>228</v>
      </c>
      <c r="E3557" s="8" t="s">
        <v>3119</v>
      </c>
      <c r="F3557" s="8" t="s">
        <v>14</v>
      </c>
    </row>
    <row r="3558" spans="1:6" ht="43.2">
      <c r="A3558" s="8">
        <v>9384</v>
      </c>
      <c r="B3558" s="8" t="s">
        <v>2957</v>
      </c>
      <c r="C3558" s="8">
        <v>5</v>
      </c>
      <c r="D3558" s="8" t="s">
        <v>3120</v>
      </c>
      <c r="E3558" s="8" t="s">
        <v>3121</v>
      </c>
      <c r="F3558" s="8" t="s">
        <v>14</v>
      </c>
    </row>
    <row r="3559" spans="1:6" ht="43.2">
      <c r="A3559" s="8">
        <v>2399</v>
      </c>
      <c r="B3559" s="8" t="s">
        <v>2957</v>
      </c>
      <c r="C3559" s="8">
        <v>4</v>
      </c>
      <c r="D3559" s="8" t="s">
        <v>3122</v>
      </c>
      <c r="E3559" s="8" t="s">
        <v>3123</v>
      </c>
      <c r="F3559" s="8" t="s">
        <v>14</v>
      </c>
    </row>
    <row r="3560" spans="1:6" ht="28.8">
      <c r="A3560" s="8">
        <v>903</v>
      </c>
      <c r="B3560" s="8" t="s">
        <v>2957</v>
      </c>
      <c r="C3560" s="8">
        <v>5</v>
      </c>
      <c r="D3560" s="8" t="s">
        <v>3124</v>
      </c>
      <c r="E3560" s="8" t="s">
        <v>3125</v>
      </c>
      <c r="F3560" s="8" t="s">
        <v>14</v>
      </c>
    </row>
    <row r="3561" spans="1:6" ht="28.8">
      <c r="A3561" s="8">
        <v>2806</v>
      </c>
      <c r="B3561" s="8" t="s">
        <v>2957</v>
      </c>
      <c r="C3561" s="8">
        <v>4</v>
      </c>
      <c r="D3561" s="8" t="s">
        <v>3126</v>
      </c>
      <c r="E3561" s="8" t="s">
        <v>3127</v>
      </c>
      <c r="F3561" s="8" t="s">
        <v>14</v>
      </c>
    </row>
    <row r="3562" spans="1:6" ht="43.2">
      <c r="A3562" s="8">
        <v>199</v>
      </c>
      <c r="B3562" s="8" t="s">
        <v>2957</v>
      </c>
      <c r="C3562" s="8">
        <v>3</v>
      </c>
      <c r="D3562" s="8" t="s">
        <v>3128</v>
      </c>
      <c r="E3562" s="8" t="s">
        <v>3129</v>
      </c>
      <c r="F3562" s="8" t="s">
        <v>14</v>
      </c>
    </row>
    <row r="3563" spans="1:6" ht="43.2">
      <c r="A3563" s="8">
        <v>8743</v>
      </c>
      <c r="B3563" s="8" t="s">
        <v>2957</v>
      </c>
      <c r="C3563" s="8">
        <v>5</v>
      </c>
      <c r="D3563" s="8" t="s">
        <v>3130</v>
      </c>
      <c r="E3563" s="8" t="s">
        <v>3131</v>
      </c>
      <c r="F3563" s="8" t="s">
        <v>14</v>
      </c>
    </row>
    <row r="3564" spans="1:6" ht="57.6">
      <c r="A3564" s="8">
        <v>3017</v>
      </c>
      <c r="B3564" s="8" t="s">
        <v>2957</v>
      </c>
      <c r="C3564" s="8">
        <v>1</v>
      </c>
      <c r="D3564" s="8" t="s">
        <v>3132</v>
      </c>
      <c r="E3564" s="8" t="s">
        <v>3133</v>
      </c>
      <c r="F3564" s="8" t="s">
        <v>14</v>
      </c>
    </row>
    <row r="3565" spans="1:6" ht="115.2">
      <c r="A3565" s="8">
        <v>6960</v>
      </c>
      <c r="B3565" s="8" t="s">
        <v>2957</v>
      </c>
      <c r="C3565" s="8">
        <v>1</v>
      </c>
      <c r="D3565" s="8" t="s">
        <v>3134</v>
      </c>
      <c r="E3565" s="8" t="s">
        <v>3135</v>
      </c>
      <c r="F3565" s="8" t="s">
        <v>14</v>
      </c>
    </row>
    <row r="3566" spans="1:6" ht="28.8">
      <c r="A3566" s="8">
        <v>2304</v>
      </c>
      <c r="B3566" s="8" t="s">
        <v>2957</v>
      </c>
      <c r="C3566" s="8">
        <v>1</v>
      </c>
      <c r="D3566" s="8" t="s">
        <v>3136</v>
      </c>
      <c r="E3566" s="8" t="s">
        <v>17</v>
      </c>
      <c r="F3566" s="8" t="s">
        <v>14</v>
      </c>
    </row>
    <row r="3567" spans="1:6" ht="28.8">
      <c r="A3567" s="8">
        <v>1121</v>
      </c>
      <c r="B3567" s="8" t="s">
        <v>2957</v>
      </c>
      <c r="C3567" s="8">
        <v>5</v>
      </c>
      <c r="D3567" s="8" t="s">
        <v>3137</v>
      </c>
      <c r="E3567" s="8" t="s">
        <v>3138</v>
      </c>
      <c r="F3567" s="8" t="s">
        <v>28</v>
      </c>
    </row>
    <row r="3568" spans="1:6" ht="57.6">
      <c r="A3568" s="8">
        <v>7025</v>
      </c>
      <c r="B3568" s="8" t="s">
        <v>2957</v>
      </c>
      <c r="C3568" s="8">
        <v>4</v>
      </c>
      <c r="D3568" s="8" t="s">
        <v>3139</v>
      </c>
      <c r="E3568" s="8" t="s">
        <v>3140</v>
      </c>
      <c r="F3568" s="8" t="s">
        <v>28</v>
      </c>
    </row>
    <row r="3569" spans="1:6" ht="28.8">
      <c r="A3569" s="8">
        <v>228</v>
      </c>
      <c r="B3569" s="8" t="s">
        <v>2957</v>
      </c>
      <c r="C3569" s="8">
        <v>4</v>
      </c>
      <c r="D3569" s="8" t="s">
        <v>3141</v>
      </c>
      <c r="E3569" s="8" t="s">
        <v>3142</v>
      </c>
      <c r="F3569" s="8" t="s">
        <v>28</v>
      </c>
    </row>
    <row r="3570" spans="1:6" ht="28.8">
      <c r="A3570" s="8">
        <v>9250</v>
      </c>
      <c r="B3570" s="8" t="s">
        <v>2957</v>
      </c>
      <c r="C3570" s="8">
        <v>1</v>
      </c>
      <c r="D3570" s="8" t="s">
        <v>3143</v>
      </c>
      <c r="E3570" s="8" t="s">
        <v>3144</v>
      </c>
      <c r="F3570" s="8" t="s">
        <v>28</v>
      </c>
    </row>
    <row r="3571" spans="1:6">
      <c r="A3571" s="8">
        <v>3201</v>
      </c>
      <c r="B3571" s="8" t="s">
        <v>2957</v>
      </c>
      <c r="C3571" s="8">
        <v>5</v>
      </c>
      <c r="D3571" s="8" t="s">
        <v>3145</v>
      </c>
      <c r="E3571" s="8" t="s">
        <v>3146</v>
      </c>
      <c r="F3571" s="8" t="s">
        <v>28</v>
      </c>
    </row>
    <row r="3572" spans="1:6" ht="28.8">
      <c r="A3572" s="8">
        <v>940</v>
      </c>
      <c r="B3572" s="8" t="s">
        <v>2957</v>
      </c>
      <c r="C3572" s="8">
        <v>4</v>
      </c>
      <c r="D3572" s="8" t="s">
        <v>3147</v>
      </c>
      <c r="E3572" s="8" t="s">
        <v>3148</v>
      </c>
      <c r="F3572" s="8" t="s">
        <v>28</v>
      </c>
    </row>
    <row r="3573" spans="1:6" ht="43.2">
      <c r="A3573" s="8">
        <v>8875</v>
      </c>
      <c r="B3573" s="8" t="s">
        <v>2957</v>
      </c>
      <c r="C3573" s="8">
        <v>1</v>
      </c>
      <c r="D3573" s="8" t="s">
        <v>3149</v>
      </c>
      <c r="E3573" s="8" t="s">
        <v>3150</v>
      </c>
      <c r="F3573" s="8" t="s">
        <v>28</v>
      </c>
    </row>
    <row r="3574" spans="1:6" ht="28.8">
      <c r="A3574" s="8">
        <v>1036</v>
      </c>
      <c r="B3574" s="8" t="s">
        <v>2957</v>
      </c>
      <c r="C3574" s="8">
        <v>1</v>
      </c>
      <c r="D3574" s="8" t="s">
        <v>3151</v>
      </c>
      <c r="E3574" s="8" t="s">
        <v>3152</v>
      </c>
      <c r="F3574" s="8" t="s">
        <v>28</v>
      </c>
    </row>
    <row r="3575" spans="1:6" ht="43.2">
      <c r="A3575" s="8">
        <v>7027</v>
      </c>
      <c r="B3575" s="8" t="s">
        <v>2957</v>
      </c>
      <c r="C3575" s="8">
        <v>2</v>
      </c>
      <c r="D3575" s="8" t="s">
        <v>3153</v>
      </c>
      <c r="E3575" s="8" t="s">
        <v>3154</v>
      </c>
      <c r="F3575" s="8" t="s">
        <v>28</v>
      </c>
    </row>
    <row r="3576" spans="1:6" ht="86.4">
      <c r="A3576" s="8">
        <v>7047</v>
      </c>
      <c r="B3576" s="8" t="s">
        <v>2957</v>
      </c>
      <c r="C3576" s="8">
        <v>5</v>
      </c>
      <c r="D3576" s="8" t="s">
        <v>3155</v>
      </c>
      <c r="E3576" s="8" t="s">
        <v>3156</v>
      </c>
      <c r="F3576" s="8" t="s">
        <v>14</v>
      </c>
    </row>
    <row r="3577" spans="1:6" ht="28.8">
      <c r="A3577" s="8">
        <v>6642</v>
      </c>
      <c r="B3577" s="8" t="s">
        <v>2957</v>
      </c>
      <c r="C3577" s="8">
        <v>1</v>
      </c>
      <c r="D3577" s="8" t="s">
        <v>3157</v>
      </c>
      <c r="E3577" s="8" t="s">
        <v>1972</v>
      </c>
      <c r="F3577" s="8" t="s">
        <v>14</v>
      </c>
    </row>
    <row r="3578" spans="1:6" ht="28.8">
      <c r="A3578" s="8">
        <v>2254</v>
      </c>
      <c r="B3578" s="8" t="s">
        <v>2957</v>
      </c>
      <c r="C3578" s="8">
        <v>1</v>
      </c>
      <c r="D3578" s="8" t="s">
        <v>3158</v>
      </c>
      <c r="E3578" s="8" t="s">
        <v>3159</v>
      </c>
      <c r="F3578" s="8" t="s">
        <v>14</v>
      </c>
    </row>
    <row r="3579" spans="1:6" ht="72">
      <c r="A3579" s="8">
        <v>7002</v>
      </c>
      <c r="B3579" s="8" t="s">
        <v>2957</v>
      </c>
      <c r="C3579" s="8">
        <v>1</v>
      </c>
      <c r="D3579" s="8" t="s">
        <v>3160</v>
      </c>
      <c r="E3579" s="8" t="s">
        <v>20</v>
      </c>
      <c r="F3579" s="8" t="s">
        <v>14</v>
      </c>
    </row>
    <row r="3580" spans="1:6" ht="28.8">
      <c r="A3580" s="8">
        <v>8724</v>
      </c>
      <c r="B3580" s="8" t="s">
        <v>2957</v>
      </c>
      <c r="C3580" s="8">
        <v>4</v>
      </c>
      <c r="D3580" s="8" t="s">
        <v>3161</v>
      </c>
      <c r="E3580" s="8" t="s">
        <v>3162</v>
      </c>
      <c r="F3580" s="8" t="s">
        <v>14</v>
      </c>
    </row>
    <row r="3581" spans="1:6" ht="28.8">
      <c r="A3581" s="8">
        <v>938</v>
      </c>
      <c r="B3581" s="8" t="s">
        <v>2957</v>
      </c>
      <c r="C3581" s="8">
        <v>1</v>
      </c>
      <c r="D3581" s="8" t="s">
        <v>3061</v>
      </c>
      <c r="E3581" s="8" t="s">
        <v>3062</v>
      </c>
      <c r="F3581" s="8" t="s">
        <v>14</v>
      </c>
    </row>
    <row r="3582" spans="1:6" ht="28.8">
      <c r="A3582" s="8">
        <v>940</v>
      </c>
      <c r="B3582" s="8" t="s">
        <v>2957</v>
      </c>
      <c r="C3582" s="8">
        <v>4</v>
      </c>
      <c r="D3582" s="8" t="s">
        <v>3147</v>
      </c>
      <c r="E3582" s="8" t="s">
        <v>3148</v>
      </c>
      <c r="F3582" s="8" t="s">
        <v>14</v>
      </c>
    </row>
    <row r="3583" spans="1:6" ht="43.2">
      <c r="A3583" s="8">
        <v>9030</v>
      </c>
      <c r="B3583" s="8" t="s">
        <v>2957</v>
      </c>
      <c r="C3583" s="8">
        <v>1</v>
      </c>
      <c r="D3583" s="8" t="s">
        <v>3163</v>
      </c>
      <c r="E3583" s="8" t="s">
        <v>3164</v>
      </c>
      <c r="F3583" s="8" t="s">
        <v>14</v>
      </c>
    </row>
    <row r="3584" spans="1:6" ht="28.8">
      <c r="A3584" s="8">
        <v>954</v>
      </c>
      <c r="B3584" s="8" t="s">
        <v>2957</v>
      </c>
      <c r="C3584" s="8">
        <v>2</v>
      </c>
      <c r="D3584" s="8" t="s">
        <v>3165</v>
      </c>
      <c r="E3584" s="8" t="s">
        <v>3166</v>
      </c>
      <c r="F3584" s="8" t="s">
        <v>14</v>
      </c>
    </row>
    <row r="3585" spans="1:6" ht="43.2">
      <c r="A3585" s="8">
        <v>9069</v>
      </c>
      <c r="B3585" s="8" t="s">
        <v>2957</v>
      </c>
      <c r="C3585" s="8">
        <v>5</v>
      </c>
      <c r="D3585" s="8" t="s">
        <v>3021</v>
      </c>
      <c r="E3585" s="8" t="s">
        <v>3022</v>
      </c>
      <c r="F3585" s="8" t="s">
        <v>14</v>
      </c>
    </row>
    <row r="3586" spans="1:6" ht="43.2">
      <c r="A3586" s="8">
        <v>158</v>
      </c>
      <c r="B3586" s="8" t="s">
        <v>2957</v>
      </c>
      <c r="C3586" s="8">
        <v>1</v>
      </c>
      <c r="D3586" s="8" t="s">
        <v>3019</v>
      </c>
      <c r="E3586" s="8" t="s">
        <v>3020</v>
      </c>
      <c r="F3586" s="8" t="s">
        <v>14</v>
      </c>
    </row>
    <row r="3587" spans="1:6" ht="43.2">
      <c r="A3587" s="8">
        <v>8735</v>
      </c>
      <c r="B3587" s="8" t="s">
        <v>2957</v>
      </c>
      <c r="C3587" s="8">
        <v>1</v>
      </c>
      <c r="D3587" s="8" t="s">
        <v>3167</v>
      </c>
      <c r="E3587" s="8" t="s">
        <v>3168</v>
      </c>
      <c r="F3587" s="8" t="s">
        <v>14</v>
      </c>
    </row>
    <row r="3588" spans="1:6" ht="57.6">
      <c r="A3588" s="8">
        <v>7025</v>
      </c>
      <c r="B3588" s="8" t="s">
        <v>2957</v>
      </c>
      <c r="C3588" s="8">
        <v>4</v>
      </c>
      <c r="D3588" s="8" t="s">
        <v>3139</v>
      </c>
      <c r="E3588" s="8" t="s">
        <v>3140</v>
      </c>
      <c r="F3588" s="8" t="s">
        <v>14</v>
      </c>
    </row>
    <row r="3589" spans="1:6" ht="72">
      <c r="A3589" s="8">
        <v>8739</v>
      </c>
      <c r="B3589" s="8" t="s">
        <v>2957</v>
      </c>
      <c r="C3589" s="8">
        <v>3</v>
      </c>
      <c r="D3589" s="8" t="s">
        <v>3169</v>
      </c>
      <c r="E3589" s="8" t="s">
        <v>3170</v>
      </c>
      <c r="F3589" s="8" t="s">
        <v>14</v>
      </c>
    </row>
    <row r="3590" spans="1:6" ht="28.8">
      <c r="A3590" s="8">
        <v>977</v>
      </c>
      <c r="B3590" s="8" t="s">
        <v>2957</v>
      </c>
      <c r="C3590" s="8">
        <v>1</v>
      </c>
      <c r="D3590" s="8" t="s">
        <v>3171</v>
      </c>
      <c r="E3590" s="8" t="s">
        <v>3172</v>
      </c>
      <c r="F3590" s="8" t="s">
        <v>14</v>
      </c>
    </row>
    <row r="3591" spans="1:6" ht="28.8">
      <c r="A3591" s="8">
        <v>2195</v>
      </c>
      <c r="B3591" s="8" t="s">
        <v>2957</v>
      </c>
      <c r="C3591" s="8">
        <v>1</v>
      </c>
      <c r="D3591" s="8" t="s">
        <v>3173</v>
      </c>
      <c r="E3591" s="8" t="s">
        <v>502</v>
      </c>
      <c r="F3591" s="8" t="s">
        <v>14</v>
      </c>
    </row>
    <row r="3592" spans="1:6" ht="28.8">
      <c r="A3592" s="8">
        <v>2213</v>
      </c>
      <c r="B3592" s="8" t="s">
        <v>2957</v>
      </c>
      <c r="C3592" s="8">
        <v>2</v>
      </c>
      <c r="D3592" s="8" t="s">
        <v>3174</v>
      </c>
      <c r="E3592" s="8" t="s">
        <v>3175</v>
      </c>
      <c r="F3592" s="8" t="s">
        <v>14</v>
      </c>
    </row>
    <row r="3593" spans="1:6" ht="43.2">
      <c r="A3593" s="8">
        <v>3039</v>
      </c>
      <c r="B3593" s="8" t="s">
        <v>2957</v>
      </c>
      <c r="C3593" s="8">
        <v>3</v>
      </c>
      <c r="D3593" s="8" t="s">
        <v>3176</v>
      </c>
      <c r="E3593" s="8" t="s">
        <v>3177</v>
      </c>
      <c r="F3593" s="8" t="s">
        <v>14</v>
      </c>
    </row>
    <row r="3594" spans="1:6" ht="72">
      <c r="A3594" s="8">
        <v>3026</v>
      </c>
      <c r="B3594" s="8" t="s">
        <v>2957</v>
      </c>
      <c r="C3594" s="8">
        <v>3</v>
      </c>
      <c r="D3594" s="8" t="s">
        <v>3178</v>
      </c>
      <c r="E3594" s="8" t="s">
        <v>3179</v>
      </c>
      <c r="F3594" s="8" t="s">
        <v>14</v>
      </c>
    </row>
    <row r="3595" spans="1:6">
      <c r="A3595" s="8">
        <v>2250</v>
      </c>
      <c r="B3595" s="8" t="s">
        <v>2957</v>
      </c>
      <c r="C3595" s="8">
        <v>5</v>
      </c>
      <c r="D3595" s="8" t="s">
        <v>3180</v>
      </c>
      <c r="E3595" s="8" t="s">
        <v>416</v>
      </c>
      <c r="F3595" s="8" t="s">
        <v>14</v>
      </c>
    </row>
    <row r="3596" spans="1:6" ht="43.2">
      <c r="A3596" s="8">
        <v>3213</v>
      </c>
      <c r="B3596" s="8" t="s">
        <v>2957</v>
      </c>
      <c r="C3596" s="8">
        <v>3</v>
      </c>
      <c r="D3596" s="8" t="s">
        <v>2984</v>
      </c>
      <c r="E3596" s="8" t="s">
        <v>2985</v>
      </c>
      <c r="F3596" s="8" t="s">
        <v>28</v>
      </c>
    </row>
    <row r="3597" spans="1:6" ht="28.8">
      <c r="A3597" s="8">
        <v>947</v>
      </c>
      <c r="B3597" s="8" t="s">
        <v>2957</v>
      </c>
      <c r="C3597" s="8">
        <v>3</v>
      </c>
      <c r="D3597" s="8" t="s">
        <v>3181</v>
      </c>
      <c r="E3597" s="8" t="s">
        <v>3182</v>
      </c>
      <c r="F3597" s="8" t="s">
        <v>28</v>
      </c>
    </row>
    <row r="3598" spans="1:6">
      <c r="A3598" s="8">
        <v>1010</v>
      </c>
      <c r="B3598" s="8" t="s">
        <v>2957</v>
      </c>
      <c r="C3598" s="8">
        <v>5</v>
      </c>
      <c r="D3598" s="8" t="s">
        <v>3183</v>
      </c>
      <c r="E3598" s="8" t="s">
        <v>2203</v>
      </c>
      <c r="F3598" s="8" t="s">
        <v>28</v>
      </c>
    </row>
    <row r="3599" spans="1:6" ht="43.2">
      <c r="A3599" s="8">
        <v>918</v>
      </c>
      <c r="B3599" s="8" t="s">
        <v>2957</v>
      </c>
      <c r="C3599" s="8">
        <v>1</v>
      </c>
      <c r="D3599" s="8" t="s">
        <v>3184</v>
      </c>
      <c r="E3599" s="8" t="s">
        <v>3185</v>
      </c>
      <c r="F3599" s="8" t="s">
        <v>28</v>
      </c>
    </row>
    <row r="3600" spans="1:6" ht="86.4">
      <c r="A3600" s="8">
        <v>1923</v>
      </c>
      <c r="B3600" s="8" t="s">
        <v>2957</v>
      </c>
      <c r="C3600" s="8">
        <v>1</v>
      </c>
      <c r="D3600" s="8" t="s">
        <v>3186</v>
      </c>
      <c r="E3600" s="8" t="s">
        <v>3187</v>
      </c>
      <c r="F3600" s="8" t="s">
        <v>28</v>
      </c>
    </row>
    <row r="3601" spans="1:6" ht="43.2">
      <c r="A3601" s="8">
        <v>929</v>
      </c>
      <c r="B3601" s="8" t="s">
        <v>2957</v>
      </c>
      <c r="C3601" s="8">
        <v>1</v>
      </c>
      <c r="D3601" s="8" t="s">
        <v>3037</v>
      </c>
      <c r="E3601" s="8" t="s">
        <v>3038</v>
      </c>
      <c r="F3601" s="8" t="s">
        <v>28</v>
      </c>
    </row>
    <row r="3602" spans="1:6" ht="43.2">
      <c r="A3602" s="8">
        <v>8743</v>
      </c>
      <c r="B3602" s="8" t="s">
        <v>2957</v>
      </c>
      <c r="C3602" s="8">
        <v>5</v>
      </c>
      <c r="D3602" s="8" t="s">
        <v>3130</v>
      </c>
      <c r="E3602" s="8" t="s">
        <v>3131</v>
      </c>
      <c r="F3602" s="8" t="s">
        <v>28</v>
      </c>
    </row>
    <row r="3603" spans="1:6" ht="158.4">
      <c r="A3603" s="8">
        <v>1929</v>
      </c>
      <c r="B3603" s="8" t="s">
        <v>2957</v>
      </c>
      <c r="C3603" s="8">
        <v>1</v>
      </c>
      <c r="D3603" s="8" t="s">
        <v>3188</v>
      </c>
      <c r="E3603" s="8" t="s">
        <v>3189</v>
      </c>
      <c r="F3603" s="8" t="s">
        <v>28</v>
      </c>
    </row>
    <row r="3604" spans="1:6" ht="72">
      <c r="A3604" s="8">
        <v>8739</v>
      </c>
      <c r="B3604" s="8" t="s">
        <v>2957</v>
      </c>
      <c r="C3604" s="8">
        <v>3</v>
      </c>
      <c r="D3604" s="8" t="s">
        <v>3169</v>
      </c>
      <c r="E3604" s="8" t="s">
        <v>3170</v>
      </c>
      <c r="F3604" s="8" t="s">
        <v>28</v>
      </c>
    </row>
    <row r="3605" spans="1:6" ht="43.2">
      <c r="A3605" s="8">
        <v>3114</v>
      </c>
      <c r="B3605" s="8" t="s">
        <v>2957</v>
      </c>
      <c r="C3605" s="8">
        <v>1</v>
      </c>
      <c r="D3605" s="8" t="s">
        <v>2971</v>
      </c>
      <c r="E3605" s="8" t="s">
        <v>2972</v>
      </c>
      <c r="F3605" s="8" t="s">
        <v>28</v>
      </c>
    </row>
    <row r="3606" spans="1:6" ht="115.2">
      <c r="A3606" s="8">
        <v>6960</v>
      </c>
      <c r="B3606" s="8" t="s">
        <v>2957</v>
      </c>
      <c r="C3606" s="8">
        <v>1</v>
      </c>
      <c r="D3606" s="8" t="s">
        <v>3134</v>
      </c>
      <c r="E3606" s="8" t="s">
        <v>3135</v>
      </c>
      <c r="F3606" s="8" t="s">
        <v>28</v>
      </c>
    </row>
    <row r="3607" spans="1:6" ht="43.2">
      <c r="A3607" s="8">
        <v>7070</v>
      </c>
      <c r="B3607" s="8" t="s">
        <v>2957</v>
      </c>
      <c r="C3607" s="8">
        <v>1</v>
      </c>
      <c r="D3607" s="8" t="s">
        <v>3027</v>
      </c>
      <c r="E3607" s="8" t="s">
        <v>3028</v>
      </c>
      <c r="F3607" s="8" t="s">
        <v>28</v>
      </c>
    </row>
    <row r="3608" spans="1:6" ht="28.8">
      <c r="A3608" s="8">
        <v>7168</v>
      </c>
      <c r="B3608" s="8" t="s">
        <v>2957</v>
      </c>
      <c r="C3608" s="8">
        <v>4</v>
      </c>
      <c r="D3608" s="8" t="s">
        <v>3190</v>
      </c>
      <c r="E3608" s="8" t="s">
        <v>3191</v>
      </c>
      <c r="F3608" s="8" t="s">
        <v>28</v>
      </c>
    </row>
    <row r="3609" spans="1:6" ht="43.2">
      <c r="A3609" s="8">
        <v>8829</v>
      </c>
      <c r="B3609" s="8" t="s">
        <v>2957</v>
      </c>
      <c r="C3609" s="8">
        <v>5</v>
      </c>
      <c r="D3609" s="8" t="s">
        <v>3192</v>
      </c>
      <c r="E3609" s="8" t="s">
        <v>3193</v>
      </c>
      <c r="F3609" s="8" t="s">
        <v>28</v>
      </c>
    </row>
    <row r="3610" spans="1:6" ht="72">
      <c r="A3610" s="8">
        <v>9371</v>
      </c>
      <c r="B3610" s="8" t="s">
        <v>2957</v>
      </c>
      <c r="C3610" s="8">
        <v>1</v>
      </c>
      <c r="D3610" s="8" t="s">
        <v>3194</v>
      </c>
      <c r="E3610" s="8" t="s">
        <v>3195</v>
      </c>
      <c r="F3610" s="8" t="s">
        <v>28</v>
      </c>
    </row>
    <row r="3611" spans="1:6" ht="28.8">
      <c r="A3611" s="8">
        <v>8949</v>
      </c>
      <c r="B3611" s="8" t="s">
        <v>2957</v>
      </c>
      <c r="C3611" s="8">
        <v>1</v>
      </c>
      <c r="D3611" s="8" t="s">
        <v>3196</v>
      </c>
      <c r="E3611" s="8" t="s">
        <v>3197</v>
      </c>
      <c r="F3611" s="8" t="s">
        <v>28</v>
      </c>
    </row>
    <row r="3612" spans="1:6" ht="43.2">
      <c r="A3612" s="8">
        <v>9370</v>
      </c>
      <c r="B3612" s="8" t="s">
        <v>2957</v>
      </c>
      <c r="C3612" s="8">
        <v>3</v>
      </c>
      <c r="D3612" s="8" t="s">
        <v>3198</v>
      </c>
      <c r="E3612" s="8" t="s">
        <v>19</v>
      </c>
      <c r="F3612" s="8" t="s">
        <v>28</v>
      </c>
    </row>
    <row r="3613" spans="1:6" ht="28.8">
      <c r="A3613" s="8">
        <v>8824</v>
      </c>
      <c r="B3613" s="8" t="s">
        <v>2957</v>
      </c>
      <c r="C3613" s="8">
        <v>4</v>
      </c>
      <c r="D3613" s="8" t="s">
        <v>3199</v>
      </c>
      <c r="E3613" s="8" t="s">
        <v>3200</v>
      </c>
      <c r="F3613" s="8" t="s">
        <v>28</v>
      </c>
    </row>
    <row r="3614" spans="1:6" ht="28.8">
      <c r="A3614" s="8">
        <v>7170</v>
      </c>
      <c r="B3614" s="8" t="s">
        <v>2957</v>
      </c>
      <c r="C3614" s="8">
        <v>4</v>
      </c>
      <c r="D3614" s="8" t="s">
        <v>3201</v>
      </c>
      <c r="E3614" s="8" t="s">
        <v>399</v>
      </c>
      <c r="F3614" s="8" t="s">
        <v>28</v>
      </c>
    </row>
    <row r="3615" spans="1:6">
      <c r="A3615" s="8">
        <v>8968</v>
      </c>
      <c r="B3615" s="8" t="s">
        <v>2957</v>
      </c>
      <c r="C3615" s="8">
        <v>5</v>
      </c>
      <c r="D3615" s="8" t="s">
        <v>3202</v>
      </c>
      <c r="E3615" s="8" t="s">
        <v>3203</v>
      </c>
      <c r="F3615" s="8" t="s">
        <v>28</v>
      </c>
    </row>
    <row r="3616" spans="1:6" ht="57.6">
      <c r="A3616" s="8">
        <v>3127</v>
      </c>
      <c r="B3616" s="8" t="s">
        <v>2957</v>
      </c>
      <c r="C3616" s="8">
        <v>2</v>
      </c>
      <c r="D3616" s="8" t="s">
        <v>3204</v>
      </c>
      <c r="E3616" s="8" t="s">
        <v>3205</v>
      </c>
      <c r="F3616" s="8" t="s">
        <v>28</v>
      </c>
    </row>
    <row r="3617" spans="1:6" ht="72">
      <c r="A3617" s="8">
        <v>884</v>
      </c>
      <c r="B3617" s="8" t="s">
        <v>2957</v>
      </c>
      <c r="C3617" s="8">
        <v>4</v>
      </c>
      <c r="D3617" s="8" t="s">
        <v>3206</v>
      </c>
      <c r="E3617" s="8" t="s">
        <v>3207</v>
      </c>
      <c r="F3617" s="8" t="s">
        <v>28</v>
      </c>
    </row>
    <row r="3618" spans="1:6" ht="72">
      <c r="A3618" s="8">
        <v>7003</v>
      </c>
      <c r="B3618" s="8" t="s">
        <v>2957</v>
      </c>
      <c r="C3618" s="8">
        <v>5</v>
      </c>
      <c r="D3618" s="8" t="s">
        <v>3208</v>
      </c>
      <c r="E3618" s="8" t="s">
        <v>416</v>
      </c>
      <c r="F3618" s="8" t="s">
        <v>14</v>
      </c>
    </row>
    <row r="3619" spans="1:6" ht="43.2">
      <c r="A3619" s="8">
        <v>8931</v>
      </c>
      <c r="B3619" s="8" t="s">
        <v>2957</v>
      </c>
      <c r="C3619" s="8">
        <v>5</v>
      </c>
      <c r="D3619" s="8" t="s">
        <v>3209</v>
      </c>
      <c r="E3619" s="8" t="s">
        <v>3210</v>
      </c>
      <c r="F3619" s="8" t="s">
        <v>28</v>
      </c>
    </row>
    <row r="3620" spans="1:6" ht="28.8">
      <c r="A3620" s="8">
        <v>8991</v>
      </c>
      <c r="B3620" s="8" t="s">
        <v>2957</v>
      </c>
      <c r="C3620" s="8">
        <v>4</v>
      </c>
      <c r="D3620" s="8" t="s">
        <v>3211</v>
      </c>
      <c r="E3620" s="8" t="s">
        <v>3212</v>
      </c>
      <c r="F3620" s="8" t="s">
        <v>28</v>
      </c>
    </row>
    <row r="3621" spans="1:6" ht="86.4">
      <c r="A3621" s="8">
        <v>7047</v>
      </c>
      <c r="B3621" s="8" t="s">
        <v>2957</v>
      </c>
      <c r="C3621" s="8">
        <v>5</v>
      </c>
      <c r="D3621" s="8" t="s">
        <v>3155</v>
      </c>
      <c r="E3621" s="8" t="s">
        <v>3156</v>
      </c>
      <c r="F3621" s="8" t="s">
        <v>28</v>
      </c>
    </row>
    <row r="3622" spans="1:6" ht="43.2">
      <c r="A3622" s="8">
        <v>986</v>
      </c>
      <c r="B3622" s="8" t="s">
        <v>2957</v>
      </c>
      <c r="C3622" s="8">
        <v>5</v>
      </c>
      <c r="D3622" s="8" t="s">
        <v>3213</v>
      </c>
      <c r="E3622" s="8" t="s">
        <v>3214</v>
      </c>
      <c r="F3622" s="8" t="s">
        <v>28</v>
      </c>
    </row>
    <row r="3623" spans="1:6">
      <c r="A3623" s="8">
        <v>296</v>
      </c>
      <c r="B3623" s="8" t="s">
        <v>2957</v>
      </c>
      <c r="C3623" s="8">
        <v>2</v>
      </c>
      <c r="D3623" s="8" t="s">
        <v>3215</v>
      </c>
      <c r="E3623" s="8" t="s">
        <v>3216</v>
      </c>
      <c r="F3623" s="8" t="s">
        <v>28</v>
      </c>
    </row>
    <row r="3624" spans="1:6" ht="86.4">
      <c r="A3624" s="8">
        <v>7049</v>
      </c>
      <c r="B3624" s="8" t="s">
        <v>2957</v>
      </c>
      <c r="C3624" s="8">
        <v>1</v>
      </c>
      <c r="D3624" s="8" t="s">
        <v>3217</v>
      </c>
      <c r="E3624" s="8" t="s">
        <v>3218</v>
      </c>
      <c r="F3624" s="8" t="s">
        <v>28</v>
      </c>
    </row>
    <row r="3625" spans="1:6" ht="43.2">
      <c r="A3625" s="8">
        <v>8903</v>
      </c>
      <c r="B3625" s="8" t="s">
        <v>2957</v>
      </c>
      <c r="C3625" s="8">
        <v>4</v>
      </c>
      <c r="D3625" s="8" t="s">
        <v>3219</v>
      </c>
      <c r="E3625" s="8" t="s">
        <v>3220</v>
      </c>
      <c r="F3625" s="8" t="s">
        <v>28</v>
      </c>
    </row>
    <row r="3626" spans="1:6" ht="28.8">
      <c r="A3626" s="8">
        <v>269</v>
      </c>
      <c r="B3626" s="8" t="s">
        <v>2957</v>
      </c>
      <c r="C3626" s="8">
        <v>4</v>
      </c>
      <c r="D3626" s="8" t="s">
        <v>3221</v>
      </c>
      <c r="E3626" s="8" t="s">
        <v>1455</v>
      </c>
      <c r="F3626" s="8" t="s">
        <v>28</v>
      </c>
    </row>
    <row r="3627" spans="1:6" ht="43.2">
      <c r="A3627" s="8">
        <v>262</v>
      </c>
      <c r="B3627" s="8" t="s">
        <v>2957</v>
      </c>
      <c r="C3627" s="8">
        <v>1</v>
      </c>
      <c r="D3627" s="8" t="s">
        <v>3222</v>
      </c>
      <c r="E3627" s="8" t="s">
        <v>3223</v>
      </c>
      <c r="F3627" s="8" t="s">
        <v>28</v>
      </c>
    </row>
    <row r="3628" spans="1:6" ht="28.8">
      <c r="A3628" s="8">
        <v>965</v>
      </c>
      <c r="B3628" s="8" t="s">
        <v>2957</v>
      </c>
      <c r="C3628" s="8">
        <v>5</v>
      </c>
      <c r="D3628" s="8" t="s">
        <v>3224</v>
      </c>
      <c r="E3628" s="8" t="s">
        <v>3225</v>
      </c>
      <c r="F3628" s="8" t="s">
        <v>28</v>
      </c>
    </row>
    <row r="3629" spans="1:6">
      <c r="A3629" s="8">
        <v>227</v>
      </c>
      <c r="B3629" s="8" t="s">
        <v>2957</v>
      </c>
      <c r="C3629" s="8">
        <v>1</v>
      </c>
      <c r="D3629" s="8" t="s">
        <v>3226</v>
      </c>
      <c r="E3629" s="8" t="s">
        <v>3227</v>
      </c>
      <c r="F3629" s="8" t="s">
        <v>28</v>
      </c>
    </row>
    <row r="3630" spans="1:6" ht="43.2">
      <c r="A3630" s="8">
        <v>229</v>
      </c>
      <c r="B3630" s="8" t="s">
        <v>2957</v>
      </c>
      <c r="C3630" s="8">
        <v>5</v>
      </c>
      <c r="D3630" s="8" t="s">
        <v>3228</v>
      </c>
      <c r="E3630" s="8" t="s">
        <v>3229</v>
      </c>
      <c r="F3630" s="8" t="s">
        <v>28</v>
      </c>
    </row>
    <row r="3631" spans="1:6" ht="43.2">
      <c r="A3631" s="8">
        <v>7010</v>
      </c>
      <c r="B3631" s="8" t="s">
        <v>2957</v>
      </c>
      <c r="C3631" s="8">
        <v>2</v>
      </c>
      <c r="D3631" s="8" t="s">
        <v>3230</v>
      </c>
      <c r="E3631" s="8" t="s">
        <v>3231</v>
      </c>
      <c r="F3631" s="8" t="s">
        <v>28</v>
      </c>
    </row>
    <row r="3632" spans="1:6" ht="43.2">
      <c r="A3632" s="8">
        <v>8790</v>
      </c>
      <c r="B3632" s="8" t="s">
        <v>2957</v>
      </c>
      <c r="C3632" s="8">
        <v>1</v>
      </c>
      <c r="D3632" s="8" t="s">
        <v>3232</v>
      </c>
      <c r="E3632" s="8" t="s">
        <v>3233</v>
      </c>
      <c r="F3632" s="8" t="s">
        <v>28</v>
      </c>
    </row>
    <row r="3633" spans="1:6" ht="43.2">
      <c r="A3633" s="8">
        <v>3112</v>
      </c>
      <c r="B3633" s="8" t="s">
        <v>2957</v>
      </c>
      <c r="C3633" s="8">
        <v>5</v>
      </c>
      <c r="D3633" s="8" t="s">
        <v>3234</v>
      </c>
      <c r="E3633" s="8" t="s">
        <v>359</v>
      </c>
      <c r="F3633" s="8" t="s">
        <v>28</v>
      </c>
    </row>
    <row r="3634" spans="1:6" ht="28.8">
      <c r="A3634" s="8">
        <v>8805</v>
      </c>
      <c r="B3634" s="8" t="s">
        <v>2957</v>
      </c>
      <c r="C3634" s="8">
        <v>1</v>
      </c>
      <c r="D3634" s="8" t="s">
        <v>3235</v>
      </c>
      <c r="E3634" s="8" t="s">
        <v>3236</v>
      </c>
      <c r="F3634" s="8" t="s">
        <v>28</v>
      </c>
    </row>
    <row r="3635" spans="1:6">
      <c r="A3635" s="8">
        <v>7194</v>
      </c>
      <c r="B3635" s="8" t="s">
        <v>2957</v>
      </c>
      <c r="C3635" s="8">
        <v>4</v>
      </c>
      <c r="D3635" s="8" t="s">
        <v>3237</v>
      </c>
      <c r="E3635" s="8" t="s">
        <v>3238</v>
      </c>
      <c r="F3635" s="8" t="s">
        <v>28</v>
      </c>
    </row>
    <row r="3636" spans="1:6" ht="28.8">
      <c r="A3636" s="8">
        <v>903</v>
      </c>
      <c r="B3636" s="8" t="s">
        <v>2957</v>
      </c>
      <c r="C3636" s="8">
        <v>5</v>
      </c>
      <c r="D3636" s="8" t="s">
        <v>3124</v>
      </c>
      <c r="E3636" s="8" t="s">
        <v>3125</v>
      </c>
      <c r="F3636" s="8" t="s">
        <v>28</v>
      </c>
    </row>
    <row r="3637" spans="1:6" ht="28.8">
      <c r="A3637" s="8">
        <v>8830</v>
      </c>
      <c r="B3637" s="8" t="s">
        <v>2957</v>
      </c>
      <c r="C3637" s="8">
        <v>3</v>
      </c>
      <c r="D3637" s="8" t="s">
        <v>3239</v>
      </c>
      <c r="E3637" s="8" t="s">
        <v>3240</v>
      </c>
      <c r="F3637" s="8" t="s">
        <v>28</v>
      </c>
    </row>
    <row r="3638" spans="1:6" ht="28.8">
      <c r="A3638" s="8">
        <v>206</v>
      </c>
      <c r="B3638" s="8" t="s">
        <v>2957</v>
      </c>
      <c r="C3638" s="8">
        <v>5</v>
      </c>
      <c r="D3638" s="8" t="s">
        <v>3241</v>
      </c>
      <c r="E3638" s="8" t="s">
        <v>2046</v>
      </c>
      <c r="F3638" s="8" t="s">
        <v>28</v>
      </c>
    </row>
    <row r="3639" spans="1:6" ht="28.8">
      <c r="A3639" s="8">
        <v>2173</v>
      </c>
      <c r="B3639" s="8" t="s">
        <v>2957</v>
      </c>
      <c r="C3639" s="8">
        <v>1</v>
      </c>
      <c r="D3639" s="8" t="s">
        <v>3070</v>
      </c>
      <c r="E3639" s="8" t="s">
        <v>3071</v>
      </c>
      <c r="F3639" s="8" t="s">
        <v>14</v>
      </c>
    </row>
    <row r="3640" spans="1:6" ht="43.2">
      <c r="A3640" s="8">
        <v>7008</v>
      </c>
      <c r="B3640" s="8" t="s">
        <v>2957</v>
      </c>
      <c r="C3640" s="8">
        <v>2</v>
      </c>
      <c r="D3640" s="8" t="s">
        <v>3242</v>
      </c>
      <c r="E3640" s="8" t="s">
        <v>502</v>
      </c>
      <c r="F3640" s="8" t="s">
        <v>14</v>
      </c>
    </row>
    <row r="3641" spans="1:6" ht="28.8">
      <c r="A3641" s="8">
        <v>7009</v>
      </c>
      <c r="B3641" s="8" t="s">
        <v>2957</v>
      </c>
      <c r="C3641" s="8">
        <v>4</v>
      </c>
      <c r="D3641" s="8" t="s">
        <v>3243</v>
      </c>
      <c r="E3641" s="8" t="s">
        <v>1975</v>
      </c>
      <c r="F3641" s="8" t="s">
        <v>14</v>
      </c>
    </row>
    <row r="3642" spans="1:6" ht="57.6">
      <c r="A3642" s="8">
        <v>8840</v>
      </c>
      <c r="B3642" s="8" t="s">
        <v>2957</v>
      </c>
      <c r="C3642" s="8">
        <v>3</v>
      </c>
      <c r="D3642" s="8" t="s">
        <v>3063</v>
      </c>
      <c r="E3642" s="8" t="s">
        <v>3064</v>
      </c>
      <c r="F3642" s="8" t="s">
        <v>14</v>
      </c>
    </row>
    <row r="3643" spans="1:6" ht="28.8">
      <c r="A3643" s="8">
        <v>7677</v>
      </c>
      <c r="B3643" s="8" t="s">
        <v>2957</v>
      </c>
      <c r="C3643" s="8">
        <v>5</v>
      </c>
      <c r="D3643" s="8" t="s">
        <v>3244</v>
      </c>
      <c r="E3643" s="8" t="s">
        <v>3245</v>
      </c>
      <c r="F3643" s="8" t="s">
        <v>14</v>
      </c>
    </row>
    <row r="3644" spans="1:6" ht="28.8">
      <c r="A3644" s="8">
        <v>8824</v>
      </c>
      <c r="B3644" s="8" t="s">
        <v>2957</v>
      </c>
      <c r="C3644" s="8">
        <v>4</v>
      </c>
      <c r="D3644" s="8" t="s">
        <v>3199</v>
      </c>
      <c r="E3644" s="8" t="s">
        <v>3200</v>
      </c>
      <c r="F3644" s="8" t="s">
        <v>14</v>
      </c>
    </row>
    <row r="3645" spans="1:6" ht="144">
      <c r="A3645" s="8">
        <v>1963</v>
      </c>
      <c r="B3645" s="8" t="s">
        <v>2957</v>
      </c>
      <c r="C3645" s="8">
        <v>1</v>
      </c>
      <c r="D3645" s="8" t="s">
        <v>3246</v>
      </c>
      <c r="E3645" s="8" t="s">
        <v>3247</v>
      </c>
      <c r="F3645" s="8" t="s">
        <v>14</v>
      </c>
    </row>
    <row r="3646" spans="1:6" ht="72">
      <c r="A3646" s="8">
        <v>847</v>
      </c>
      <c r="B3646" s="8" t="s">
        <v>2957</v>
      </c>
      <c r="C3646" s="8">
        <v>1</v>
      </c>
      <c r="D3646" s="8" t="s">
        <v>3006</v>
      </c>
      <c r="E3646" s="8" t="s">
        <v>3007</v>
      </c>
      <c r="F3646" s="8" t="s">
        <v>14</v>
      </c>
    </row>
    <row r="3647" spans="1:6" ht="216">
      <c r="A3647" s="8">
        <v>1974</v>
      </c>
      <c r="B3647" s="8" t="s">
        <v>2957</v>
      </c>
      <c r="C3647" s="8">
        <v>4</v>
      </c>
      <c r="D3647" s="8" t="s">
        <v>3025</v>
      </c>
      <c r="E3647" s="8" t="s">
        <v>3026</v>
      </c>
      <c r="F3647" s="8" t="s">
        <v>14</v>
      </c>
    </row>
    <row r="3648" spans="1:6" ht="28.8">
      <c r="A3648" s="8">
        <v>860</v>
      </c>
      <c r="B3648" s="8" t="s">
        <v>2957</v>
      </c>
      <c r="C3648" s="8">
        <v>4</v>
      </c>
      <c r="D3648" s="8" t="s">
        <v>3248</v>
      </c>
      <c r="E3648" s="8" t="s">
        <v>1732</v>
      </c>
      <c r="F3648" s="8" t="s">
        <v>14</v>
      </c>
    </row>
    <row r="3649" spans="1:6" ht="43.2">
      <c r="A3649" s="8">
        <v>1975</v>
      </c>
      <c r="B3649" s="8" t="s">
        <v>2957</v>
      </c>
      <c r="C3649" s="8">
        <v>1</v>
      </c>
      <c r="D3649" s="8" t="s">
        <v>3249</v>
      </c>
      <c r="E3649" s="8" t="s">
        <v>3250</v>
      </c>
      <c r="F3649" s="8" t="s">
        <v>14</v>
      </c>
    </row>
    <row r="3650" spans="1:6" ht="28.8">
      <c r="A3650" s="8">
        <v>7226</v>
      </c>
      <c r="B3650" s="8" t="s">
        <v>2957</v>
      </c>
      <c r="C3650" s="8">
        <v>5</v>
      </c>
      <c r="D3650" s="8" t="s">
        <v>3044</v>
      </c>
      <c r="E3650" s="8" t="s">
        <v>408</v>
      </c>
      <c r="F3650" s="8" t="s">
        <v>14</v>
      </c>
    </row>
    <row r="3651" spans="1:6" ht="28.8">
      <c r="A3651" s="8">
        <v>1981</v>
      </c>
      <c r="B3651" s="8" t="s">
        <v>2957</v>
      </c>
      <c r="C3651" s="8">
        <v>5</v>
      </c>
      <c r="D3651" s="8" t="s">
        <v>3251</v>
      </c>
      <c r="E3651" s="8" t="s">
        <v>416</v>
      </c>
      <c r="F3651" s="8" t="s">
        <v>14</v>
      </c>
    </row>
    <row r="3652" spans="1:6" ht="100.8">
      <c r="A3652" s="8">
        <v>1952</v>
      </c>
      <c r="B3652" s="8" t="s">
        <v>2957</v>
      </c>
      <c r="C3652" s="8">
        <v>2</v>
      </c>
      <c r="D3652" s="8" t="s">
        <v>3252</v>
      </c>
      <c r="E3652" s="8" t="s">
        <v>3253</v>
      </c>
      <c r="F3652" s="8" t="s">
        <v>14</v>
      </c>
    </row>
    <row r="3653" spans="1:6" ht="28.8">
      <c r="A3653" s="8">
        <v>8547</v>
      </c>
      <c r="B3653" s="8" t="s">
        <v>2957</v>
      </c>
      <c r="C3653" s="8">
        <v>5</v>
      </c>
      <c r="D3653" s="8" t="s">
        <v>3254</v>
      </c>
      <c r="E3653" s="8" t="s">
        <v>3255</v>
      </c>
      <c r="F3653" s="8" t="s">
        <v>14</v>
      </c>
    </row>
    <row r="3654" spans="1:6" ht="28.8">
      <c r="A3654" s="8">
        <v>7202</v>
      </c>
      <c r="B3654" s="8" t="s">
        <v>2957</v>
      </c>
      <c r="C3654" s="8">
        <v>3</v>
      </c>
      <c r="D3654" s="8" t="s">
        <v>3256</v>
      </c>
      <c r="E3654" s="8" t="s">
        <v>3257</v>
      </c>
      <c r="F3654" s="8" t="s">
        <v>14</v>
      </c>
    </row>
    <row r="3655" spans="1:6" ht="100.8">
      <c r="A3655" s="8">
        <v>2017</v>
      </c>
      <c r="B3655" s="8" t="s">
        <v>2957</v>
      </c>
      <c r="C3655" s="8">
        <v>1</v>
      </c>
      <c r="D3655" s="8" t="s">
        <v>3023</v>
      </c>
      <c r="E3655" s="8" t="s">
        <v>3024</v>
      </c>
      <c r="F3655" s="8" t="s">
        <v>14</v>
      </c>
    </row>
    <row r="3656" spans="1:6" ht="144">
      <c r="A3656" s="8">
        <v>2027</v>
      </c>
      <c r="B3656" s="8" t="s">
        <v>2957</v>
      </c>
      <c r="C3656" s="8">
        <v>1</v>
      </c>
      <c r="D3656" s="8" t="s">
        <v>3258</v>
      </c>
      <c r="E3656" s="8" t="s">
        <v>571</v>
      </c>
      <c r="F3656" s="8" t="s">
        <v>14</v>
      </c>
    </row>
    <row r="3657" spans="1:6" ht="86.4">
      <c r="A3657" s="8">
        <v>8600</v>
      </c>
      <c r="B3657" s="8" t="s">
        <v>2957</v>
      </c>
      <c r="C3657" s="8">
        <v>1</v>
      </c>
      <c r="D3657" s="8" t="s">
        <v>3029</v>
      </c>
      <c r="E3657" s="8" t="s">
        <v>3030</v>
      </c>
      <c r="F3657" s="8" t="s">
        <v>14</v>
      </c>
    </row>
    <row r="3658" spans="1:6" ht="28.8">
      <c r="A3658" s="8">
        <v>2044</v>
      </c>
      <c r="B3658" s="8" t="s">
        <v>2957</v>
      </c>
      <c r="C3658" s="8">
        <v>1</v>
      </c>
      <c r="D3658" s="8" t="s">
        <v>3259</v>
      </c>
      <c r="E3658" s="8" t="s">
        <v>20</v>
      </c>
      <c r="F3658" s="8" t="s">
        <v>14</v>
      </c>
    </row>
    <row r="3659" spans="1:6" ht="28.8">
      <c r="A3659" s="8">
        <v>8842</v>
      </c>
      <c r="B3659" s="8" t="s">
        <v>2957</v>
      </c>
      <c r="C3659" s="8">
        <v>1</v>
      </c>
      <c r="D3659" s="8" t="s">
        <v>3260</v>
      </c>
      <c r="E3659" s="8" t="s">
        <v>25</v>
      </c>
      <c r="F3659" s="8" t="s">
        <v>14</v>
      </c>
    </row>
    <row r="3660" spans="1:6" ht="28.8">
      <c r="A3660" s="8">
        <v>8605</v>
      </c>
      <c r="B3660" s="8" t="s">
        <v>2957</v>
      </c>
      <c r="C3660" s="8">
        <v>3</v>
      </c>
      <c r="D3660" s="8" t="s">
        <v>3033</v>
      </c>
      <c r="E3660" s="8" t="s">
        <v>3034</v>
      </c>
      <c r="F3660" s="8" t="s">
        <v>14</v>
      </c>
    </row>
    <row r="3661" spans="1:6" ht="144">
      <c r="A3661" s="8">
        <v>8432</v>
      </c>
      <c r="B3661" s="8" t="s">
        <v>2957</v>
      </c>
      <c r="C3661" s="8">
        <v>1</v>
      </c>
      <c r="D3661" s="8" t="s">
        <v>3261</v>
      </c>
      <c r="E3661" s="8" t="s">
        <v>3262</v>
      </c>
      <c r="F3661" s="8" t="s">
        <v>14</v>
      </c>
    </row>
    <row r="3662" spans="1:6">
      <c r="A3662" s="8">
        <v>2263</v>
      </c>
      <c r="B3662" s="8" t="s">
        <v>2957</v>
      </c>
      <c r="C3662" s="8">
        <v>1</v>
      </c>
      <c r="D3662" s="8" t="s">
        <v>3263</v>
      </c>
      <c r="E3662" s="8" t="s">
        <v>17</v>
      </c>
      <c r="F3662" s="8" t="s">
        <v>14</v>
      </c>
    </row>
    <row r="3663" spans="1:6" ht="43.2">
      <c r="A3663" s="8">
        <v>6381</v>
      </c>
      <c r="B3663" s="8" t="s">
        <v>2957</v>
      </c>
      <c r="C3663" s="8">
        <v>2</v>
      </c>
      <c r="D3663" s="8" t="s">
        <v>3264</v>
      </c>
      <c r="E3663" s="8" t="s">
        <v>3265</v>
      </c>
      <c r="F3663" s="8" t="s">
        <v>14</v>
      </c>
    </row>
    <row r="3664" spans="1:6" ht="28.8">
      <c r="A3664" s="8">
        <v>4289</v>
      </c>
      <c r="B3664" s="8" t="s">
        <v>2957</v>
      </c>
      <c r="C3664" s="8">
        <v>3</v>
      </c>
      <c r="D3664" s="8" t="s">
        <v>3266</v>
      </c>
      <c r="E3664" s="8" t="s">
        <v>3267</v>
      </c>
      <c r="F3664" s="8" t="s">
        <v>14</v>
      </c>
    </row>
    <row r="3665" spans="1:6" ht="28.8">
      <c r="A3665" s="8">
        <v>6405</v>
      </c>
      <c r="B3665" s="8" t="s">
        <v>2957</v>
      </c>
      <c r="C3665" s="8">
        <v>2</v>
      </c>
      <c r="D3665" s="8" t="s">
        <v>3268</v>
      </c>
      <c r="E3665" s="8" t="s">
        <v>3269</v>
      </c>
      <c r="F3665" s="8" t="s">
        <v>14</v>
      </c>
    </row>
    <row r="3666" spans="1:6" ht="28.8">
      <c r="A3666" s="8">
        <v>6276</v>
      </c>
      <c r="B3666" s="8" t="s">
        <v>2957</v>
      </c>
      <c r="C3666" s="8">
        <v>2</v>
      </c>
      <c r="D3666" s="8" t="s">
        <v>3270</v>
      </c>
      <c r="E3666" s="8" t="s">
        <v>3271</v>
      </c>
      <c r="F3666" s="8" t="s">
        <v>14</v>
      </c>
    </row>
    <row r="3667" spans="1:6" ht="43.2">
      <c r="A3667" s="8">
        <v>9370</v>
      </c>
      <c r="B3667" s="8" t="s">
        <v>2957</v>
      </c>
      <c r="C3667" s="8">
        <v>3</v>
      </c>
      <c r="D3667" s="8" t="s">
        <v>3198</v>
      </c>
      <c r="E3667" s="8" t="s">
        <v>19</v>
      </c>
      <c r="F3667" s="8" t="s">
        <v>14</v>
      </c>
    </row>
    <row r="3668" spans="1:6">
      <c r="A3668" s="8">
        <v>5404</v>
      </c>
      <c r="B3668" s="8" t="s">
        <v>2957</v>
      </c>
      <c r="C3668" s="8">
        <v>1</v>
      </c>
      <c r="D3668" s="8" t="s">
        <v>3272</v>
      </c>
      <c r="E3668" s="8" t="s">
        <v>417</v>
      </c>
      <c r="F3668" s="8" t="s">
        <v>14</v>
      </c>
    </row>
    <row r="3669" spans="1:6" ht="57.6">
      <c r="A3669" s="8">
        <v>4225</v>
      </c>
      <c r="B3669" s="8" t="s">
        <v>2957</v>
      </c>
      <c r="C3669" s="8">
        <v>1</v>
      </c>
      <c r="D3669" s="8" t="s">
        <v>3273</v>
      </c>
      <c r="E3669" s="8" t="s">
        <v>3274</v>
      </c>
      <c r="F3669" s="8" t="s">
        <v>14</v>
      </c>
    </row>
    <row r="3670" spans="1:6">
      <c r="A3670" s="8">
        <v>2403</v>
      </c>
      <c r="B3670" s="8" t="s">
        <v>2957</v>
      </c>
      <c r="C3670" s="8">
        <v>5</v>
      </c>
      <c r="D3670" s="8" t="s">
        <v>3275</v>
      </c>
      <c r="E3670" s="8" t="s">
        <v>3276</v>
      </c>
      <c r="F3670" s="8" t="s">
        <v>28</v>
      </c>
    </row>
    <row r="3671" spans="1:6" ht="72">
      <c r="A3671" s="8">
        <v>97</v>
      </c>
      <c r="B3671" s="8" t="s">
        <v>2957</v>
      </c>
      <c r="C3671" s="8">
        <v>1</v>
      </c>
      <c r="D3671" s="8" t="s">
        <v>3277</v>
      </c>
      <c r="E3671" s="8" t="s">
        <v>373</v>
      </c>
      <c r="F3671" s="8" t="s">
        <v>14</v>
      </c>
    </row>
    <row r="3672" spans="1:6" ht="57.6">
      <c r="A3672" s="8">
        <v>101</v>
      </c>
      <c r="B3672" s="8" t="s">
        <v>2957</v>
      </c>
      <c r="C3672" s="8">
        <v>5</v>
      </c>
      <c r="D3672" s="8" t="s">
        <v>3278</v>
      </c>
      <c r="E3672" s="8" t="s">
        <v>416</v>
      </c>
      <c r="F3672" s="8" t="s">
        <v>14</v>
      </c>
    </row>
    <row r="3673" spans="1:6" ht="28.8">
      <c r="A3673" s="8">
        <v>4267</v>
      </c>
      <c r="B3673" s="8" t="s">
        <v>2957</v>
      </c>
      <c r="C3673" s="8">
        <v>3</v>
      </c>
      <c r="D3673" s="8" t="s">
        <v>3052</v>
      </c>
      <c r="E3673" s="8" t="s">
        <v>2373</v>
      </c>
      <c r="F3673" s="8" t="s">
        <v>14</v>
      </c>
    </row>
    <row r="3674" spans="1:6" ht="43.2">
      <c r="A3674" s="8">
        <v>6306</v>
      </c>
      <c r="B3674" s="8" t="s">
        <v>2957</v>
      </c>
      <c r="C3674" s="8">
        <v>5</v>
      </c>
      <c r="D3674" s="8" t="s">
        <v>3039</v>
      </c>
      <c r="E3674" s="8" t="s">
        <v>3040</v>
      </c>
      <c r="F3674" s="8" t="s">
        <v>14</v>
      </c>
    </row>
    <row r="3675" spans="1:6" ht="28.8">
      <c r="A3675" s="8">
        <v>4273</v>
      </c>
      <c r="B3675" s="8" t="s">
        <v>2957</v>
      </c>
      <c r="C3675" s="8">
        <v>4</v>
      </c>
      <c r="D3675" s="8" t="s">
        <v>3279</v>
      </c>
      <c r="E3675" s="8" t="s">
        <v>443</v>
      </c>
      <c r="F3675" s="8" t="s">
        <v>14</v>
      </c>
    </row>
    <row r="3676" spans="1:6" ht="144">
      <c r="A3676" s="8">
        <v>5298</v>
      </c>
      <c r="B3676" s="8" t="s">
        <v>2957</v>
      </c>
      <c r="C3676" s="8">
        <v>1</v>
      </c>
      <c r="D3676" s="8" t="s">
        <v>3280</v>
      </c>
      <c r="E3676" s="8" t="s">
        <v>3281</v>
      </c>
      <c r="F3676" s="8" t="s">
        <v>14</v>
      </c>
    </row>
    <row r="3677" spans="1:6" ht="28.8">
      <c r="A3677" s="8">
        <v>6243</v>
      </c>
      <c r="B3677" s="8" t="s">
        <v>2957</v>
      </c>
      <c r="C3677" s="8">
        <v>5</v>
      </c>
      <c r="D3677" s="8" t="s">
        <v>3282</v>
      </c>
      <c r="E3677" s="8" t="s">
        <v>3283</v>
      </c>
      <c r="F3677" s="8" t="s">
        <v>14</v>
      </c>
    </row>
    <row r="3678" spans="1:6" ht="43.2">
      <c r="A3678" s="8">
        <v>5321</v>
      </c>
      <c r="B3678" s="8" t="s">
        <v>2957</v>
      </c>
      <c r="C3678" s="8">
        <v>1</v>
      </c>
      <c r="D3678" s="8" t="s">
        <v>3284</v>
      </c>
      <c r="E3678" s="8" t="s">
        <v>3285</v>
      </c>
      <c r="F3678" s="8" t="s">
        <v>14</v>
      </c>
    </row>
    <row r="3679" spans="1:6" ht="72">
      <c r="A3679" s="8">
        <v>884</v>
      </c>
      <c r="B3679" s="8" t="s">
        <v>2957</v>
      </c>
      <c r="C3679" s="8">
        <v>4</v>
      </c>
      <c r="D3679" s="8" t="s">
        <v>3206</v>
      </c>
      <c r="E3679" s="8" t="s">
        <v>3207</v>
      </c>
      <c r="F3679" s="8" t="s">
        <v>14</v>
      </c>
    </row>
    <row r="3680" spans="1:6" ht="43.2">
      <c r="A3680" s="8">
        <v>868</v>
      </c>
      <c r="B3680" s="8" t="s">
        <v>2957</v>
      </c>
      <c r="C3680" s="8">
        <v>1</v>
      </c>
      <c r="D3680" s="8" t="s">
        <v>3068</v>
      </c>
      <c r="E3680" s="8" t="s">
        <v>3069</v>
      </c>
      <c r="F3680" s="8" t="s">
        <v>14</v>
      </c>
    </row>
    <row r="3681" spans="1:6" ht="43.2">
      <c r="A3681" s="8">
        <v>4142</v>
      </c>
      <c r="B3681" s="8" t="s">
        <v>2957</v>
      </c>
      <c r="C3681" s="8">
        <v>5</v>
      </c>
      <c r="D3681" s="8" t="s">
        <v>3286</v>
      </c>
      <c r="E3681" s="8" t="s">
        <v>3123</v>
      </c>
      <c r="F3681" s="8" t="s">
        <v>14</v>
      </c>
    </row>
    <row r="3682" spans="1:6" ht="57.6">
      <c r="A3682" s="8">
        <v>8627</v>
      </c>
      <c r="B3682" s="8" t="s">
        <v>2957</v>
      </c>
      <c r="C3682" s="8">
        <v>2</v>
      </c>
      <c r="D3682" s="8" t="s">
        <v>3287</v>
      </c>
      <c r="E3682" s="8" t="s">
        <v>3288</v>
      </c>
      <c r="F3682" s="8" t="s">
        <v>14</v>
      </c>
    </row>
    <row r="3683" spans="1:6" ht="28.8">
      <c r="A3683" s="8">
        <v>1420</v>
      </c>
      <c r="B3683" s="8" t="s">
        <v>2957</v>
      </c>
      <c r="C3683" s="8">
        <v>1</v>
      </c>
      <c r="D3683" s="8" t="s">
        <v>3289</v>
      </c>
      <c r="E3683" s="8" t="s">
        <v>3290</v>
      </c>
      <c r="F3683" s="8" t="s">
        <v>14</v>
      </c>
    </row>
    <row r="3684" spans="1:6" ht="57.6">
      <c r="A3684" s="8">
        <v>1940</v>
      </c>
      <c r="B3684" s="8" t="s">
        <v>2957</v>
      </c>
      <c r="C3684" s="8">
        <v>1</v>
      </c>
      <c r="D3684" s="8" t="s">
        <v>3291</v>
      </c>
      <c r="E3684" s="8" t="s">
        <v>3292</v>
      </c>
      <c r="F3684" s="8" t="s">
        <v>14</v>
      </c>
    </row>
    <row r="3685" spans="1:6" ht="28.8">
      <c r="A3685" s="8">
        <v>228</v>
      </c>
      <c r="B3685" s="8" t="s">
        <v>2957</v>
      </c>
      <c r="C3685" s="8">
        <v>4</v>
      </c>
      <c r="D3685" s="8" t="s">
        <v>3141</v>
      </c>
      <c r="E3685" s="8" t="s">
        <v>3142</v>
      </c>
      <c r="F3685" s="8" t="s">
        <v>14</v>
      </c>
    </row>
    <row r="3686" spans="1:6" ht="57.6">
      <c r="A3686" s="8">
        <v>1944</v>
      </c>
      <c r="B3686" s="8" t="s">
        <v>2957</v>
      </c>
      <c r="C3686" s="8">
        <v>2</v>
      </c>
      <c r="D3686" s="8" t="s">
        <v>3293</v>
      </c>
      <c r="E3686" s="8" t="s">
        <v>3294</v>
      </c>
      <c r="F3686" s="8" t="s">
        <v>14</v>
      </c>
    </row>
    <row r="3687" spans="1:6" ht="100.8">
      <c r="A3687" s="8">
        <v>7846</v>
      </c>
      <c r="B3687" s="8" t="s">
        <v>2957</v>
      </c>
      <c r="C3687" s="8">
        <v>1</v>
      </c>
      <c r="D3687" s="8" t="s">
        <v>3295</v>
      </c>
      <c r="E3687" s="8" t="s">
        <v>3296</v>
      </c>
      <c r="F3687" s="8" t="s">
        <v>14</v>
      </c>
    </row>
    <row r="3688" spans="1:6" ht="72">
      <c r="A3688" s="8">
        <v>1945</v>
      </c>
      <c r="B3688" s="8" t="s">
        <v>2957</v>
      </c>
      <c r="C3688" s="8">
        <v>1</v>
      </c>
      <c r="D3688" s="8" t="s">
        <v>3297</v>
      </c>
      <c r="E3688" s="8" t="s">
        <v>3298</v>
      </c>
      <c r="F3688" s="8" t="s">
        <v>14</v>
      </c>
    </row>
    <row r="3689" spans="1:6" ht="144">
      <c r="A3689" s="8">
        <v>1947</v>
      </c>
      <c r="B3689" s="8" t="s">
        <v>2957</v>
      </c>
      <c r="C3689" s="8">
        <v>3</v>
      </c>
      <c r="D3689" s="8" t="s">
        <v>3299</v>
      </c>
      <c r="E3689" s="8" t="s">
        <v>3300</v>
      </c>
      <c r="F3689" s="8" t="s">
        <v>14</v>
      </c>
    </row>
    <row r="3690" spans="1:6" ht="57.6">
      <c r="A3690" s="8">
        <v>1948</v>
      </c>
      <c r="B3690" s="8" t="s">
        <v>2957</v>
      </c>
      <c r="C3690" s="8">
        <v>5</v>
      </c>
      <c r="D3690" s="8" t="s">
        <v>3045</v>
      </c>
      <c r="E3690" s="8" t="s">
        <v>3046</v>
      </c>
      <c r="F3690" s="8" t="s">
        <v>14</v>
      </c>
    </row>
    <row r="3691" spans="1:6" ht="57.6">
      <c r="A3691" s="8">
        <v>7822</v>
      </c>
      <c r="B3691" s="8" t="s">
        <v>2957</v>
      </c>
      <c r="C3691" s="8">
        <v>2</v>
      </c>
      <c r="D3691" s="8" t="s">
        <v>3301</v>
      </c>
      <c r="E3691" s="8" t="s">
        <v>3302</v>
      </c>
      <c r="F3691" s="8" t="s">
        <v>14</v>
      </c>
    </row>
    <row r="3692" spans="1:6" ht="43.2">
      <c r="A3692" s="8">
        <v>7070</v>
      </c>
      <c r="B3692" s="8" t="s">
        <v>2957</v>
      </c>
      <c r="C3692" s="8">
        <v>1</v>
      </c>
      <c r="D3692" s="8" t="s">
        <v>3027</v>
      </c>
      <c r="E3692" s="8" t="s">
        <v>3028</v>
      </c>
      <c r="F3692" s="8" t="s">
        <v>14</v>
      </c>
    </row>
    <row r="3693" spans="1:6" ht="28.8">
      <c r="A3693" s="8">
        <v>7975</v>
      </c>
      <c r="B3693" s="8" t="s">
        <v>2957</v>
      </c>
      <c r="C3693" s="8">
        <v>5</v>
      </c>
      <c r="D3693" s="8" t="s">
        <v>3303</v>
      </c>
      <c r="E3693" s="8" t="s">
        <v>3304</v>
      </c>
      <c r="F3693" s="8" t="s">
        <v>14</v>
      </c>
    </row>
    <row r="3694" spans="1:6" ht="57.6">
      <c r="A3694" s="8">
        <v>7005</v>
      </c>
      <c r="B3694" s="8" t="s">
        <v>2957</v>
      </c>
      <c r="C3694" s="8">
        <v>3</v>
      </c>
      <c r="D3694" s="8" t="s">
        <v>3305</v>
      </c>
      <c r="E3694" s="8" t="s">
        <v>571</v>
      </c>
      <c r="F3694" s="8" t="s">
        <v>14</v>
      </c>
    </row>
    <row r="3695" spans="1:6" ht="57.6">
      <c r="A3695" s="8">
        <v>3016</v>
      </c>
      <c r="B3695" s="8" t="s">
        <v>2957</v>
      </c>
      <c r="C3695" s="8">
        <v>4</v>
      </c>
      <c r="D3695" s="8" t="s">
        <v>3306</v>
      </c>
      <c r="E3695" s="8" t="s">
        <v>3307</v>
      </c>
      <c r="F3695" s="8" t="s">
        <v>14</v>
      </c>
    </row>
    <row r="3696" spans="1:6" ht="28.8">
      <c r="A3696" s="8">
        <v>8688</v>
      </c>
      <c r="B3696" s="8" t="s">
        <v>2957</v>
      </c>
      <c r="C3696" s="8">
        <v>5</v>
      </c>
      <c r="D3696" s="8" t="s">
        <v>3308</v>
      </c>
      <c r="E3696" s="8" t="s">
        <v>416</v>
      </c>
      <c r="F3696" s="8" t="s">
        <v>14</v>
      </c>
    </row>
    <row r="3697" spans="1:6" ht="28.8">
      <c r="A3697" s="8">
        <v>964</v>
      </c>
      <c r="B3697" s="8" t="s">
        <v>2957</v>
      </c>
      <c r="C3697" s="8">
        <v>5</v>
      </c>
      <c r="D3697" s="8" t="s">
        <v>3309</v>
      </c>
      <c r="E3697" s="8" t="s">
        <v>3310</v>
      </c>
      <c r="F3697" s="8" t="s">
        <v>14</v>
      </c>
    </row>
    <row r="3698" spans="1:6" ht="43.2">
      <c r="A3698" s="8">
        <v>929</v>
      </c>
      <c r="B3698" s="8" t="s">
        <v>2957</v>
      </c>
      <c r="C3698" s="8">
        <v>1</v>
      </c>
      <c r="D3698" s="8" t="s">
        <v>3037</v>
      </c>
      <c r="E3698" s="8" t="s">
        <v>3038</v>
      </c>
      <c r="F3698" s="8" t="s">
        <v>14</v>
      </c>
    </row>
    <row r="3699" spans="1:6" ht="43.2">
      <c r="A3699" s="8">
        <v>7014</v>
      </c>
      <c r="B3699" s="8" t="s">
        <v>2957</v>
      </c>
      <c r="C3699" s="8">
        <v>3</v>
      </c>
      <c r="D3699" s="8" t="s">
        <v>3031</v>
      </c>
      <c r="E3699" s="8" t="s">
        <v>3032</v>
      </c>
      <c r="F3699" s="8" t="s">
        <v>14</v>
      </c>
    </row>
    <row r="3700" spans="1:6" ht="43.2">
      <c r="A3700" s="8">
        <v>7010</v>
      </c>
      <c r="B3700" s="8" t="s">
        <v>2957</v>
      </c>
      <c r="C3700" s="8">
        <v>2</v>
      </c>
      <c r="D3700" s="8" t="s">
        <v>3230</v>
      </c>
      <c r="E3700" s="8" t="s">
        <v>3231</v>
      </c>
      <c r="F3700" s="8" t="s">
        <v>14</v>
      </c>
    </row>
    <row r="3701" spans="1:6" ht="43.2">
      <c r="A3701" s="8">
        <v>1939</v>
      </c>
      <c r="B3701" s="8" t="s">
        <v>2957</v>
      </c>
      <c r="C3701" s="8">
        <v>4</v>
      </c>
      <c r="D3701" s="8" t="s">
        <v>3311</v>
      </c>
      <c r="E3701" s="8" t="s">
        <v>3312</v>
      </c>
      <c r="F3701" s="8" t="s">
        <v>14</v>
      </c>
    </row>
    <row r="3702" spans="1:6" ht="144">
      <c r="A3702" s="8">
        <v>8630</v>
      </c>
      <c r="B3702" s="8" t="s">
        <v>2957</v>
      </c>
      <c r="C3702" s="8">
        <v>1</v>
      </c>
      <c r="D3702" s="8" t="s">
        <v>3313</v>
      </c>
      <c r="E3702" s="8" t="s">
        <v>3314</v>
      </c>
      <c r="F3702" s="8" t="s">
        <v>14</v>
      </c>
    </row>
    <row r="3703" spans="1:6" ht="57.6">
      <c r="A3703" s="8">
        <v>1935</v>
      </c>
      <c r="B3703" s="8" t="s">
        <v>2957</v>
      </c>
      <c r="C3703" s="8">
        <v>1</v>
      </c>
      <c r="D3703" s="8" t="s">
        <v>3315</v>
      </c>
      <c r="E3703" s="8" t="s">
        <v>3316</v>
      </c>
      <c r="F3703" s="8" t="s">
        <v>14</v>
      </c>
    </row>
    <row r="3704" spans="1:6" ht="86.4">
      <c r="A3704" s="8">
        <v>7814</v>
      </c>
      <c r="B3704" s="8" t="s">
        <v>2957</v>
      </c>
      <c r="C3704" s="8">
        <v>2</v>
      </c>
      <c r="D3704" s="8" t="s">
        <v>3317</v>
      </c>
      <c r="E3704" s="8" t="s">
        <v>3318</v>
      </c>
      <c r="F3704" s="8" t="s">
        <v>14</v>
      </c>
    </row>
    <row r="3705" spans="1:6" ht="28.8">
      <c r="A3705" s="8">
        <v>1036</v>
      </c>
      <c r="B3705" s="8" t="s">
        <v>2957</v>
      </c>
      <c r="C3705" s="8">
        <v>1</v>
      </c>
      <c r="D3705" s="8" t="s">
        <v>3151</v>
      </c>
      <c r="E3705" s="8" t="s">
        <v>3152</v>
      </c>
      <c r="F3705" s="8" t="s">
        <v>14</v>
      </c>
    </row>
    <row r="3706" spans="1:6">
      <c r="A3706" s="8">
        <v>8982</v>
      </c>
      <c r="B3706" s="8" t="s">
        <v>2957</v>
      </c>
      <c r="C3706" s="8">
        <v>5</v>
      </c>
      <c r="D3706" s="8" t="s">
        <v>3319</v>
      </c>
      <c r="E3706" s="8" t="s">
        <v>416</v>
      </c>
      <c r="F3706" s="8" t="s">
        <v>14</v>
      </c>
    </row>
    <row r="3707" spans="1:6" ht="43.2">
      <c r="A3707" s="8">
        <v>8860</v>
      </c>
      <c r="B3707" s="8" t="s">
        <v>2957</v>
      </c>
      <c r="C3707" s="8">
        <v>5</v>
      </c>
      <c r="D3707" s="8" t="s">
        <v>3048</v>
      </c>
      <c r="E3707" s="8" t="s">
        <v>3049</v>
      </c>
      <c r="F3707" s="8" t="s">
        <v>14</v>
      </c>
    </row>
    <row r="3708" spans="1:6" ht="28.8">
      <c r="A3708" s="8">
        <v>2125</v>
      </c>
      <c r="B3708" s="8" t="s">
        <v>2957</v>
      </c>
      <c r="C3708" s="8">
        <v>1</v>
      </c>
      <c r="D3708" s="8" t="s">
        <v>3320</v>
      </c>
      <c r="E3708" s="8" t="s">
        <v>3321</v>
      </c>
      <c r="F3708" s="8" t="s">
        <v>14</v>
      </c>
    </row>
    <row r="3709" spans="1:6" ht="43.2">
      <c r="A3709" s="8">
        <v>7901</v>
      </c>
      <c r="B3709" s="8" t="s">
        <v>2957</v>
      </c>
      <c r="C3709" s="8">
        <v>1</v>
      </c>
      <c r="D3709" s="8" t="s">
        <v>3322</v>
      </c>
      <c r="E3709" s="8" t="s">
        <v>502</v>
      </c>
      <c r="F3709" s="8" t="s">
        <v>14</v>
      </c>
    </row>
    <row r="3710" spans="1:6" ht="28.8">
      <c r="A3710" s="8">
        <v>349</v>
      </c>
      <c r="B3710" s="8" t="s">
        <v>2957</v>
      </c>
      <c r="C3710" s="8">
        <v>3</v>
      </c>
      <c r="D3710" s="8" t="s">
        <v>3323</v>
      </c>
      <c r="E3710" s="8" t="s">
        <v>3324</v>
      </c>
      <c r="F3710" s="8" t="s">
        <v>14</v>
      </c>
    </row>
    <row r="3711" spans="1:6" ht="28.8">
      <c r="A3711" s="8">
        <v>7991</v>
      </c>
      <c r="B3711" s="8" t="s">
        <v>2957</v>
      </c>
      <c r="C3711" s="8">
        <v>1</v>
      </c>
      <c r="D3711" s="8" t="s">
        <v>3325</v>
      </c>
      <c r="E3711" s="8" t="s">
        <v>3326</v>
      </c>
      <c r="F3711" s="8" t="s">
        <v>14</v>
      </c>
    </row>
    <row r="3712" spans="1:6" ht="43.2">
      <c r="A3712" s="8">
        <v>7995</v>
      </c>
      <c r="B3712" s="8" t="s">
        <v>2957</v>
      </c>
      <c r="C3712" s="8">
        <v>5</v>
      </c>
      <c r="D3712" s="8" t="s">
        <v>3327</v>
      </c>
      <c r="E3712" s="8" t="s">
        <v>3328</v>
      </c>
      <c r="F3712" s="8" t="s">
        <v>14</v>
      </c>
    </row>
    <row r="3713" spans="1:6" ht="28.8">
      <c r="A3713" s="8">
        <v>1880</v>
      </c>
      <c r="B3713" s="8" t="s">
        <v>2957</v>
      </c>
      <c r="C3713" s="8">
        <v>1</v>
      </c>
      <c r="D3713" s="8" t="s">
        <v>3329</v>
      </c>
      <c r="E3713" s="8" t="s">
        <v>3330</v>
      </c>
      <c r="F3713" s="8" t="s">
        <v>14</v>
      </c>
    </row>
    <row r="3714" spans="1:6" ht="28.8">
      <c r="A3714" s="8">
        <v>8919</v>
      </c>
      <c r="B3714" s="8" t="s">
        <v>2957</v>
      </c>
      <c r="C3714" s="8">
        <v>5</v>
      </c>
      <c r="D3714" s="8" t="s">
        <v>3331</v>
      </c>
      <c r="E3714" s="8" t="s">
        <v>24</v>
      </c>
      <c r="F3714" s="8" t="s">
        <v>14</v>
      </c>
    </row>
    <row r="3715" spans="1:6" ht="28.8">
      <c r="A3715" s="8">
        <v>7959</v>
      </c>
      <c r="B3715" s="8" t="s">
        <v>2957</v>
      </c>
      <c r="C3715" s="8">
        <v>1</v>
      </c>
      <c r="D3715" s="8" t="s">
        <v>3332</v>
      </c>
      <c r="E3715" s="8" t="s">
        <v>381</v>
      </c>
      <c r="F3715" s="8" t="s">
        <v>14</v>
      </c>
    </row>
    <row r="3716" spans="1:6" ht="43.2">
      <c r="A3716" s="8">
        <v>8903</v>
      </c>
      <c r="B3716" s="8" t="s">
        <v>2957</v>
      </c>
      <c r="C3716" s="8">
        <v>4</v>
      </c>
      <c r="D3716" s="8" t="s">
        <v>3219</v>
      </c>
      <c r="E3716" s="8" t="s">
        <v>3220</v>
      </c>
      <c r="F3716" s="8" t="s">
        <v>14</v>
      </c>
    </row>
    <row r="3717" spans="1:6" ht="28.8">
      <c r="A3717" s="8">
        <v>7943</v>
      </c>
      <c r="B3717" s="8" t="s">
        <v>2957</v>
      </c>
      <c r="C3717" s="8">
        <v>1</v>
      </c>
      <c r="D3717" s="8" t="s">
        <v>3333</v>
      </c>
      <c r="E3717" s="8" t="s">
        <v>3334</v>
      </c>
      <c r="F3717" s="8" t="s">
        <v>14</v>
      </c>
    </row>
    <row r="3718" spans="1:6">
      <c r="A3718" s="8">
        <v>288</v>
      </c>
      <c r="B3718" s="8" t="s">
        <v>2957</v>
      </c>
      <c r="C3718" s="8">
        <v>5</v>
      </c>
      <c r="D3718" s="8" t="s">
        <v>3335</v>
      </c>
      <c r="E3718" s="8" t="s">
        <v>416</v>
      </c>
      <c r="F3718" s="8" t="s">
        <v>14</v>
      </c>
    </row>
    <row r="3719" spans="1:6" ht="57.6">
      <c r="A3719" s="8">
        <v>7923</v>
      </c>
      <c r="B3719" s="8" t="s">
        <v>2957</v>
      </c>
      <c r="C3719" s="8">
        <v>1</v>
      </c>
      <c r="D3719" s="8" t="s">
        <v>3336</v>
      </c>
      <c r="E3719" s="8" t="s">
        <v>3337</v>
      </c>
      <c r="F3719" s="8" t="s">
        <v>14</v>
      </c>
    </row>
    <row r="3720" spans="1:6" ht="43.2">
      <c r="A3720" s="8">
        <v>262</v>
      </c>
      <c r="B3720" s="8" t="s">
        <v>2957</v>
      </c>
      <c r="C3720" s="8">
        <v>1</v>
      </c>
      <c r="D3720" s="8" t="s">
        <v>3222</v>
      </c>
      <c r="E3720" s="8" t="s">
        <v>3223</v>
      </c>
      <c r="F3720" s="8" t="s">
        <v>14</v>
      </c>
    </row>
    <row r="3721" spans="1:6" ht="100.8">
      <c r="A3721" s="8">
        <v>816</v>
      </c>
      <c r="B3721" s="8" t="s">
        <v>2957</v>
      </c>
      <c r="C3721" s="8">
        <v>1</v>
      </c>
      <c r="D3721" s="8" t="s">
        <v>3338</v>
      </c>
      <c r="E3721" s="8" t="s">
        <v>3339</v>
      </c>
      <c r="F3721" s="8" t="s">
        <v>14</v>
      </c>
    </row>
    <row r="3722" spans="1:6" ht="28.8">
      <c r="A3722" s="8">
        <v>8876</v>
      </c>
      <c r="B3722" s="8" t="s">
        <v>2957</v>
      </c>
      <c r="C3722" s="8">
        <v>4</v>
      </c>
      <c r="D3722" s="8" t="s">
        <v>2959</v>
      </c>
      <c r="E3722" s="8" t="s">
        <v>2960</v>
      </c>
      <c r="F3722" s="8" t="s">
        <v>14</v>
      </c>
    </row>
    <row r="3723" spans="1:6" ht="43.2">
      <c r="A3723" s="8">
        <v>8624</v>
      </c>
      <c r="B3723" s="8" t="s">
        <v>2957</v>
      </c>
      <c r="C3723" s="8">
        <v>5</v>
      </c>
      <c r="D3723" s="8" t="s">
        <v>3340</v>
      </c>
      <c r="E3723" s="8" t="s">
        <v>3341</v>
      </c>
      <c r="F3723" s="8" t="s">
        <v>28</v>
      </c>
    </row>
    <row r="3724" spans="1:6" ht="43.2">
      <c r="A3724" s="8">
        <v>9418</v>
      </c>
      <c r="B3724" s="8" t="s">
        <v>2957</v>
      </c>
      <c r="C3724" s="8">
        <v>3</v>
      </c>
      <c r="D3724" s="8" t="s">
        <v>2966</v>
      </c>
      <c r="E3724" s="8" t="s">
        <v>2967</v>
      </c>
      <c r="F3724" s="8" t="s">
        <v>36</v>
      </c>
    </row>
    <row r="3725" spans="1:6" ht="144">
      <c r="A3725" s="8">
        <v>8432</v>
      </c>
      <c r="B3725" s="8" t="s">
        <v>2957</v>
      </c>
      <c r="C3725" s="8">
        <v>1</v>
      </c>
      <c r="D3725" s="8" t="s">
        <v>3261</v>
      </c>
      <c r="E3725" s="8" t="s">
        <v>3262</v>
      </c>
      <c r="F3725" s="8" t="s">
        <v>28</v>
      </c>
    </row>
    <row r="3726" spans="1:6" ht="28.8">
      <c r="A3726" s="8">
        <v>7943</v>
      </c>
      <c r="B3726" s="8" t="s">
        <v>2957</v>
      </c>
      <c r="C3726" s="8">
        <v>1</v>
      </c>
      <c r="D3726" s="8" t="s">
        <v>3333</v>
      </c>
      <c r="E3726" s="8" t="s">
        <v>3334</v>
      </c>
      <c r="F3726" s="8" t="s">
        <v>7</v>
      </c>
    </row>
    <row r="3727" spans="1:6" ht="28.8">
      <c r="A3727" s="8">
        <v>7959</v>
      </c>
      <c r="B3727" s="8" t="s">
        <v>2957</v>
      </c>
      <c r="C3727" s="8">
        <v>1</v>
      </c>
      <c r="D3727" s="8" t="s">
        <v>3332</v>
      </c>
      <c r="E3727" s="8" t="s">
        <v>381</v>
      </c>
      <c r="F3727" s="8" t="s">
        <v>7</v>
      </c>
    </row>
    <row r="3728" spans="1:6">
      <c r="A3728" s="8">
        <v>2324</v>
      </c>
      <c r="B3728" s="8" t="s">
        <v>2957</v>
      </c>
      <c r="C3728" s="8">
        <v>3</v>
      </c>
      <c r="D3728" s="8" t="s">
        <v>3342</v>
      </c>
      <c r="E3728" s="8" t="s">
        <v>411</v>
      </c>
      <c r="F3728" s="8" t="s">
        <v>7</v>
      </c>
    </row>
    <row r="3729" spans="1:6" ht="28.8">
      <c r="A3729" s="8">
        <v>2319</v>
      </c>
      <c r="B3729" s="8" t="s">
        <v>2957</v>
      </c>
      <c r="C3729" s="8">
        <v>1</v>
      </c>
      <c r="D3729" s="8" t="s">
        <v>3083</v>
      </c>
      <c r="E3729" s="8" t="s">
        <v>3084</v>
      </c>
      <c r="F3729" s="8" t="s">
        <v>7</v>
      </c>
    </row>
    <row r="3730" spans="1:6" ht="28.8">
      <c r="A3730" s="8">
        <v>2307</v>
      </c>
      <c r="B3730" s="8" t="s">
        <v>2957</v>
      </c>
      <c r="C3730" s="8">
        <v>5</v>
      </c>
      <c r="D3730" s="8" t="s">
        <v>3343</v>
      </c>
      <c r="E3730" s="8" t="s">
        <v>385</v>
      </c>
      <c r="F3730" s="8" t="s">
        <v>7</v>
      </c>
    </row>
    <row r="3731" spans="1:6" ht="43.2">
      <c r="A3731" s="8">
        <v>7995</v>
      </c>
      <c r="B3731" s="8" t="s">
        <v>2957</v>
      </c>
      <c r="C3731" s="8">
        <v>5</v>
      </c>
      <c r="D3731" s="8" t="s">
        <v>3327</v>
      </c>
      <c r="E3731" s="8" t="s">
        <v>3328</v>
      </c>
      <c r="F3731" s="8" t="s">
        <v>7</v>
      </c>
    </row>
    <row r="3732" spans="1:6" ht="43.2">
      <c r="A3732" s="8">
        <v>9466</v>
      </c>
      <c r="B3732" s="8" t="s">
        <v>2957</v>
      </c>
      <c r="C3732" s="8">
        <v>5</v>
      </c>
      <c r="D3732" s="8" t="s">
        <v>3344</v>
      </c>
      <c r="E3732" s="8" t="s">
        <v>3345</v>
      </c>
      <c r="F3732" s="8" t="s">
        <v>7</v>
      </c>
    </row>
    <row r="3733" spans="1:6" ht="57.6">
      <c r="A3733" s="8">
        <v>1934</v>
      </c>
      <c r="B3733" s="8" t="s">
        <v>2957</v>
      </c>
      <c r="C3733" s="8">
        <v>2</v>
      </c>
      <c r="D3733" s="8" t="s">
        <v>3346</v>
      </c>
      <c r="E3733" s="8" t="s">
        <v>3347</v>
      </c>
      <c r="F3733" s="8" t="s">
        <v>7</v>
      </c>
    </row>
    <row r="3734" spans="1:6">
      <c r="A3734" s="8">
        <v>2268</v>
      </c>
      <c r="B3734" s="8" t="s">
        <v>2957</v>
      </c>
      <c r="C3734" s="8">
        <v>4</v>
      </c>
      <c r="D3734" s="8" t="s">
        <v>3348</v>
      </c>
      <c r="E3734" s="8" t="s">
        <v>2658</v>
      </c>
      <c r="F3734" s="8" t="s">
        <v>7</v>
      </c>
    </row>
    <row r="3735" spans="1:6">
      <c r="A3735" s="8">
        <v>9824</v>
      </c>
      <c r="B3735" s="8" t="s">
        <v>2957</v>
      </c>
      <c r="C3735" s="8">
        <v>5</v>
      </c>
      <c r="D3735" s="8" t="s">
        <v>3349</v>
      </c>
      <c r="E3735" s="8" t="s">
        <v>42</v>
      </c>
      <c r="F3735" s="8" t="s">
        <v>7</v>
      </c>
    </row>
    <row r="3736" spans="1:6">
      <c r="A3736" s="8">
        <v>2183</v>
      </c>
      <c r="B3736" s="8" t="s">
        <v>2957</v>
      </c>
      <c r="C3736" s="8">
        <v>3</v>
      </c>
      <c r="D3736" s="8" t="s">
        <v>3350</v>
      </c>
      <c r="E3736" s="8" t="s">
        <v>544</v>
      </c>
      <c r="F3736" s="8" t="s">
        <v>7</v>
      </c>
    </row>
    <row r="3737" spans="1:6" ht="28.8">
      <c r="A3737" s="8">
        <v>2447</v>
      </c>
      <c r="B3737" s="8" t="s">
        <v>2957</v>
      </c>
      <c r="C3737" s="8">
        <v>1</v>
      </c>
      <c r="D3737" s="8" t="s">
        <v>3351</v>
      </c>
      <c r="E3737" s="8" t="s">
        <v>388</v>
      </c>
      <c r="F3737" s="8" t="s">
        <v>7</v>
      </c>
    </row>
    <row r="3738" spans="1:6" ht="72">
      <c r="A3738" s="8">
        <v>5898</v>
      </c>
      <c r="B3738" s="8" t="s">
        <v>2957</v>
      </c>
      <c r="C3738" s="8">
        <v>5</v>
      </c>
      <c r="D3738" s="8" t="s">
        <v>2994</v>
      </c>
      <c r="E3738" s="8" t="s">
        <v>2995</v>
      </c>
      <c r="F3738" s="8" t="s">
        <v>7</v>
      </c>
    </row>
    <row r="3739" spans="1:6" ht="28.8">
      <c r="A3739" s="8">
        <v>8494</v>
      </c>
      <c r="B3739" s="8" t="s">
        <v>2957</v>
      </c>
      <c r="C3739" s="8">
        <v>1</v>
      </c>
      <c r="D3739" s="8" t="s">
        <v>3352</v>
      </c>
      <c r="E3739" s="8" t="s">
        <v>3353</v>
      </c>
      <c r="F3739" s="8" t="s">
        <v>7</v>
      </c>
    </row>
    <row r="3740" spans="1:6" ht="28.8">
      <c r="A3740" s="8">
        <v>965</v>
      </c>
      <c r="B3740" s="8" t="s">
        <v>2957</v>
      </c>
      <c r="C3740" s="8">
        <v>5</v>
      </c>
      <c r="D3740" s="8" t="s">
        <v>3224</v>
      </c>
      <c r="E3740" s="8" t="s">
        <v>3225</v>
      </c>
      <c r="F3740" s="8" t="s">
        <v>7</v>
      </c>
    </row>
    <row r="3741" spans="1:6" ht="43.2">
      <c r="A3741" s="8">
        <v>6306</v>
      </c>
      <c r="B3741" s="8" t="s">
        <v>2957</v>
      </c>
      <c r="C3741" s="8">
        <v>5</v>
      </c>
      <c r="D3741" s="8" t="s">
        <v>3039</v>
      </c>
      <c r="E3741" s="8" t="s">
        <v>3040</v>
      </c>
      <c r="F3741" s="8" t="s">
        <v>7</v>
      </c>
    </row>
    <row r="3742" spans="1:6" ht="28.8">
      <c r="A3742" s="8">
        <v>5969</v>
      </c>
      <c r="B3742" s="8" t="s">
        <v>2957</v>
      </c>
      <c r="C3742" s="8">
        <v>4</v>
      </c>
      <c r="D3742" s="8" t="s">
        <v>3354</v>
      </c>
      <c r="E3742" s="8" t="s">
        <v>475</v>
      </c>
      <c r="F3742" s="8" t="s">
        <v>7</v>
      </c>
    </row>
    <row r="3743" spans="1:6" ht="72">
      <c r="A3743" s="8">
        <v>9371</v>
      </c>
      <c r="B3743" s="8" t="s">
        <v>2957</v>
      </c>
      <c r="C3743" s="8">
        <v>1</v>
      </c>
      <c r="D3743" s="8" t="s">
        <v>3194</v>
      </c>
      <c r="E3743" s="8" t="s">
        <v>3195</v>
      </c>
      <c r="F3743" s="8" t="s">
        <v>7</v>
      </c>
    </row>
    <row r="3744" spans="1:6" ht="43.2">
      <c r="A3744" s="8">
        <v>2399</v>
      </c>
      <c r="B3744" s="8" t="s">
        <v>2957</v>
      </c>
      <c r="C3744" s="8">
        <v>4</v>
      </c>
      <c r="D3744" s="8" t="s">
        <v>3122</v>
      </c>
      <c r="E3744" s="8" t="s">
        <v>3123</v>
      </c>
      <c r="F3744" s="8" t="s">
        <v>7</v>
      </c>
    </row>
    <row r="3745" spans="1:6">
      <c r="A3745" s="8">
        <v>2432</v>
      </c>
      <c r="B3745" s="8" t="s">
        <v>2957</v>
      </c>
      <c r="C3745" s="8">
        <v>4</v>
      </c>
      <c r="D3745" s="8" t="s">
        <v>3355</v>
      </c>
      <c r="E3745" s="8" t="s">
        <v>42</v>
      </c>
      <c r="F3745" s="8" t="s">
        <v>7</v>
      </c>
    </row>
    <row r="3746" spans="1:6" ht="57.6">
      <c r="A3746" s="8">
        <v>1935</v>
      </c>
      <c r="B3746" s="8" t="s">
        <v>2957</v>
      </c>
      <c r="C3746" s="8">
        <v>1</v>
      </c>
      <c r="D3746" s="8" t="s">
        <v>3315</v>
      </c>
      <c r="E3746" s="8" t="s">
        <v>3316</v>
      </c>
      <c r="F3746" s="8" t="s">
        <v>7</v>
      </c>
    </row>
    <row r="3747" spans="1:6" ht="57.6">
      <c r="A3747" s="8">
        <v>8663</v>
      </c>
      <c r="B3747" s="8" t="s">
        <v>2957</v>
      </c>
      <c r="C3747" s="8">
        <v>1</v>
      </c>
      <c r="D3747" s="8" t="s">
        <v>3356</v>
      </c>
      <c r="E3747" s="8" t="s">
        <v>3357</v>
      </c>
      <c r="F3747" s="8" t="s">
        <v>7</v>
      </c>
    </row>
    <row r="3748" spans="1:6">
      <c r="A3748" s="8">
        <v>8220</v>
      </c>
      <c r="B3748" s="8" t="s">
        <v>2957</v>
      </c>
      <c r="C3748" s="8">
        <v>5</v>
      </c>
      <c r="D3748" s="8" t="s">
        <v>3358</v>
      </c>
      <c r="E3748" s="8" t="s">
        <v>42</v>
      </c>
      <c r="F3748" s="8" t="s">
        <v>7</v>
      </c>
    </row>
    <row r="3749" spans="1:6" ht="72">
      <c r="A3749" s="8">
        <v>8651</v>
      </c>
      <c r="B3749" s="8" t="s">
        <v>2957</v>
      </c>
      <c r="C3749" s="8">
        <v>3</v>
      </c>
      <c r="D3749" s="8" t="s">
        <v>3359</v>
      </c>
      <c r="E3749" s="8" t="s">
        <v>2676</v>
      </c>
      <c r="F3749" s="8" t="s">
        <v>7</v>
      </c>
    </row>
    <row r="3750" spans="1:6">
      <c r="A3750" s="8">
        <v>8143</v>
      </c>
      <c r="B3750" s="8" t="s">
        <v>2957</v>
      </c>
      <c r="C3750" s="8">
        <v>5</v>
      </c>
      <c r="D3750" s="8" t="s">
        <v>3360</v>
      </c>
      <c r="E3750" s="8" t="s">
        <v>42</v>
      </c>
      <c r="F3750" s="8" t="s">
        <v>7</v>
      </c>
    </row>
    <row r="3751" spans="1:6">
      <c r="A3751" s="8">
        <v>8292</v>
      </c>
      <c r="B3751" s="8" t="s">
        <v>2957</v>
      </c>
      <c r="C3751" s="8">
        <v>3</v>
      </c>
      <c r="D3751" s="8" t="s">
        <v>3361</v>
      </c>
      <c r="E3751" s="8" t="s">
        <v>377</v>
      </c>
      <c r="F3751" s="8" t="s">
        <v>7</v>
      </c>
    </row>
    <row r="3752" spans="1:6" ht="57.6">
      <c r="A3752" s="8">
        <v>8644</v>
      </c>
      <c r="B3752" s="8" t="s">
        <v>2957</v>
      </c>
      <c r="C3752" s="8">
        <v>1</v>
      </c>
      <c r="D3752" s="8" t="s">
        <v>3362</v>
      </c>
      <c r="E3752" s="8" t="s">
        <v>549</v>
      </c>
      <c r="F3752" s="8" t="s">
        <v>7</v>
      </c>
    </row>
    <row r="3753" spans="1:6" ht="28.8">
      <c r="A3753" s="8">
        <v>7877</v>
      </c>
      <c r="B3753" s="8" t="s">
        <v>2957</v>
      </c>
      <c r="C3753" s="8">
        <v>5</v>
      </c>
      <c r="D3753" s="8" t="s">
        <v>3363</v>
      </c>
      <c r="E3753" s="8" t="s">
        <v>475</v>
      </c>
      <c r="F3753" s="8" t="s">
        <v>7</v>
      </c>
    </row>
    <row r="3754" spans="1:6" ht="144">
      <c r="A3754" s="8">
        <v>1963</v>
      </c>
      <c r="B3754" s="8" t="s">
        <v>2957</v>
      </c>
      <c r="C3754" s="8">
        <v>1</v>
      </c>
      <c r="D3754" s="8" t="s">
        <v>3246</v>
      </c>
      <c r="E3754" s="8" t="s">
        <v>3247</v>
      </c>
      <c r="F3754" s="8" t="s">
        <v>7</v>
      </c>
    </row>
    <row r="3755" spans="1:6" ht="100.8">
      <c r="A3755" s="8">
        <v>8617</v>
      </c>
      <c r="B3755" s="8" t="s">
        <v>2957</v>
      </c>
      <c r="C3755" s="8">
        <v>5</v>
      </c>
      <c r="D3755" s="8" t="s">
        <v>3087</v>
      </c>
      <c r="E3755" s="8" t="s">
        <v>3088</v>
      </c>
      <c r="F3755" s="8" t="s">
        <v>7</v>
      </c>
    </row>
    <row r="3756" spans="1:6" ht="100.8">
      <c r="A3756" s="8">
        <v>8615</v>
      </c>
      <c r="B3756" s="8" t="s">
        <v>2957</v>
      </c>
      <c r="C3756" s="8">
        <v>1</v>
      </c>
      <c r="D3756" s="8" t="s">
        <v>3081</v>
      </c>
      <c r="E3756" s="8" t="s">
        <v>3082</v>
      </c>
      <c r="F3756" s="8" t="s">
        <v>7</v>
      </c>
    </row>
    <row r="3757" spans="1:6" ht="331.2">
      <c r="A3757" s="8">
        <v>8565</v>
      </c>
      <c r="B3757" s="8" t="s">
        <v>2957</v>
      </c>
      <c r="C3757" s="8">
        <v>1</v>
      </c>
      <c r="D3757" s="8" t="s">
        <v>3074</v>
      </c>
      <c r="E3757" s="8" t="s">
        <v>3075</v>
      </c>
      <c r="F3757" s="8" t="s">
        <v>7</v>
      </c>
    </row>
    <row r="3758" spans="1:6" ht="72">
      <c r="A3758" s="8">
        <v>1967</v>
      </c>
      <c r="B3758" s="8" t="s">
        <v>2957</v>
      </c>
      <c r="C3758" s="8">
        <v>3</v>
      </c>
      <c r="D3758" s="8" t="s">
        <v>3364</v>
      </c>
      <c r="E3758" s="8" t="s">
        <v>42</v>
      </c>
      <c r="F3758" s="8" t="s">
        <v>7</v>
      </c>
    </row>
    <row r="3759" spans="1:6" ht="28.8">
      <c r="A3759" s="8">
        <v>2087</v>
      </c>
      <c r="B3759" s="8" t="s">
        <v>2957</v>
      </c>
      <c r="C3759" s="8">
        <v>1</v>
      </c>
      <c r="D3759" s="8" t="s">
        <v>3365</v>
      </c>
      <c r="E3759" s="8" t="s">
        <v>377</v>
      </c>
      <c r="F3759" s="8" t="s">
        <v>7</v>
      </c>
    </row>
    <row r="3760" spans="1:6">
      <c r="A3760" s="8">
        <v>8107</v>
      </c>
      <c r="B3760" s="8" t="s">
        <v>2957</v>
      </c>
      <c r="C3760" s="8">
        <v>5</v>
      </c>
      <c r="D3760" s="8" t="s">
        <v>3366</v>
      </c>
      <c r="E3760" s="8" t="s">
        <v>42</v>
      </c>
      <c r="F3760" s="8" t="s">
        <v>7</v>
      </c>
    </row>
    <row r="3761" spans="1:6" ht="43.2">
      <c r="A3761" s="8">
        <v>2159</v>
      </c>
      <c r="B3761" s="8" t="s">
        <v>2957</v>
      </c>
      <c r="C3761" s="8">
        <v>5</v>
      </c>
      <c r="D3761" s="8" t="s">
        <v>3367</v>
      </c>
      <c r="E3761" s="8" t="s">
        <v>3368</v>
      </c>
      <c r="F3761" s="8" t="s">
        <v>7</v>
      </c>
    </row>
    <row r="3762" spans="1:6" ht="28.8">
      <c r="A3762" s="8">
        <v>8452</v>
      </c>
      <c r="B3762" s="8" t="s">
        <v>2957</v>
      </c>
      <c r="C3762" s="8">
        <v>5</v>
      </c>
      <c r="D3762" s="8" t="s">
        <v>3369</v>
      </c>
      <c r="E3762" s="8" t="s">
        <v>42</v>
      </c>
      <c r="F3762" s="8" t="s">
        <v>7</v>
      </c>
    </row>
    <row r="3763" spans="1:6" ht="28.8">
      <c r="A3763" s="8">
        <v>9215</v>
      </c>
      <c r="B3763" s="8" t="s">
        <v>2957</v>
      </c>
      <c r="C3763" s="8">
        <v>4</v>
      </c>
      <c r="D3763" s="8" t="s">
        <v>2968</v>
      </c>
      <c r="E3763" s="8" t="s">
        <v>358</v>
      </c>
      <c r="F3763" s="8" t="s">
        <v>7</v>
      </c>
    </row>
    <row r="3764" spans="1:6" ht="28.8">
      <c r="A3764" s="8">
        <v>901</v>
      </c>
      <c r="B3764" s="8" t="s">
        <v>2957</v>
      </c>
      <c r="C3764" s="8">
        <v>4</v>
      </c>
      <c r="D3764" s="8" t="s">
        <v>3370</v>
      </c>
      <c r="E3764" s="8" t="s">
        <v>389</v>
      </c>
      <c r="F3764" s="8" t="s">
        <v>7</v>
      </c>
    </row>
    <row r="3765" spans="1:6" ht="28.8">
      <c r="A3765" s="8">
        <v>221</v>
      </c>
      <c r="B3765" s="8" t="s">
        <v>2957</v>
      </c>
      <c r="C3765" s="8">
        <v>4</v>
      </c>
      <c r="D3765" s="8" t="s">
        <v>3371</v>
      </c>
      <c r="E3765" s="8" t="s">
        <v>382</v>
      </c>
      <c r="F3765" s="8" t="s">
        <v>7</v>
      </c>
    </row>
    <row r="3766" spans="1:6" ht="28.8">
      <c r="A3766" s="8">
        <v>9250</v>
      </c>
      <c r="B3766" s="8" t="s">
        <v>2957</v>
      </c>
      <c r="C3766" s="8">
        <v>1</v>
      </c>
      <c r="D3766" s="8" t="s">
        <v>3143</v>
      </c>
      <c r="E3766" s="8" t="s">
        <v>3144</v>
      </c>
      <c r="F3766" s="8" t="s">
        <v>7</v>
      </c>
    </row>
    <row r="3767" spans="1:6" ht="28.8">
      <c r="A3767" s="8">
        <v>181</v>
      </c>
      <c r="B3767" s="8" t="s">
        <v>2957</v>
      </c>
      <c r="C3767" s="8">
        <v>5</v>
      </c>
      <c r="D3767" s="8" t="s">
        <v>3108</v>
      </c>
      <c r="E3767" s="8" t="s">
        <v>3109</v>
      </c>
      <c r="F3767" s="8" t="s">
        <v>7</v>
      </c>
    </row>
    <row r="3768" spans="1:6" ht="43.2">
      <c r="A3768" s="8">
        <v>6223</v>
      </c>
      <c r="B3768" s="8" t="s">
        <v>2957</v>
      </c>
      <c r="C3768" s="8">
        <v>1</v>
      </c>
      <c r="D3768" s="8" t="s">
        <v>2996</v>
      </c>
      <c r="E3768" s="8" t="s">
        <v>2997</v>
      </c>
      <c r="F3768" s="8" t="s">
        <v>28</v>
      </c>
    </row>
    <row r="3769" spans="1:6" ht="43.2">
      <c r="A3769" s="8">
        <v>6255</v>
      </c>
      <c r="B3769" s="8" t="s">
        <v>2957</v>
      </c>
      <c r="C3769" s="8">
        <v>5</v>
      </c>
      <c r="D3769" s="8" t="s">
        <v>2986</v>
      </c>
      <c r="E3769" s="8" t="s">
        <v>2987</v>
      </c>
      <c r="F3769" s="8" t="s">
        <v>28</v>
      </c>
    </row>
    <row r="3770" spans="1:6" ht="43.2">
      <c r="A3770" s="8">
        <v>9418</v>
      </c>
      <c r="B3770" s="8" t="s">
        <v>2957</v>
      </c>
      <c r="C3770" s="8">
        <v>3</v>
      </c>
      <c r="D3770" s="8" t="s">
        <v>2966</v>
      </c>
      <c r="E3770" s="8" t="s">
        <v>2967</v>
      </c>
      <c r="F3770" s="8" t="s">
        <v>28</v>
      </c>
    </row>
    <row r="3771" spans="1:6" ht="72">
      <c r="A3771" s="8">
        <v>73</v>
      </c>
      <c r="B3771" s="8" t="s">
        <v>2957</v>
      </c>
      <c r="C3771" s="8">
        <v>3</v>
      </c>
      <c r="D3771" s="8" t="s">
        <v>230</v>
      </c>
      <c r="E3771" s="8" t="s">
        <v>3372</v>
      </c>
      <c r="F3771" s="8" t="s">
        <v>28</v>
      </c>
    </row>
    <row r="3772" spans="1:6" ht="201.6">
      <c r="A3772" s="8">
        <v>75</v>
      </c>
      <c r="B3772" s="8" t="s">
        <v>2957</v>
      </c>
      <c r="C3772" s="8">
        <v>1</v>
      </c>
      <c r="D3772" s="8" t="s">
        <v>3373</v>
      </c>
      <c r="E3772" s="8" t="s">
        <v>3374</v>
      </c>
      <c r="F3772" s="8" t="s">
        <v>28</v>
      </c>
    </row>
    <row r="3773" spans="1:6" ht="43.2">
      <c r="A3773" s="8">
        <v>6255</v>
      </c>
      <c r="B3773" s="8" t="s">
        <v>2957</v>
      </c>
      <c r="C3773" s="8">
        <v>5</v>
      </c>
      <c r="D3773" s="8" t="s">
        <v>2986</v>
      </c>
      <c r="E3773" s="8" t="s">
        <v>2987</v>
      </c>
      <c r="F3773" s="8" t="s">
        <v>7</v>
      </c>
    </row>
    <row r="3774" spans="1:6" ht="57.6">
      <c r="A3774" s="8">
        <v>4184</v>
      </c>
      <c r="B3774" s="8" t="s">
        <v>2957</v>
      </c>
      <c r="C3774" s="8">
        <v>1</v>
      </c>
      <c r="D3774" s="8" t="s">
        <v>3375</v>
      </c>
      <c r="E3774" s="8" t="s">
        <v>2382</v>
      </c>
      <c r="F3774" s="8" t="s">
        <v>28</v>
      </c>
    </row>
    <row r="3775" spans="1:6">
      <c r="A3775" s="8">
        <v>9731</v>
      </c>
      <c r="B3775" s="8" t="s">
        <v>2957</v>
      </c>
      <c r="C3775" s="8">
        <v>4</v>
      </c>
      <c r="D3775" s="8" t="s">
        <v>3376</v>
      </c>
      <c r="E3775" s="8" t="s">
        <v>353</v>
      </c>
      <c r="F3775" s="8" t="s">
        <v>28</v>
      </c>
    </row>
    <row r="3776" spans="1:6" ht="28.8">
      <c r="A3776" s="8">
        <v>156</v>
      </c>
      <c r="B3776" s="8" t="s">
        <v>2957</v>
      </c>
      <c r="C3776" s="8">
        <v>1</v>
      </c>
      <c r="D3776" s="8" t="s">
        <v>3377</v>
      </c>
      <c r="E3776" s="8" t="s">
        <v>3378</v>
      </c>
      <c r="F3776" s="8" t="s">
        <v>28</v>
      </c>
    </row>
    <row r="3777" spans="1:6" ht="115.2">
      <c r="A3777" s="8">
        <v>9403</v>
      </c>
      <c r="B3777" s="8" t="s">
        <v>2957</v>
      </c>
      <c r="C3777" s="8">
        <v>1</v>
      </c>
      <c r="D3777" s="8" t="s">
        <v>3379</v>
      </c>
      <c r="E3777" s="8" t="s">
        <v>3380</v>
      </c>
      <c r="F3777" s="8" t="s">
        <v>28</v>
      </c>
    </row>
    <row r="3778" spans="1:6" ht="28.8">
      <c r="A3778" s="8">
        <v>5347</v>
      </c>
      <c r="B3778" s="8" t="s">
        <v>2957</v>
      </c>
      <c r="C3778" s="8">
        <v>2</v>
      </c>
      <c r="D3778" s="8" t="s">
        <v>3381</v>
      </c>
      <c r="E3778" s="8" t="s">
        <v>3382</v>
      </c>
      <c r="F3778" s="8" t="s">
        <v>28</v>
      </c>
    </row>
    <row r="3779" spans="1:6" ht="28.8">
      <c r="A3779" s="8">
        <v>8939</v>
      </c>
      <c r="B3779" s="8" t="s">
        <v>2957</v>
      </c>
      <c r="C3779" s="8">
        <v>2</v>
      </c>
      <c r="D3779" s="8" t="s">
        <v>3383</v>
      </c>
      <c r="E3779" s="8" t="s">
        <v>41</v>
      </c>
      <c r="F3779" s="8" t="s">
        <v>36</v>
      </c>
    </row>
    <row r="3780" spans="1:6" ht="28.8">
      <c r="A3780" s="8">
        <v>957</v>
      </c>
      <c r="B3780" s="8" t="s">
        <v>2957</v>
      </c>
      <c r="C3780" s="8">
        <v>5</v>
      </c>
      <c r="D3780" s="8" t="s">
        <v>3384</v>
      </c>
      <c r="E3780" s="8" t="s">
        <v>3385</v>
      </c>
      <c r="F3780" s="8" t="s">
        <v>36</v>
      </c>
    </row>
    <row r="3781" spans="1:6" ht="57.6">
      <c r="A3781" s="8">
        <v>7848</v>
      </c>
      <c r="B3781" s="8" t="s">
        <v>2957</v>
      </c>
      <c r="C3781" s="8">
        <v>1</v>
      </c>
      <c r="D3781" s="8" t="s">
        <v>3386</v>
      </c>
      <c r="E3781" s="8" t="s">
        <v>370</v>
      </c>
      <c r="F3781" s="8" t="s">
        <v>36</v>
      </c>
    </row>
    <row r="3782" spans="1:6" ht="57.6">
      <c r="A3782" s="8">
        <v>6201</v>
      </c>
      <c r="B3782" s="8" t="s">
        <v>2957</v>
      </c>
      <c r="C3782" s="8">
        <v>4</v>
      </c>
      <c r="D3782" s="8" t="s">
        <v>3387</v>
      </c>
      <c r="E3782" s="8" t="s">
        <v>3388</v>
      </c>
      <c r="F3782" s="8" t="s">
        <v>28</v>
      </c>
    </row>
    <row r="3783" spans="1:6" ht="43.2">
      <c r="A3783" s="8">
        <v>4142</v>
      </c>
      <c r="B3783" s="8" t="s">
        <v>2957</v>
      </c>
      <c r="C3783" s="8">
        <v>5</v>
      </c>
      <c r="D3783" s="8" t="s">
        <v>3286</v>
      </c>
      <c r="E3783" s="8" t="s">
        <v>3123</v>
      </c>
      <c r="F3783" s="8" t="s">
        <v>7</v>
      </c>
    </row>
    <row r="3784" spans="1:6">
      <c r="A3784" s="8">
        <v>5460</v>
      </c>
      <c r="B3784" s="8" t="s">
        <v>2957</v>
      </c>
      <c r="C3784" s="8">
        <v>1</v>
      </c>
      <c r="D3784" s="8" t="s">
        <v>3389</v>
      </c>
      <c r="E3784" s="8" t="s">
        <v>377</v>
      </c>
      <c r="F3784" s="8" t="s">
        <v>7</v>
      </c>
    </row>
    <row r="3785" spans="1:6" ht="28.8">
      <c r="A3785" s="8">
        <v>964</v>
      </c>
      <c r="B3785" s="8" t="s">
        <v>2957</v>
      </c>
      <c r="C3785" s="8">
        <v>5</v>
      </c>
      <c r="D3785" s="8" t="s">
        <v>3309</v>
      </c>
      <c r="E3785" s="8" t="s">
        <v>3310</v>
      </c>
      <c r="F3785" s="8" t="s">
        <v>7</v>
      </c>
    </row>
    <row r="3786" spans="1:6" ht="43.2">
      <c r="A3786" s="8">
        <v>6292</v>
      </c>
      <c r="B3786" s="8" t="s">
        <v>2957</v>
      </c>
      <c r="C3786" s="8">
        <v>3</v>
      </c>
      <c r="D3786" s="8" t="s">
        <v>3390</v>
      </c>
      <c r="E3786" s="8" t="s">
        <v>3391</v>
      </c>
      <c r="F3786" s="8" t="s">
        <v>7</v>
      </c>
    </row>
    <row r="3787" spans="1:6">
      <c r="A3787" s="8">
        <v>4830</v>
      </c>
      <c r="B3787" s="8" t="s">
        <v>2957</v>
      </c>
      <c r="C3787" s="8">
        <v>5</v>
      </c>
      <c r="D3787" s="8" t="s">
        <v>3392</v>
      </c>
      <c r="E3787" s="8" t="s">
        <v>42</v>
      </c>
      <c r="F3787" s="8" t="s">
        <v>7</v>
      </c>
    </row>
    <row r="3788" spans="1:6" ht="28.8">
      <c r="A3788" s="8">
        <v>6527</v>
      </c>
      <c r="B3788" s="8" t="s">
        <v>2957</v>
      </c>
      <c r="C3788" s="8">
        <v>5</v>
      </c>
      <c r="D3788" s="8" t="s">
        <v>3393</v>
      </c>
      <c r="E3788" s="8" t="s">
        <v>1033</v>
      </c>
      <c r="F3788" s="8" t="s">
        <v>7</v>
      </c>
    </row>
    <row r="3789" spans="1:6" ht="43.2">
      <c r="A3789" s="8">
        <v>4198</v>
      </c>
      <c r="B3789" s="8" t="s">
        <v>2957</v>
      </c>
      <c r="C3789" s="8">
        <v>5</v>
      </c>
      <c r="D3789" s="8" t="s">
        <v>3394</v>
      </c>
      <c r="E3789" s="8" t="s">
        <v>3395</v>
      </c>
      <c r="F3789" s="8" t="s">
        <v>7</v>
      </c>
    </row>
    <row r="3790" spans="1:6">
      <c r="A3790" s="8">
        <v>4763</v>
      </c>
      <c r="B3790" s="8" t="s">
        <v>2957</v>
      </c>
      <c r="C3790" s="8">
        <v>4</v>
      </c>
      <c r="D3790" s="8" t="s">
        <v>3396</v>
      </c>
      <c r="E3790" s="8" t="s">
        <v>377</v>
      </c>
      <c r="F3790" s="8" t="s">
        <v>7</v>
      </c>
    </row>
    <row r="3791" spans="1:6" ht="28.8">
      <c r="A3791" s="8">
        <v>4282</v>
      </c>
      <c r="B3791" s="8" t="s">
        <v>2957</v>
      </c>
      <c r="C3791" s="8">
        <v>5</v>
      </c>
      <c r="D3791" s="8" t="s">
        <v>3015</v>
      </c>
      <c r="E3791" s="8" t="s">
        <v>3016</v>
      </c>
      <c r="F3791" s="8" t="s">
        <v>7</v>
      </c>
    </row>
    <row r="3792" spans="1:6">
      <c r="A3792" s="8">
        <v>6727</v>
      </c>
      <c r="B3792" s="8" t="s">
        <v>2957</v>
      </c>
      <c r="C3792" s="8">
        <v>5</v>
      </c>
      <c r="D3792" s="8" t="s">
        <v>3397</v>
      </c>
      <c r="E3792" s="8" t="s">
        <v>42</v>
      </c>
      <c r="F3792" s="8" t="s">
        <v>7</v>
      </c>
    </row>
    <row r="3793" spans="1:6">
      <c r="A3793" s="8">
        <v>417</v>
      </c>
      <c r="B3793" s="8" t="s">
        <v>2957</v>
      </c>
      <c r="C3793" s="8">
        <v>5</v>
      </c>
      <c r="D3793" s="8" t="s">
        <v>3398</v>
      </c>
      <c r="E3793" s="8" t="s">
        <v>42</v>
      </c>
      <c r="F3793" s="8" t="s">
        <v>7</v>
      </c>
    </row>
    <row r="3794" spans="1:6" ht="28.8">
      <c r="A3794" s="8">
        <v>9105</v>
      </c>
      <c r="B3794" s="8" t="s">
        <v>2957</v>
      </c>
      <c r="C3794" s="8">
        <v>3</v>
      </c>
      <c r="D3794" s="8" t="s">
        <v>3042</v>
      </c>
      <c r="E3794" s="8" t="s">
        <v>3043</v>
      </c>
      <c r="F3794" s="8" t="s">
        <v>7</v>
      </c>
    </row>
    <row r="3795" spans="1:6" ht="28.8">
      <c r="A3795" s="8">
        <v>6701</v>
      </c>
      <c r="B3795" s="8" t="s">
        <v>2957</v>
      </c>
      <c r="C3795" s="8">
        <v>5</v>
      </c>
      <c r="D3795" s="8" t="s">
        <v>3399</v>
      </c>
      <c r="E3795" s="8" t="s">
        <v>387</v>
      </c>
      <c r="F3795" s="8" t="s">
        <v>7</v>
      </c>
    </row>
    <row r="3796" spans="1:6">
      <c r="A3796" s="8">
        <v>4308</v>
      </c>
      <c r="B3796" s="8" t="s">
        <v>2957</v>
      </c>
      <c r="C3796" s="8">
        <v>5</v>
      </c>
      <c r="D3796" s="8" t="s">
        <v>3400</v>
      </c>
      <c r="E3796" s="8" t="s">
        <v>42</v>
      </c>
      <c r="F3796" s="8" t="s">
        <v>7</v>
      </c>
    </row>
    <row r="3797" spans="1:6" ht="43.2">
      <c r="A3797" s="8">
        <v>9069</v>
      </c>
      <c r="B3797" s="8" t="s">
        <v>2957</v>
      </c>
      <c r="C3797" s="8">
        <v>5</v>
      </c>
      <c r="D3797" s="8" t="s">
        <v>3021</v>
      </c>
      <c r="E3797" s="8" t="s">
        <v>3022</v>
      </c>
      <c r="F3797" s="8" t="s">
        <v>7</v>
      </c>
    </row>
    <row r="3798" spans="1:6" ht="28.8">
      <c r="A3798" s="8">
        <v>8991</v>
      </c>
      <c r="B3798" s="8" t="s">
        <v>2957</v>
      </c>
      <c r="C3798" s="8">
        <v>4</v>
      </c>
      <c r="D3798" s="8" t="s">
        <v>3211</v>
      </c>
      <c r="E3798" s="8" t="s">
        <v>3212</v>
      </c>
      <c r="F3798" s="8" t="s">
        <v>7</v>
      </c>
    </row>
    <row r="3799" spans="1:6" ht="28.8">
      <c r="A3799" s="8">
        <v>6467</v>
      </c>
      <c r="B3799" s="8" t="s">
        <v>2957</v>
      </c>
      <c r="C3799" s="8">
        <v>3</v>
      </c>
      <c r="D3799" s="8" t="s">
        <v>3009</v>
      </c>
      <c r="E3799" s="8" t="s">
        <v>3010</v>
      </c>
      <c r="F3799" s="8" t="s">
        <v>7</v>
      </c>
    </row>
    <row r="3800" spans="1:6" ht="28.8">
      <c r="A3800" s="8">
        <v>923</v>
      </c>
      <c r="B3800" s="8" t="s">
        <v>2957</v>
      </c>
      <c r="C3800" s="8">
        <v>5</v>
      </c>
      <c r="D3800" s="8" t="s">
        <v>3401</v>
      </c>
      <c r="E3800" s="8" t="s">
        <v>42</v>
      </c>
      <c r="F3800" s="8" t="s">
        <v>7</v>
      </c>
    </row>
    <row r="3801" spans="1:6">
      <c r="A3801" s="8">
        <v>335</v>
      </c>
      <c r="B3801" s="8" t="s">
        <v>2957</v>
      </c>
      <c r="C3801" s="8">
        <v>2</v>
      </c>
      <c r="D3801" s="8" t="s">
        <v>3402</v>
      </c>
      <c r="E3801" s="8" t="s">
        <v>377</v>
      </c>
      <c r="F3801" s="8" t="s">
        <v>7</v>
      </c>
    </row>
    <row r="3802" spans="1:6" ht="28.8">
      <c r="A3802" s="8">
        <v>5429</v>
      </c>
      <c r="B3802" s="8" t="s">
        <v>2957</v>
      </c>
      <c r="C3802" s="8">
        <v>5</v>
      </c>
      <c r="D3802" s="8" t="s">
        <v>3403</v>
      </c>
      <c r="E3802" s="8" t="s">
        <v>382</v>
      </c>
      <c r="F3802" s="8" t="s">
        <v>7</v>
      </c>
    </row>
    <row r="3803" spans="1:6" ht="129.6">
      <c r="A3803" s="8">
        <v>2066</v>
      </c>
      <c r="B3803" s="8" t="s">
        <v>2957</v>
      </c>
      <c r="C3803" s="8">
        <v>1</v>
      </c>
      <c r="D3803" s="8" t="s">
        <v>3404</v>
      </c>
      <c r="E3803" s="8" t="s">
        <v>3405</v>
      </c>
      <c r="F3803" s="8" t="s">
        <v>7</v>
      </c>
    </row>
    <row r="3804" spans="1:6" ht="43.2">
      <c r="A3804" s="8">
        <v>6009</v>
      </c>
      <c r="B3804" s="8" t="s">
        <v>2957</v>
      </c>
      <c r="C3804" s="8">
        <v>4</v>
      </c>
      <c r="D3804" s="8" t="s">
        <v>3406</v>
      </c>
      <c r="E3804" s="8" t="s">
        <v>3407</v>
      </c>
      <c r="F3804" s="8" t="s">
        <v>7</v>
      </c>
    </row>
    <row r="3805" spans="1:6">
      <c r="A3805" s="8">
        <v>8987</v>
      </c>
      <c r="B3805" s="8" t="s">
        <v>2957</v>
      </c>
      <c r="C3805" s="8">
        <v>1</v>
      </c>
      <c r="D3805" s="8" t="s">
        <v>3408</v>
      </c>
      <c r="E3805" s="8" t="s">
        <v>377</v>
      </c>
      <c r="F3805" s="8" t="s">
        <v>7</v>
      </c>
    </row>
    <row r="3806" spans="1:6" ht="129.6">
      <c r="A3806" s="8">
        <v>7857</v>
      </c>
      <c r="B3806" s="8" t="s">
        <v>2957</v>
      </c>
      <c r="C3806" s="8">
        <v>1</v>
      </c>
      <c r="D3806" s="8" t="s">
        <v>3409</v>
      </c>
      <c r="E3806" s="8" t="s">
        <v>3410</v>
      </c>
      <c r="F3806" s="8" t="s">
        <v>7</v>
      </c>
    </row>
    <row r="3807" spans="1:6" ht="43.2">
      <c r="A3807" s="8">
        <v>6238</v>
      </c>
      <c r="B3807" s="8" t="s">
        <v>2957</v>
      </c>
      <c r="C3807" s="8">
        <v>3</v>
      </c>
      <c r="D3807" s="8" t="s">
        <v>3411</v>
      </c>
      <c r="E3807" s="8" t="s">
        <v>3412</v>
      </c>
      <c r="F3807" s="8" t="s">
        <v>28</v>
      </c>
    </row>
    <row r="3808" spans="1:6" ht="43.2">
      <c r="A3808" s="8">
        <v>6167</v>
      </c>
      <c r="B3808" s="8" t="s">
        <v>2957</v>
      </c>
      <c r="C3808" s="8">
        <v>4</v>
      </c>
      <c r="D3808" s="8" t="s">
        <v>2992</v>
      </c>
      <c r="E3808" s="8" t="s">
        <v>2993</v>
      </c>
      <c r="F3808" s="8" t="s">
        <v>28</v>
      </c>
    </row>
    <row r="3809" spans="1:6" ht="43.2">
      <c r="A3809" s="8">
        <v>6294</v>
      </c>
      <c r="B3809" s="8" t="s">
        <v>2957</v>
      </c>
      <c r="C3809" s="8">
        <v>3</v>
      </c>
      <c r="D3809" s="8" t="s">
        <v>2964</v>
      </c>
      <c r="E3809" s="8" t="s">
        <v>2965</v>
      </c>
      <c r="F3809" s="8" t="s">
        <v>28</v>
      </c>
    </row>
    <row r="3810" spans="1:6" ht="28.8">
      <c r="A3810" s="8">
        <v>6243</v>
      </c>
      <c r="B3810" s="8" t="s">
        <v>2957</v>
      </c>
      <c r="C3810" s="8">
        <v>5</v>
      </c>
      <c r="D3810" s="8" t="s">
        <v>3282</v>
      </c>
      <c r="E3810" s="8" t="s">
        <v>3283</v>
      </c>
      <c r="F3810" s="8" t="s">
        <v>28</v>
      </c>
    </row>
    <row r="3811" spans="1:6" ht="43.2">
      <c r="A3811" s="8">
        <v>6292</v>
      </c>
      <c r="B3811" s="8" t="s">
        <v>2957</v>
      </c>
      <c r="C3811" s="8">
        <v>3</v>
      </c>
      <c r="D3811" s="8" t="s">
        <v>3390</v>
      </c>
      <c r="E3811" s="8" t="s">
        <v>3391</v>
      </c>
      <c r="F3811" s="8" t="s">
        <v>28</v>
      </c>
    </row>
    <row r="3812" spans="1:6" ht="28.8">
      <c r="A3812" s="8">
        <v>6527</v>
      </c>
      <c r="B3812" s="8" t="s">
        <v>2957</v>
      </c>
      <c r="C3812" s="8">
        <v>5</v>
      </c>
      <c r="D3812" s="8" t="s">
        <v>3393</v>
      </c>
      <c r="E3812" s="8" t="s">
        <v>1033</v>
      </c>
      <c r="F3812" s="8" t="s">
        <v>28</v>
      </c>
    </row>
    <row r="3813" spans="1:6" ht="28.8">
      <c r="A3813" s="8">
        <v>2213</v>
      </c>
      <c r="B3813" s="8" t="s">
        <v>2957</v>
      </c>
      <c r="C3813" s="8">
        <v>2</v>
      </c>
      <c r="D3813" s="8" t="s">
        <v>3174</v>
      </c>
      <c r="E3813" s="8" t="s">
        <v>3175</v>
      </c>
      <c r="F3813" s="8" t="s">
        <v>35</v>
      </c>
    </row>
    <row r="3814" spans="1:6">
      <c r="A3814" s="8">
        <v>4374</v>
      </c>
      <c r="B3814" s="8" t="s">
        <v>2957</v>
      </c>
      <c r="C3814" s="8">
        <v>5</v>
      </c>
      <c r="D3814" s="8" t="s">
        <v>3413</v>
      </c>
      <c r="E3814" s="8" t="s">
        <v>2359</v>
      </c>
      <c r="F3814" s="8" t="s">
        <v>28</v>
      </c>
    </row>
    <row r="3815" spans="1:6" ht="43.2">
      <c r="A3815" s="8">
        <v>986</v>
      </c>
      <c r="B3815" s="8" t="s">
        <v>2957</v>
      </c>
      <c r="C3815" s="8">
        <v>5</v>
      </c>
      <c r="D3815" s="8" t="s">
        <v>3213</v>
      </c>
      <c r="E3815" s="8" t="s">
        <v>3214</v>
      </c>
      <c r="F3815" s="8" t="s">
        <v>35</v>
      </c>
    </row>
    <row r="3816" spans="1:6" ht="43.2">
      <c r="A3816" s="8">
        <v>8903</v>
      </c>
      <c r="B3816" s="8" t="s">
        <v>2957</v>
      </c>
      <c r="C3816" s="8">
        <v>4</v>
      </c>
      <c r="D3816" s="8" t="s">
        <v>3219</v>
      </c>
      <c r="E3816" s="8" t="s">
        <v>3220</v>
      </c>
      <c r="F3816" s="8" t="s">
        <v>35</v>
      </c>
    </row>
    <row r="3817" spans="1:6" ht="43.2">
      <c r="A3817" s="8">
        <v>229</v>
      </c>
      <c r="B3817" s="8" t="s">
        <v>2957</v>
      </c>
      <c r="C3817" s="8">
        <v>5</v>
      </c>
      <c r="D3817" s="8" t="s">
        <v>3228</v>
      </c>
      <c r="E3817" s="8" t="s">
        <v>3229</v>
      </c>
      <c r="F3817" s="8" t="s">
        <v>35</v>
      </c>
    </row>
    <row r="3818" spans="1:6" ht="28.8">
      <c r="A3818" s="8">
        <v>5389</v>
      </c>
      <c r="B3818" s="8" t="s">
        <v>2957</v>
      </c>
      <c r="C3818" s="8">
        <v>1</v>
      </c>
      <c r="D3818" s="8" t="s">
        <v>3414</v>
      </c>
      <c r="E3818" s="8" t="s">
        <v>3415</v>
      </c>
      <c r="F3818" s="8" t="s">
        <v>35</v>
      </c>
    </row>
    <row r="3819" spans="1:6" ht="72">
      <c r="A3819" s="8">
        <v>8739</v>
      </c>
      <c r="B3819" s="8" t="s">
        <v>2957</v>
      </c>
      <c r="C3819" s="8">
        <v>3</v>
      </c>
      <c r="D3819" s="8" t="s">
        <v>3169</v>
      </c>
      <c r="E3819" s="8" t="s">
        <v>3170</v>
      </c>
      <c r="F3819" s="8" t="s">
        <v>35</v>
      </c>
    </row>
    <row r="3820" spans="1:6" ht="28.8">
      <c r="A3820" s="8">
        <v>7112</v>
      </c>
      <c r="B3820" s="8" t="s">
        <v>2957</v>
      </c>
      <c r="C3820" s="8">
        <v>4</v>
      </c>
      <c r="D3820" s="8" t="s">
        <v>3416</v>
      </c>
      <c r="E3820" s="8" t="s">
        <v>3417</v>
      </c>
      <c r="F3820" s="8" t="s">
        <v>35</v>
      </c>
    </row>
    <row r="3821" spans="1:6" ht="28.8">
      <c r="A3821" s="8">
        <v>7975</v>
      </c>
      <c r="B3821" s="8" t="s">
        <v>2957</v>
      </c>
      <c r="C3821" s="8">
        <v>5</v>
      </c>
      <c r="D3821" s="8" t="s">
        <v>3303</v>
      </c>
      <c r="E3821" s="8" t="s">
        <v>3304</v>
      </c>
      <c r="F3821" s="8" t="s">
        <v>35</v>
      </c>
    </row>
    <row r="3822" spans="1:6" ht="43.2">
      <c r="A3822" s="8">
        <v>9417</v>
      </c>
      <c r="B3822" s="8" t="s">
        <v>2957</v>
      </c>
      <c r="C3822" s="8">
        <v>5</v>
      </c>
      <c r="D3822" s="8" t="s">
        <v>3418</v>
      </c>
      <c r="E3822" s="8" t="s">
        <v>3419</v>
      </c>
      <c r="F3822" s="8" t="s">
        <v>28</v>
      </c>
    </row>
    <row r="3823" spans="1:6" ht="100.8">
      <c r="A3823" s="8">
        <v>8611</v>
      </c>
      <c r="B3823" s="8" t="s">
        <v>2957</v>
      </c>
      <c r="C3823" s="8">
        <v>1</v>
      </c>
      <c r="D3823" s="8" t="s">
        <v>3079</v>
      </c>
      <c r="E3823" s="8" t="s">
        <v>3080</v>
      </c>
      <c r="F3823" s="8" t="s">
        <v>35</v>
      </c>
    </row>
    <row r="3824" spans="1:6" ht="28.8">
      <c r="A3824" s="8">
        <v>6459</v>
      </c>
      <c r="B3824" s="8" t="s">
        <v>2957</v>
      </c>
      <c r="C3824" s="8">
        <v>3</v>
      </c>
      <c r="D3824" s="8" t="s">
        <v>3420</v>
      </c>
      <c r="E3824" s="8" t="s">
        <v>669</v>
      </c>
      <c r="F3824" s="8" t="s">
        <v>28</v>
      </c>
    </row>
    <row r="3825" spans="1:6" ht="86.4">
      <c r="A3825" s="8">
        <v>5293</v>
      </c>
      <c r="B3825" s="8" t="s">
        <v>2957</v>
      </c>
      <c r="C3825" s="8">
        <v>1</v>
      </c>
      <c r="D3825" s="8" t="s">
        <v>3421</v>
      </c>
      <c r="E3825" s="8" t="s">
        <v>3422</v>
      </c>
      <c r="F3825" s="8" t="s">
        <v>28</v>
      </c>
    </row>
    <row r="3826" spans="1:6" ht="43.2">
      <c r="A3826" s="8">
        <v>9466</v>
      </c>
      <c r="B3826" s="8" t="s">
        <v>2957</v>
      </c>
      <c r="C3826" s="8">
        <v>5</v>
      </c>
      <c r="D3826" s="8" t="s">
        <v>3344</v>
      </c>
      <c r="E3826" s="8" t="s">
        <v>3345</v>
      </c>
      <c r="F3826" s="8" t="s">
        <v>28</v>
      </c>
    </row>
    <row r="3827" spans="1:6" ht="57.6">
      <c r="A3827" s="8">
        <v>7919</v>
      </c>
      <c r="B3827" s="8" t="s">
        <v>2957</v>
      </c>
      <c r="C3827" s="8">
        <v>1</v>
      </c>
      <c r="D3827" s="8" t="s">
        <v>3423</v>
      </c>
      <c r="E3827" s="8" t="s">
        <v>3424</v>
      </c>
      <c r="F3827" s="8" t="s">
        <v>28</v>
      </c>
    </row>
    <row r="3828" spans="1:6" ht="57.6">
      <c r="A3828" s="8">
        <v>7822</v>
      </c>
      <c r="B3828" s="8" t="s">
        <v>2957</v>
      </c>
      <c r="C3828" s="8">
        <v>2</v>
      </c>
      <c r="D3828" s="8" t="s">
        <v>3301</v>
      </c>
      <c r="E3828" s="8" t="s">
        <v>3302</v>
      </c>
      <c r="F3828" s="8" t="s">
        <v>28</v>
      </c>
    </row>
    <row r="3829" spans="1:6" ht="86.4">
      <c r="A3829" s="8">
        <v>7821</v>
      </c>
      <c r="B3829" s="8" t="s">
        <v>2957</v>
      </c>
      <c r="C3829" s="8">
        <v>1</v>
      </c>
      <c r="D3829" s="8" t="s">
        <v>3425</v>
      </c>
      <c r="E3829" s="8" t="s">
        <v>3426</v>
      </c>
      <c r="F3829" s="8" t="s">
        <v>28</v>
      </c>
    </row>
    <row r="3830" spans="1:6" ht="129.6">
      <c r="A3830" s="8">
        <v>7817</v>
      </c>
      <c r="B3830" s="8" t="s">
        <v>2957</v>
      </c>
      <c r="C3830" s="8">
        <v>2</v>
      </c>
      <c r="D3830" s="8" t="s">
        <v>3427</v>
      </c>
      <c r="E3830" s="8" t="s">
        <v>359</v>
      </c>
      <c r="F3830" s="8" t="s">
        <v>28</v>
      </c>
    </row>
    <row r="3831" spans="1:6" ht="86.4">
      <c r="A3831" s="8">
        <v>7814</v>
      </c>
      <c r="B3831" s="8" t="s">
        <v>2957</v>
      </c>
      <c r="C3831" s="8">
        <v>2</v>
      </c>
      <c r="D3831" s="8" t="s">
        <v>3317</v>
      </c>
      <c r="E3831" s="8" t="s">
        <v>3318</v>
      </c>
      <c r="F3831" s="8" t="s">
        <v>28</v>
      </c>
    </row>
    <row r="3832" spans="1:6" ht="43.2">
      <c r="A3832" s="8">
        <v>8673</v>
      </c>
      <c r="B3832" s="8" t="s">
        <v>2957</v>
      </c>
      <c r="C3832" s="8">
        <v>3</v>
      </c>
      <c r="D3832" s="8" t="s">
        <v>3428</v>
      </c>
      <c r="E3832" s="8" t="s">
        <v>3429</v>
      </c>
      <c r="F3832" s="8" t="s">
        <v>28</v>
      </c>
    </row>
    <row r="3833" spans="1:6" ht="43.2">
      <c r="A3833" s="8">
        <v>1975</v>
      </c>
      <c r="B3833" s="8" t="s">
        <v>2957</v>
      </c>
      <c r="C3833" s="8">
        <v>1</v>
      </c>
      <c r="D3833" s="8" t="s">
        <v>3249</v>
      </c>
      <c r="E3833" s="8" t="s">
        <v>3250</v>
      </c>
      <c r="F3833" s="8" t="s">
        <v>28</v>
      </c>
    </row>
    <row r="3834" spans="1:6" ht="216">
      <c r="A3834" s="8">
        <v>1974</v>
      </c>
      <c r="B3834" s="8" t="s">
        <v>2957</v>
      </c>
      <c r="C3834" s="8">
        <v>4</v>
      </c>
      <c r="D3834" s="8" t="s">
        <v>3025</v>
      </c>
      <c r="E3834" s="8" t="s">
        <v>3026</v>
      </c>
      <c r="F3834" s="8" t="s">
        <v>28</v>
      </c>
    </row>
    <row r="3835" spans="1:6">
      <c r="A3835" s="8">
        <v>377</v>
      </c>
      <c r="B3835" s="8" t="s">
        <v>2957</v>
      </c>
      <c r="C3835" s="8">
        <v>4</v>
      </c>
      <c r="D3835" s="8" t="s">
        <v>3430</v>
      </c>
      <c r="E3835" s="8" t="s">
        <v>3431</v>
      </c>
      <c r="F3835" s="8" t="s">
        <v>28</v>
      </c>
    </row>
    <row r="3836" spans="1:6" ht="57.6">
      <c r="A3836" s="8">
        <v>8663</v>
      </c>
      <c r="B3836" s="8" t="s">
        <v>2957</v>
      </c>
      <c r="C3836" s="8">
        <v>1</v>
      </c>
      <c r="D3836" s="8" t="s">
        <v>3356</v>
      </c>
      <c r="E3836" s="8" t="s">
        <v>3357</v>
      </c>
      <c r="F3836" s="8" t="s">
        <v>28</v>
      </c>
    </row>
    <row r="3837" spans="1:6" ht="43.2">
      <c r="A3837" s="8">
        <v>6009</v>
      </c>
      <c r="B3837" s="8" t="s">
        <v>2957</v>
      </c>
      <c r="C3837" s="8">
        <v>4</v>
      </c>
      <c r="D3837" s="8" t="s">
        <v>3406</v>
      </c>
      <c r="E3837" s="8" t="s">
        <v>3407</v>
      </c>
      <c r="F3837" s="8" t="s">
        <v>28</v>
      </c>
    </row>
    <row r="3838" spans="1:6">
      <c r="A3838" s="8">
        <v>7177</v>
      </c>
      <c r="B3838" s="8" t="s">
        <v>2957</v>
      </c>
      <c r="C3838" s="8">
        <v>4</v>
      </c>
      <c r="D3838" s="8" t="s">
        <v>3432</v>
      </c>
      <c r="E3838" s="8" t="s">
        <v>3433</v>
      </c>
      <c r="F3838" s="8" t="s">
        <v>28</v>
      </c>
    </row>
    <row r="3839" spans="1:6" ht="28.8">
      <c r="A3839" s="8">
        <v>6405</v>
      </c>
      <c r="B3839" s="8" t="s">
        <v>2957</v>
      </c>
      <c r="C3839" s="8">
        <v>2</v>
      </c>
      <c r="D3839" s="8" t="s">
        <v>3268</v>
      </c>
      <c r="E3839" s="8" t="s">
        <v>3269</v>
      </c>
      <c r="F3839" s="8" t="s">
        <v>28</v>
      </c>
    </row>
    <row r="3840" spans="1:6" ht="28.8">
      <c r="A3840" s="8">
        <v>4289</v>
      </c>
      <c r="B3840" s="8" t="s">
        <v>2957</v>
      </c>
      <c r="C3840" s="8">
        <v>3</v>
      </c>
      <c r="D3840" s="8" t="s">
        <v>3266</v>
      </c>
      <c r="E3840" s="8" t="s">
        <v>3267</v>
      </c>
      <c r="F3840" s="8" t="s">
        <v>28</v>
      </c>
    </row>
    <row r="3841" spans="1:6" ht="28.8">
      <c r="A3841" s="8">
        <v>6461</v>
      </c>
      <c r="B3841" s="8" t="s">
        <v>2957</v>
      </c>
      <c r="C3841" s="8">
        <v>4</v>
      </c>
      <c r="D3841" s="8" t="s">
        <v>3434</v>
      </c>
      <c r="E3841" s="8" t="s">
        <v>3435</v>
      </c>
      <c r="F3841" s="8" t="s">
        <v>28</v>
      </c>
    </row>
    <row r="3842" spans="1:6" ht="57.6">
      <c r="A3842" s="8">
        <v>4225</v>
      </c>
      <c r="B3842" s="8" t="s">
        <v>2957</v>
      </c>
      <c r="C3842" s="8">
        <v>1</v>
      </c>
      <c r="D3842" s="8" t="s">
        <v>3273</v>
      </c>
      <c r="E3842" s="8" t="s">
        <v>3274</v>
      </c>
      <c r="F3842" s="8" t="s">
        <v>28</v>
      </c>
    </row>
    <row r="3843" spans="1:6" ht="57.6">
      <c r="A3843" s="8">
        <v>82</v>
      </c>
      <c r="B3843" s="8" t="s">
        <v>2957</v>
      </c>
      <c r="C3843" s="8">
        <v>4</v>
      </c>
      <c r="D3843" s="8" t="s">
        <v>228</v>
      </c>
      <c r="E3843" s="8" t="s">
        <v>3119</v>
      </c>
      <c r="F3843" s="8" t="s">
        <v>28</v>
      </c>
    </row>
    <row r="3844" spans="1:6" ht="43.2">
      <c r="A3844" s="8">
        <v>6228</v>
      </c>
      <c r="B3844" s="8" t="s">
        <v>2957</v>
      </c>
      <c r="C3844" s="8">
        <v>4</v>
      </c>
      <c r="D3844" s="8" t="s">
        <v>3436</v>
      </c>
      <c r="E3844" s="8" t="s">
        <v>3437</v>
      </c>
      <c r="F3844" s="8" t="s">
        <v>28</v>
      </c>
    </row>
    <row r="3845" spans="1:6" ht="43.2">
      <c r="A3845" s="8">
        <v>170</v>
      </c>
      <c r="B3845" s="8" t="s">
        <v>2957</v>
      </c>
      <c r="C3845" s="8">
        <v>1</v>
      </c>
      <c r="D3845" s="8" t="s">
        <v>3438</v>
      </c>
      <c r="E3845" s="8" t="s">
        <v>38</v>
      </c>
      <c r="F3845" s="8" t="s">
        <v>36</v>
      </c>
    </row>
    <row r="3846" spans="1:6" ht="28.8">
      <c r="A3846" s="8">
        <v>6279</v>
      </c>
      <c r="B3846" s="8" t="s">
        <v>2957</v>
      </c>
      <c r="C3846" s="8">
        <v>5</v>
      </c>
      <c r="D3846" s="8" t="s">
        <v>3117</v>
      </c>
      <c r="E3846" s="8" t="s">
        <v>3118</v>
      </c>
      <c r="F3846" s="8" t="s">
        <v>28</v>
      </c>
    </row>
    <row r="3847" spans="1:6">
      <c r="A3847" s="8">
        <v>6725</v>
      </c>
      <c r="B3847" s="8" t="s">
        <v>2957</v>
      </c>
      <c r="C3847" s="8">
        <v>5</v>
      </c>
      <c r="D3847" s="8" t="s">
        <v>3439</v>
      </c>
      <c r="E3847" s="8" t="s">
        <v>3440</v>
      </c>
      <c r="F3847" s="8" t="s">
        <v>28</v>
      </c>
    </row>
    <row r="3848" spans="1:6">
      <c r="A3848" s="8">
        <v>2461</v>
      </c>
      <c r="B3848" s="8" t="s">
        <v>2957</v>
      </c>
      <c r="C3848" s="8">
        <v>1</v>
      </c>
      <c r="D3848" s="8" t="s">
        <v>3441</v>
      </c>
      <c r="E3848" s="8" t="s">
        <v>377</v>
      </c>
      <c r="F3848" s="8" t="s">
        <v>7</v>
      </c>
    </row>
    <row r="3849" spans="1:6" ht="57.6">
      <c r="A3849" s="8">
        <v>6177</v>
      </c>
      <c r="B3849" s="8" t="s">
        <v>2957</v>
      </c>
      <c r="C3849" s="8">
        <v>4</v>
      </c>
      <c r="D3849" s="8" t="s">
        <v>2990</v>
      </c>
      <c r="E3849" s="8" t="s">
        <v>2991</v>
      </c>
      <c r="F3849" s="8" t="s">
        <v>7</v>
      </c>
    </row>
    <row r="3850" spans="1:6" ht="43.2">
      <c r="A3850" s="8">
        <v>199</v>
      </c>
      <c r="B3850" s="8" t="s">
        <v>2957</v>
      </c>
      <c r="C3850" s="8">
        <v>3</v>
      </c>
      <c r="D3850" s="8" t="s">
        <v>3128</v>
      </c>
      <c r="E3850" s="8" t="s">
        <v>3129</v>
      </c>
      <c r="F3850" s="8" t="s">
        <v>7</v>
      </c>
    </row>
    <row r="3851" spans="1:6" ht="28.8">
      <c r="A3851" s="8">
        <v>7168</v>
      </c>
      <c r="B3851" s="8" t="s">
        <v>2957</v>
      </c>
      <c r="C3851" s="8">
        <v>4</v>
      </c>
      <c r="D3851" s="8" t="s">
        <v>3190</v>
      </c>
      <c r="E3851" s="8" t="s">
        <v>3191</v>
      </c>
      <c r="F3851" s="8" t="s">
        <v>7</v>
      </c>
    </row>
    <row r="3852" spans="1:6" ht="43.2">
      <c r="A3852" s="8">
        <v>3213</v>
      </c>
      <c r="B3852" s="8" t="s">
        <v>2957</v>
      </c>
      <c r="C3852" s="8">
        <v>3</v>
      </c>
      <c r="D3852" s="8" t="s">
        <v>2984</v>
      </c>
      <c r="E3852" s="8" t="s">
        <v>2985</v>
      </c>
      <c r="F3852" s="8" t="s">
        <v>7</v>
      </c>
    </row>
    <row r="3853" spans="1:6" ht="57.6">
      <c r="A3853" s="8">
        <v>6201</v>
      </c>
      <c r="B3853" s="8" t="s">
        <v>2957</v>
      </c>
      <c r="C3853" s="8">
        <v>4</v>
      </c>
      <c r="D3853" s="8" t="s">
        <v>3387</v>
      </c>
      <c r="E3853" s="8" t="s">
        <v>3388</v>
      </c>
      <c r="F3853" s="8" t="s">
        <v>7</v>
      </c>
    </row>
    <row r="3854" spans="1:6" ht="28.8">
      <c r="A3854" s="8">
        <v>7112</v>
      </c>
      <c r="B3854" s="8" t="s">
        <v>2957</v>
      </c>
      <c r="C3854" s="8">
        <v>4</v>
      </c>
      <c r="D3854" s="8" t="s">
        <v>3416</v>
      </c>
      <c r="E3854" s="8" t="s">
        <v>3417</v>
      </c>
      <c r="F3854" s="8" t="s">
        <v>7</v>
      </c>
    </row>
    <row r="3855" spans="1:6">
      <c r="A3855" s="8">
        <v>7199</v>
      </c>
      <c r="B3855" s="8" t="s">
        <v>2957</v>
      </c>
      <c r="C3855" s="8">
        <v>4</v>
      </c>
      <c r="D3855" s="8" t="s">
        <v>3442</v>
      </c>
      <c r="E3855" s="8" t="s">
        <v>42</v>
      </c>
      <c r="F3855" s="8" t="s">
        <v>7</v>
      </c>
    </row>
    <row r="3856" spans="1:6" ht="43.2">
      <c r="A3856" s="8">
        <v>8875</v>
      </c>
      <c r="B3856" s="8" t="s">
        <v>2957</v>
      </c>
      <c r="C3856" s="8">
        <v>1</v>
      </c>
      <c r="D3856" s="8" t="s">
        <v>3149</v>
      </c>
      <c r="E3856" s="8" t="s">
        <v>3150</v>
      </c>
      <c r="F3856" s="8" t="s">
        <v>7</v>
      </c>
    </row>
    <row r="3857" spans="1:6" ht="28.8">
      <c r="A3857" s="8">
        <v>8888</v>
      </c>
      <c r="B3857" s="8" t="s">
        <v>2957</v>
      </c>
      <c r="C3857" s="8">
        <v>5</v>
      </c>
      <c r="D3857" s="8" t="s">
        <v>3443</v>
      </c>
      <c r="E3857" s="8" t="s">
        <v>1261</v>
      </c>
      <c r="F3857" s="8" t="s">
        <v>7</v>
      </c>
    </row>
    <row r="3858" spans="1:6" ht="28.8">
      <c r="A3858" s="8">
        <v>8919</v>
      </c>
      <c r="B3858" s="8" t="s">
        <v>2957</v>
      </c>
      <c r="C3858" s="8">
        <v>5</v>
      </c>
      <c r="D3858" s="8" t="s">
        <v>3331</v>
      </c>
      <c r="E3858" s="8" t="s">
        <v>24</v>
      </c>
      <c r="F3858" s="8" t="s">
        <v>7</v>
      </c>
    </row>
    <row r="3859" spans="1:6">
      <c r="A3859" s="8">
        <v>1003</v>
      </c>
      <c r="B3859" s="8" t="s">
        <v>2957</v>
      </c>
      <c r="C3859" s="8">
        <v>3</v>
      </c>
      <c r="D3859" s="8" t="s">
        <v>3444</v>
      </c>
      <c r="E3859" s="8" t="s">
        <v>392</v>
      </c>
      <c r="F3859" s="8" t="s">
        <v>7</v>
      </c>
    </row>
    <row r="3860" spans="1:6" ht="43.2">
      <c r="A3860" s="8">
        <v>986</v>
      </c>
      <c r="B3860" s="8" t="s">
        <v>2957</v>
      </c>
      <c r="C3860" s="8">
        <v>5</v>
      </c>
      <c r="D3860" s="8" t="s">
        <v>3213</v>
      </c>
      <c r="E3860" s="8" t="s">
        <v>3214</v>
      </c>
      <c r="F3860" s="8" t="s">
        <v>7</v>
      </c>
    </row>
    <row r="3861" spans="1:6" ht="28.8">
      <c r="A3861" s="8">
        <v>977</v>
      </c>
      <c r="B3861" s="8" t="s">
        <v>2957</v>
      </c>
      <c r="C3861" s="8">
        <v>1</v>
      </c>
      <c r="D3861" s="8" t="s">
        <v>3171</v>
      </c>
      <c r="E3861" s="8" t="s">
        <v>3172</v>
      </c>
      <c r="F3861" s="8" t="s">
        <v>7</v>
      </c>
    </row>
    <row r="3862" spans="1:6" ht="115.2">
      <c r="A3862" s="8">
        <v>9403</v>
      </c>
      <c r="B3862" s="8" t="s">
        <v>2957</v>
      </c>
      <c r="C3862" s="8">
        <v>1</v>
      </c>
      <c r="D3862" s="8" t="s">
        <v>3379</v>
      </c>
      <c r="E3862" s="8" t="s">
        <v>3380</v>
      </c>
      <c r="F3862" s="8" t="s">
        <v>7</v>
      </c>
    </row>
    <row r="3863" spans="1:6">
      <c r="A3863" s="8">
        <v>2453</v>
      </c>
      <c r="B3863" s="8" t="s">
        <v>2957</v>
      </c>
      <c r="C3863" s="8">
        <v>1</v>
      </c>
      <c r="D3863" s="8" t="s">
        <v>3445</v>
      </c>
      <c r="E3863" s="8" t="s">
        <v>377</v>
      </c>
      <c r="F3863" s="8" t="s">
        <v>7</v>
      </c>
    </row>
    <row r="3864" spans="1:6">
      <c r="A3864" s="8">
        <v>3336</v>
      </c>
      <c r="B3864" s="8" t="s">
        <v>2957</v>
      </c>
      <c r="C3864" s="8">
        <v>3</v>
      </c>
      <c r="D3864" s="8" t="s">
        <v>3446</v>
      </c>
      <c r="E3864" s="8" t="s">
        <v>377</v>
      </c>
      <c r="F3864" s="8" t="s">
        <v>7</v>
      </c>
    </row>
    <row r="3865" spans="1:6">
      <c r="A3865" s="8">
        <v>7244</v>
      </c>
      <c r="B3865" s="8" t="s">
        <v>2957</v>
      </c>
      <c r="C3865" s="8">
        <v>1</v>
      </c>
      <c r="D3865" s="8" t="s">
        <v>3447</v>
      </c>
      <c r="E3865" s="8" t="s">
        <v>549</v>
      </c>
      <c r="F3865" s="8" t="s">
        <v>7</v>
      </c>
    </row>
    <row r="3866" spans="1:6" ht="28.8">
      <c r="A3866" s="8">
        <v>7629</v>
      </c>
      <c r="B3866" s="8" t="s">
        <v>2957</v>
      </c>
      <c r="C3866" s="8">
        <v>5</v>
      </c>
      <c r="D3866" s="8" t="s">
        <v>3448</v>
      </c>
      <c r="E3866" s="8" t="s">
        <v>3449</v>
      </c>
      <c r="F3866" s="8" t="s">
        <v>7</v>
      </c>
    </row>
    <row r="3867" spans="1:6" ht="86.4">
      <c r="A3867" s="8">
        <v>7821</v>
      </c>
      <c r="B3867" s="8" t="s">
        <v>2957</v>
      </c>
      <c r="C3867" s="8">
        <v>1</v>
      </c>
      <c r="D3867" s="8" t="s">
        <v>3425</v>
      </c>
      <c r="E3867" s="8" t="s">
        <v>3426</v>
      </c>
      <c r="F3867" s="8" t="s">
        <v>7</v>
      </c>
    </row>
    <row r="3868" spans="1:6" ht="28.8">
      <c r="A3868" s="8">
        <v>6701</v>
      </c>
      <c r="B3868" s="8" t="s">
        <v>2957</v>
      </c>
      <c r="C3868" s="8">
        <v>5</v>
      </c>
      <c r="D3868" s="8" t="s">
        <v>3399</v>
      </c>
      <c r="E3868" s="8" t="s">
        <v>387</v>
      </c>
      <c r="F3868" s="8" t="s">
        <v>28</v>
      </c>
    </row>
    <row r="3869" spans="1:6" ht="57.6">
      <c r="A3869" s="8">
        <v>6177</v>
      </c>
      <c r="B3869" s="8" t="s">
        <v>2957</v>
      </c>
      <c r="C3869" s="8">
        <v>4</v>
      </c>
      <c r="D3869" s="8" t="s">
        <v>2990</v>
      </c>
      <c r="E3869" s="8" t="s">
        <v>2991</v>
      </c>
      <c r="F3869" s="8" t="s">
        <v>28</v>
      </c>
    </row>
    <row r="3870" spans="1:6" ht="43.2">
      <c r="A3870" s="8">
        <v>4198</v>
      </c>
      <c r="B3870" s="8" t="s">
        <v>2957</v>
      </c>
      <c r="C3870" s="8">
        <v>5</v>
      </c>
      <c r="D3870" s="8" t="s">
        <v>3394</v>
      </c>
      <c r="E3870" s="8" t="s">
        <v>3395</v>
      </c>
      <c r="F3870" s="8" t="s">
        <v>28</v>
      </c>
    </row>
    <row r="3871" spans="1:6" ht="57.6">
      <c r="A3871" s="8">
        <v>4193</v>
      </c>
      <c r="B3871" s="8" t="s">
        <v>2957</v>
      </c>
      <c r="C3871" s="8">
        <v>2</v>
      </c>
      <c r="D3871" s="8" t="s">
        <v>2969</v>
      </c>
      <c r="E3871" s="8" t="s">
        <v>2970</v>
      </c>
      <c r="F3871" s="8" t="s">
        <v>28</v>
      </c>
    </row>
    <row r="3872" spans="1:6" ht="28.8">
      <c r="A3872" s="8">
        <v>6304</v>
      </c>
      <c r="B3872" s="8" t="s">
        <v>2957</v>
      </c>
      <c r="C3872" s="8">
        <v>3</v>
      </c>
      <c r="D3872" s="8" t="s">
        <v>2978</v>
      </c>
      <c r="E3872" s="8" t="s">
        <v>2979</v>
      </c>
      <c r="F3872" s="8" t="s">
        <v>28</v>
      </c>
    </row>
    <row r="3873" spans="1:6" ht="28.8">
      <c r="A3873" s="8">
        <v>6436</v>
      </c>
      <c r="B3873" s="8" t="s">
        <v>2957</v>
      </c>
      <c r="C3873" s="8">
        <v>3</v>
      </c>
      <c r="D3873" s="8" t="s">
        <v>3450</v>
      </c>
      <c r="E3873" s="8" t="s">
        <v>3451</v>
      </c>
      <c r="F3873" s="8" t="s">
        <v>28</v>
      </c>
    </row>
    <row r="3874" spans="1:6" ht="57.6">
      <c r="A3874" s="8">
        <v>6224</v>
      </c>
      <c r="B3874" s="8" t="s">
        <v>2957</v>
      </c>
      <c r="C3874" s="8">
        <v>1</v>
      </c>
      <c r="D3874" s="8" t="s">
        <v>3452</v>
      </c>
      <c r="E3874" s="8" t="s">
        <v>3453</v>
      </c>
      <c r="F3874" s="8" t="s">
        <v>28</v>
      </c>
    </row>
    <row r="3875" spans="1:6">
      <c r="A3875" s="8">
        <v>7173</v>
      </c>
      <c r="B3875" s="8" t="s">
        <v>2957</v>
      </c>
      <c r="C3875" s="8">
        <v>4</v>
      </c>
      <c r="D3875" s="8" t="s">
        <v>3454</v>
      </c>
      <c r="E3875" s="8" t="s">
        <v>2658</v>
      </c>
      <c r="F3875" s="8" t="s">
        <v>7</v>
      </c>
    </row>
    <row r="3876" spans="1:6" ht="28.8">
      <c r="A3876" s="8">
        <v>1121</v>
      </c>
      <c r="B3876" s="8" t="s">
        <v>2957</v>
      </c>
      <c r="C3876" s="8">
        <v>5</v>
      </c>
      <c r="D3876" s="8" t="s">
        <v>3137</v>
      </c>
      <c r="E3876" s="8" t="s">
        <v>3138</v>
      </c>
      <c r="F3876" s="8" t="s">
        <v>7</v>
      </c>
    </row>
    <row r="3877" spans="1:6" ht="57.6">
      <c r="A3877" s="8">
        <v>82</v>
      </c>
      <c r="B3877" s="8" t="s">
        <v>2957</v>
      </c>
      <c r="C3877" s="8">
        <v>4</v>
      </c>
      <c r="D3877" s="8" t="s">
        <v>228</v>
      </c>
      <c r="E3877" s="8" t="s">
        <v>3119</v>
      </c>
      <c r="F3877" s="8" t="s">
        <v>7</v>
      </c>
    </row>
    <row r="3878" spans="1:6" ht="57.6">
      <c r="A3878" s="8">
        <v>7616</v>
      </c>
      <c r="B3878" s="8" t="s">
        <v>2957</v>
      </c>
      <c r="C3878" s="8">
        <v>4</v>
      </c>
      <c r="D3878" s="8" t="s">
        <v>3455</v>
      </c>
      <c r="E3878" s="8" t="s">
        <v>3456</v>
      </c>
      <c r="F3878" s="8" t="s">
        <v>7</v>
      </c>
    </row>
    <row r="3879" spans="1:6" ht="28.8">
      <c r="A3879" s="8">
        <v>8777</v>
      </c>
      <c r="B3879" s="8" t="s">
        <v>2957</v>
      </c>
      <c r="C3879" s="8">
        <v>4</v>
      </c>
      <c r="D3879" s="8" t="s">
        <v>3457</v>
      </c>
      <c r="E3879" s="8" t="s">
        <v>3458</v>
      </c>
      <c r="F3879" s="8" t="s">
        <v>7</v>
      </c>
    </row>
    <row r="3880" spans="1:6">
      <c r="A3880" s="8">
        <v>7630</v>
      </c>
      <c r="B3880" s="8" t="s">
        <v>2957</v>
      </c>
      <c r="C3880" s="8">
        <v>1</v>
      </c>
      <c r="D3880" s="8" t="s">
        <v>3459</v>
      </c>
      <c r="E3880" s="8" t="s">
        <v>411</v>
      </c>
      <c r="F3880" s="8" t="s">
        <v>7</v>
      </c>
    </row>
    <row r="3881" spans="1:6" ht="28.8">
      <c r="A3881" s="8">
        <v>8804</v>
      </c>
      <c r="B3881" s="8" t="s">
        <v>2957</v>
      </c>
      <c r="C3881" s="8">
        <v>1</v>
      </c>
      <c r="D3881" s="8" t="s">
        <v>3460</v>
      </c>
      <c r="E3881" s="8" t="s">
        <v>42</v>
      </c>
      <c r="F3881" s="8" t="s">
        <v>7</v>
      </c>
    </row>
    <row r="3882" spans="1:6" ht="57.6">
      <c r="A3882" s="8">
        <v>8732</v>
      </c>
      <c r="B3882" s="8" t="s">
        <v>2957</v>
      </c>
      <c r="C3882" s="8">
        <v>1</v>
      </c>
      <c r="D3882" s="8" t="s">
        <v>3461</v>
      </c>
      <c r="E3882" s="8" t="s">
        <v>3462</v>
      </c>
      <c r="F3882" s="8" t="s">
        <v>7</v>
      </c>
    </row>
    <row r="3883" spans="1:6" ht="28.8">
      <c r="A3883" s="8">
        <v>8729</v>
      </c>
      <c r="B3883" s="8" t="s">
        <v>2957</v>
      </c>
      <c r="C3883" s="8">
        <v>2</v>
      </c>
      <c r="D3883" s="8" t="s">
        <v>3463</v>
      </c>
      <c r="E3883" s="8" t="s">
        <v>42</v>
      </c>
      <c r="F3883" s="8" t="s">
        <v>7</v>
      </c>
    </row>
    <row r="3884" spans="1:6" ht="28.8">
      <c r="A3884" s="8">
        <v>2467</v>
      </c>
      <c r="B3884" s="8" t="s">
        <v>2957</v>
      </c>
      <c r="C3884" s="8">
        <v>3</v>
      </c>
      <c r="D3884" s="8" t="s">
        <v>3464</v>
      </c>
      <c r="E3884" s="8" t="s">
        <v>1288</v>
      </c>
      <c r="F3884" s="8" t="s">
        <v>7</v>
      </c>
    </row>
    <row r="3885" spans="1:6" ht="43.2">
      <c r="A3885" s="8">
        <v>4207</v>
      </c>
      <c r="B3885" s="8" t="s">
        <v>2957</v>
      </c>
      <c r="C3885" s="8">
        <v>1</v>
      </c>
      <c r="D3885" s="8" t="s">
        <v>2980</v>
      </c>
      <c r="E3885" s="8" t="s">
        <v>2981</v>
      </c>
      <c r="F3885" s="8" t="s">
        <v>28</v>
      </c>
    </row>
    <row r="3886" spans="1:6" ht="28.8">
      <c r="A3886" s="8">
        <v>9152</v>
      </c>
      <c r="B3886" s="8" t="s">
        <v>2957</v>
      </c>
      <c r="C3886" s="8">
        <v>1</v>
      </c>
      <c r="D3886" s="8" t="s">
        <v>3465</v>
      </c>
      <c r="E3886" s="8" t="s">
        <v>3466</v>
      </c>
      <c r="F3886" s="8" t="s">
        <v>36</v>
      </c>
    </row>
    <row r="3887" spans="1:6" ht="158.4">
      <c r="A3887" s="8">
        <v>804</v>
      </c>
      <c r="B3887" s="8" t="s">
        <v>2957</v>
      </c>
      <c r="C3887" s="8">
        <v>5</v>
      </c>
      <c r="D3887" s="8" t="s">
        <v>3467</v>
      </c>
      <c r="E3887" s="8" t="s">
        <v>3468</v>
      </c>
      <c r="F3887" s="8" t="s">
        <v>7</v>
      </c>
    </row>
    <row r="3888" spans="1:6" ht="43.2">
      <c r="A3888" s="8">
        <v>158</v>
      </c>
      <c r="B3888" s="8" t="s">
        <v>2957</v>
      </c>
      <c r="C3888" s="8">
        <v>1</v>
      </c>
      <c r="D3888" s="8" t="s">
        <v>3019</v>
      </c>
      <c r="E3888" s="8" t="s">
        <v>3020</v>
      </c>
      <c r="F3888" s="8" t="s">
        <v>36</v>
      </c>
    </row>
    <row r="3889" spans="1:6">
      <c r="A3889" s="8">
        <v>370</v>
      </c>
      <c r="B3889" s="8" t="s">
        <v>2957</v>
      </c>
      <c r="C3889" s="8">
        <v>5</v>
      </c>
      <c r="D3889" s="8" t="s">
        <v>3469</v>
      </c>
      <c r="E3889" s="8" t="s">
        <v>426</v>
      </c>
      <c r="F3889" s="8" t="s">
        <v>28</v>
      </c>
    </row>
    <row r="3890" spans="1:6" ht="28.8">
      <c r="A3890" s="8">
        <v>7677</v>
      </c>
      <c r="B3890" s="8" t="s">
        <v>2957</v>
      </c>
      <c r="C3890" s="8">
        <v>5</v>
      </c>
      <c r="D3890" s="8" t="s">
        <v>3244</v>
      </c>
      <c r="E3890" s="8" t="s">
        <v>3245</v>
      </c>
      <c r="F3890" s="8" t="s">
        <v>28</v>
      </c>
    </row>
    <row r="3891" spans="1:6" ht="28.8">
      <c r="A3891" s="8">
        <v>7629</v>
      </c>
      <c r="B3891" s="8" t="s">
        <v>2957</v>
      </c>
      <c r="C3891" s="8">
        <v>5</v>
      </c>
      <c r="D3891" s="8" t="s">
        <v>3448</v>
      </c>
      <c r="E3891" s="8" t="s">
        <v>3449</v>
      </c>
      <c r="F3891" s="8" t="s">
        <v>28</v>
      </c>
    </row>
    <row r="3892" spans="1:6" ht="57.6">
      <c r="A3892" s="8">
        <v>1972</v>
      </c>
      <c r="B3892" s="8" t="s">
        <v>2957</v>
      </c>
      <c r="C3892" s="8">
        <v>4</v>
      </c>
      <c r="D3892" s="8" t="s">
        <v>3470</v>
      </c>
      <c r="E3892" s="8" t="s">
        <v>3471</v>
      </c>
      <c r="F3892" s="8" t="s">
        <v>28</v>
      </c>
    </row>
    <row r="3893" spans="1:6" ht="57.6">
      <c r="A3893" s="8">
        <v>8732</v>
      </c>
      <c r="B3893" s="8" t="s">
        <v>2957</v>
      </c>
      <c r="C3893" s="8">
        <v>1</v>
      </c>
      <c r="D3893" s="8" t="s">
        <v>3461</v>
      </c>
      <c r="E3893" s="8" t="s">
        <v>3462</v>
      </c>
      <c r="F3893" s="8" t="s">
        <v>28</v>
      </c>
    </row>
    <row r="3894" spans="1:6" ht="43.2">
      <c r="A3894" s="8">
        <v>1939</v>
      </c>
      <c r="B3894" s="8" t="s">
        <v>2957</v>
      </c>
      <c r="C3894" s="8">
        <v>4</v>
      </c>
      <c r="D3894" s="8" t="s">
        <v>3311</v>
      </c>
      <c r="E3894" s="8" t="s">
        <v>3312</v>
      </c>
      <c r="F3894" s="8" t="s">
        <v>28</v>
      </c>
    </row>
    <row r="3895" spans="1:6" ht="100.8">
      <c r="A3895" s="8">
        <v>8725</v>
      </c>
      <c r="B3895" s="8" t="s">
        <v>2957</v>
      </c>
      <c r="C3895" s="8">
        <v>1</v>
      </c>
      <c r="D3895" s="8" t="s">
        <v>3472</v>
      </c>
      <c r="E3895" s="8" t="s">
        <v>365</v>
      </c>
      <c r="F3895" s="8" t="s">
        <v>28</v>
      </c>
    </row>
    <row r="3896" spans="1:6" ht="28.8">
      <c r="A3896" s="8">
        <v>7869</v>
      </c>
      <c r="B3896" s="8" t="s">
        <v>2957</v>
      </c>
      <c r="C3896" s="8">
        <v>1</v>
      </c>
      <c r="D3896" s="8" t="s">
        <v>3473</v>
      </c>
      <c r="E3896" s="8" t="s">
        <v>3474</v>
      </c>
      <c r="F3896" s="8" t="s">
        <v>28</v>
      </c>
    </row>
    <row r="3897" spans="1:6" ht="28.8">
      <c r="A3897" s="8">
        <v>8724</v>
      </c>
      <c r="B3897" s="8" t="s">
        <v>2957</v>
      </c>
      <c r="C3897" s="8">
        <v>4</v>
      </c>
      <c r="D3897" s="8" t="s">
        <v>3161</v>
      </c>
      <c r="E3897" s="8" t="s">
        <v>3162</v>
      </c>
      <c r="F3897" s="8" t="s">
        <v>28</v>
      </c>
    </row>
    <row r="3898" spans="1:6" ht="57.6">
      <c r="A3898" s="8">
        <v>1944</v>
      </c>
      <c r="B3898" s="8" t="s">
        <v>2957</v>
      </c>
      <c r="C3898" s="8">
        <v>2</v>
      </c>
      <c r="D3898" s="8" t="s">
        <v>3293</v>
      </c>
      <c r="E3898" s="8" t="s">
        <v>3294</v>
      </c>
      <c r="F3898" s="8" t="s">
        <v>28</v>
      </c>
    </row>
    <row r="3899" spans="1:6" ht="72">
      <c r="A3899" s="8">
        <v>1945</v>
      </c>
      <c r="B3899" s="8" t="s">
        <v>2957</v>
      </c>
      <c r="C3899" s="8">
        <v>1</v>
      </c>
      <c r="D3899" s="8" t="s">
        <v>3297</v>
      </c>
      <c r="E3899" s="8" t="s">
        <v>3298</v>
      </c>
      <c r="F3899" s="8" t="s">
        <v>28</v>
      </c>
    </row>
    <row r="3900" spans="1:6" ht="28.8">
      <c r="A3900" s="8">
        <v>8716</v>
      </c>
      <c r="B3900" s="8" t="s">
        <v>2957</v>
      </c>
      <c r="C3900" s="8">
        <v>5</v>
      </c>
      <c r="D3900" s="8" t="s">
        <v>3475</v>
      </c>
      <c r="E3900" s="8" t="s">
        <v>3476</v>
      </c>
      <c r="F3900" s="8" t="s">
        <v>28</v>
      </c>
    </row>
    <row r="3901" spans="1:6" ht="144">
      <c r="A3901" s="8">
        <v>1947</v>
      </c>
      <c r="B3901" s="8" t="s">
        <v>2957</v>
      </c>
      <c r="C3901" s="8">
        <v>3</v>
      </c>
      <c r="D3901" s="8" t="s">
        <v>3299</v>
      </c>
      <c r="E3901" s="8" t="s">
        <v>3300</v>
      </c>
      <c r="F3901" s="8" t="s">
        <v>28</v>
      </c>
    </row>
    <row r="3902" spans="1:6" ht="57.6">
      <c r="A3902" s="8">
        <v>3049</v>
      </c>
      <c r="B3902" s="8" t="s">
        <v>2957</v>
      </c>
      <c r="C3902" s="8">
        <v>3</v>
      </c>
      <c r="D3902" s="8" t="s">
        <v>2988</v>
      </c>
      <c r="E3902" s="8" t="s">
        <v>2989</v>
      </c>
      <c r="F3902" s="8" t="s">
        <v>28</v>
      </c>
    </row>
    <row r="3903" spans="1:6" ht="86.4">
      <c r="A3903" s="8">
        <v>1950</v>
      </c>
      <c r="B3903" s="8" t="s">
        <v>2957</v>
      </c>
      <c r="C3903" s="8">
        <v>1</v>
      </c>
      <c r="D3903" s="8" t="s">
        <v>3477</v>
      </c>
      <c r="E3903" s="8" t="s">
        <v>399</v>
      </c>
      <c r="F3903" s="8" t="s">
        <v>28</v>
      </c>
    </row>
    <row r="3904" spans="1:6" ht="100.8">
      <c r="A3904" s="8">
        <v>1952</v>
      </c>
      <c r="B3904" s="8" t="s">
        <v>2957</v>
      </c>
      <c r="C3904" s="8">
        <v>2</v>
      </c>
      <c r="D3904" s="8" t="s">
        <v>3252</v>
      </c>
      <c r="E3904" s="8" t="s">
        <v>3253</v>
      </c>
      <c r="F3904" s="8" t="s">
        <v>28</v>
      </c>
    </row>
    <row r="3905" spans="1:6" ht="43.2">
      <c r="A3905" s="8">
        <v>857</v>
      </c>
      <c r="B3905" s="8" t="s">
        <v>2957</v>
      </c>
      <c r="C3905" s="8">
        <v>2</v>
      </c>
      <c r="D3905" s="8" t="s">
        <v>3100</v>
      </c>
      <c r="E3905" s="8" t="s">
        <v>3101</v>
      </c>
      <c r="F3905" s="8" t="s">
        <v>36</v>
      </c>
    </row>
    <row r="3906" spans="1:6" ht="28.8">
      <c r="A3906" s="8">
        <v>9152</v>
      </c>
      <c r="B3906" s="8" t="s">
        <v>2957</v>
      </c>
      <c r="C3906" s="8">
        <v>1</v>
      </c>
      <c r="D3906" s="8" t="s">
        <v>3465</v>
      </c>
      <c r="E3906" s="8" t="s">
        <v>3466</v>
      </c>
      <c r="F3906" s="8" t="s">
        <v>28</v>
      </c>
    </row>
    <row r="3907" spans="1:6" ht="43.2">
      <c r="A3907" s="8">
        <v>1998</v>
      </c>
      <c r="B3907" s="8" t="s">
        <v>2957</v>
      </c>
      <c r="C3907" s="8">
        <v>1</v>
      </c>
      <c r="D3907" s="8" t="s">
        <v>3478</v>
      </c>
      <c r="E3907" s="8" t="s">
        <v>3479</v>
      </c>
      <c r="F3907" s="8" t="s">
        <v>28</v>
      </c>
    </row>
    <row r="3908" spans="1:6" ht="43.2">
      <c r="A3908" s="8">
        <v>1997</v>
      </c>
      <c r="B3908" s="8" t="s">
        <v>2957</v>
      </c>
      <c r="C3908" s="8">
        <v>2</v>
      </c>
      <c r="D3908" s="8" t="s">
        <v>3480</v>
      </c>
      <c r="E3908" s="8" t="s">
        <v>3481</v>
      </c>
      <c r="F3908" s="8" t="s">
        <v>28</v>
      </c>
    </row>
    <row r="3909" spans="1:6">
      <c r="A3909" s="8">
        <v>8994</v>
      </c>
      <c r="B3909" s="8" t="s">
        <v>2957</v>
      </c>
      <c r="C3909" s="8">
        <v>1</v>
      </c>
      <c r="D3909" s="8" t="s">
        <v>3482</v>
      </c>
      <c r="E3909" s="8" t="s">
        <v>39</v>
      </c>
      <c r="F3909" s="8" t="s">
        <v>36</v>
      </c>
    </row>
    <row r="3910" spans="1:6" ht="43.2">
      <c r="A3910" s="8">
        <v>6381</v>
      </c>
      <c r="B3910" s="8" t="s">
        <v>2957</v>
      </c>
      <c r="C3910" s="8">
        <v>2</v>
      </c>
      <c r="D3910" s="8" t="s">
        <v>3264</v>
      </c>
      <c r="E3910" s="8" t="s">
        <v>3265</v>
      </c>
      <c r="F3910" s="8" t="s">
        <v>36</v>
      </c>
    </row>
    <row r="3911" spans="1:6" ht="28.8">
      <c r="A3911" s="8">
        <v>221</v>
      </c>
      <c r="B3911" s="8" t="s">
        <v>2957</v>
      </c>
      <c r="C3911" s="8">
        <v>4</v>
      </c>
      <c r="D3911" s="8" t="s">
        <v>3371</v>
      </c>
      <c r="E3911" s="8" t="s">
        <v>382</v>
      </c>
      <c r="F3911" s="8" t="s">
        <v>36</v>
      </c>
    </row>
    <row r="3912" spans="1:6" ht="288">
      <c r="A3912" s="8">
        <v>6208</v>
      </c>
      <c r="B3912" s="8" t="s">
        <v>2957</v>
      </c>
      <c r="C3912" s="8">
        <v>2</v>
      </c>
      <c r="D3912" s="8" t="s">
        <v>2998</v>
      </c>
      <c r="E3912" s="8" t="s">
        <v>2999</v>
      </c>
      <c r="F3912" s="8" t="s">
        <v>36</v>
      </c>
    </row>
    <row r="3913" spans="1:6" ht="57.6">
      <c r="A3913" s="8">
        <v>65</v>
      </c>
      <c r="B3913" s="8" t="s">
        <v>2957</v>
      </c>
      <c r="C3913" s="8">
        <v>3</v>
      </c>
      <c r="D3913" s="8" t="s">
        <v>229</v>
      </c>
      <c r="E3913" s="8" t="s">
        <v>3000</v>
      </c>
      <c r="F3913" s="8" t="s">
        <v>34</v>
      </c>
    </row>
    <row r="3914" spans="1:6">
      <c r="A3914" s="8">
        <v>9199</v>
      </c>
      <c r="B3914" s="8" t="s">
        <v>2957</v>
      </c>
      <c r="C3914" s="8">
        <v>3</v>
      </c>
      <c r="D3914" s="8" t="s">
        <v>3483</v>
      </c>
      <c r="E3914" s="8" t="s">
        <v>3476</v>
      </c>
      <c r="F3914" s="8" t="s">
        <v>28</v>
      </c>
    </row>
    <row r="3915" spans="1:6" ht="43.2">
      <c r="A3915" s="8">
        <v>1983</v>
      </c>
      <c r="B3915" s="8" t="s">
        <v>2957</v>
      </c>
      <c r="C3915" s="8">
        <v>1</v>
      </c>
      <c r="D3915" s="8" t="s">
        <v>3484</v>
      </c>
      <c r="E3915" s="8" t="s">
        <v>3485</v>
      </c>
      <c r="F3915" s="8" t="s">
        <v>28</v>
      </c>
    </row>
    <row r="3916" spans="1:6">
      <c r="A3916" s="8">
        <v>565</v>
      </c>
      <c r="B3916" s="8" t="s">
        <v>2957</v>
      </c>
      <c r="C3916" s="8">
        <v>5</v>
      </c>
      <c r="D3916" s="8" t="s">
        <v>3486</v>
      </c>
      <c r="E3916" s="8" t="s">
        <v>569</v>
      </c>
      <c r="F3916" s="8" t="s">
        <v>28</v>
      </c>
    </row>
    <row r="3917" spans="1:6" ht="129.6">
      <c r="A3917" s="8">
        <v>7836</v>
      </c>
      <c r="B3917" s="8" t="s">
        <v>2957</v>
      </c>
      <c r="C3917" s="8">
        <v>5</v>
      </c>
      <c r="D3917" s="8" t="s">
        <v>3487</v>
      </c>
      <c r="E3917" s="8" t="s">
        <v>3488</v>
      </c>
      <c r="F3917" s="8" t="s">
        <v>28</v>
      </c>
    </row>
    <row r="3918" spans="1:6" ht="28.8">
      <c r="A3918" s="8">
        <v>2467</v>
      </c>
      <c r="B3918" s="8" t="s">
        <v>2957</v>
      </c>
      <c r="C3918" s="8">
        <v>3</v>
      </c>
      <c r="D3918" s="8" t="s">
        <v>3464</v>
      </c>
      <c r="E3918" s="8" t="s">
        <v>1288</v>
      </c>
      <c r="F3918" s="8" t="s">
        <v>28</v>
      </c>
    </row>
    <row r="3919" spans="1:6" ht="158.4">
      <c r="A3919" s="8">
        <v>804</v>
      </c>
      <c r="B3919" s="8" t="s">
        <v>2957</v>
      </c>
      <c r="C3919" s="8">
        <v>5</v>
      </c>
      <c r="D3919" s="8" t="s">
        <v>3467</v>
      </c>
      <c r="E3919" s="8" t="s">
        <v>3468</v>
      </c>
      <c r="F3919" s="8" t="s">
        <v>28</v>
      </c>
    </row>
    <row r="3920" spans="1:6" ht="43.2">
      <c r="A3920" s="8">
        <v>7841</v>
      </c>
      <c r="B3920" s="8" t="s">
        <v>2957</v>
      </c>
      <c r="C3920" s="8">
        <v>1</v>
      </c>
      <c r="D3920" s="8" t="s">
        <v>3489</v>
      </c>
      <c r="E3920" s="8" t="s">
        <v>3490</v>
      </c>
      <c r="F3920" s="8" t="s">
        <v>28</v>
      </c>
    </row>
    <row r="3921" spans="1:6" ht="100.8">
      <c r="A3921" s="8">
        <v>7846</v>
      </c>
      <c r="B3921" s="8" t="s">
        <v>2957</v>
      </c>
      <c r="C3921" s="8">
        <v>1</v>
      </c>
      <c r="D3921" s="8" t="s">
        <v>3295</v>
      </c>
      <c r="E3921" s="8" t="s">
        <v>3296</v>
      </c>
      <c r="F3921" s="8" t="s">
        <v>28</v>
      </c>
    </row>
    <row r="3922" spans="1:6" ht="57.6">
      <c r="A3922" s="8">
        <v>8661</v>
      </c>
      <c r="B3922" s="8" t="s">
        <v>2957</v>
      </c>
      <c r="C3922" s="8">
        <v>1</v>
      </c>
      <c r="D3922" s="8" t="s">
        <v>3491</v>
      </c>
      <c r="E3922" s="8" t="s">
        <v>3492</v>
      </c>
      <c r="F3922" s="8" t="s">
        <v>28</v>
      </c>
    </row>
    <row r="3923" spans="1:6">
      <c r="A3923" s="8">
        <v>2836</v>
      </c>
      <c r="B3923" s="8" t="s">
        <v>2957</v>
      </c>
      <c r="C3923" s="8">
        <v>5</v>
      </c>
      <c r="D3923" s="8" t="s">
        <v>3493</v>
      </c>
      <c r="E3923" s="8" t="s">
        <v>3494</v>
      </c>
      <c r="F3923" s="8" t="s">
        <v>28</v>
      </c>
    </row>
    <row r="3924" spans="1:6" ht="129.6">
      <c r="A3924" s="8">
        <v>7857</v>
      </c>
      <c r="B3924" s="8" t="s">
        <v>2957</v>
      </c>
      <c r="C3924" s="8">
        <v>1</v>
      </c>
      <c r="D3924" s="8" t="s">
        <v>3409</v>
      </c>
      <c r="E3924" s="8" t="s">
        <v>3410</v>
      </c>
      <c r="F3924" s="8" t="s">
        <v>28</v>
      </c>
    </row>
    <row r="3925" spans="1:6" ht="43.2">
      <c r="A3925" s="8">
        <v>1992</v>
      </c>
      <c r="B3925" s="8" t="s">
        <v>2957</v>
      </c>
      <c r="C3925" s="8">
        <v>1</v>
      </c>
      <c r="D3925" s="8" t="s">
        <v>3495</v>
      </c>
      <c r="E3925" s="8" t="s">
        <v>3496</v>
      </c>
      <c r="F3925" s="8" t="s">
        <v>28</v>
      </c>
    </row>
    <row r="3926" spans="1:6" ht="43.2">
      <c r="A3926" s="8">
        <v>3039</v>
      </c>
      <c r="B3926" s="8" t="s">
        <v>2957</v>
      </c>
      <c r="C3926" s="8">
        <v>3</v>
      </c>
      <c r="D3926" s="8" t="s">
        <v>3176</v>
      </c>
      <c r="E3926" s="8" t="s">
        <v>3177</v>
      </c>
      <c r="F3926" s="8" t="s">
        <v>28</v>
      </c>
    </row>
    <row r="3927" spans="1:6">
      <c r="A3927" s="8">
        <v>4370</v>
      </c>
      <c r="B3927" s="8" t="s">
        <v>2957</v>
      </c>
      <c r="C3927" s="8">
        <v>1</v>
      </c>
      <c r="D3927" s="8" t="s">
        <v>3497</v>
      </c>
      <c r="E3927" s="8" t="s">
        <v>472</v>
      </c>
      <c r="F3927" s="8" t="s">
        <v>36</v>
      </c>
    </row>
    <row r="3928" spans="1:6" ht="43.2">
      <c r="A3928" s="8">
        <v>1954</v>
      </c>
      <c r="B3928" s="8" t="s">
        <v>2957</v>
      </c>
      <c r="C3928" s="8">
        <v>3</v>
      </c>
      <c r="D3928" s="8" t="s">
        <v>3498</v>
      </c>
      <c r="E3928" s="8" t="s">
        <v>720</v>
      </c>
      <c r="F3928" s="8" t="s">
        <v>28</v>
      </c>
    </row>
    <row r="3929" spans="1:6">
      <c r="A3929" s="8">
        <v>7307</v>
      </c>
      <c r="B3929" s="8" t="s">
        <v>2957</v>
      </c>
      <c r="C3929" s="8">
        <v>5</v>
      </c>
      <c r="D3929" s="8" t="s">
        <v>3499</v>
      </c>
      <c r="E3929" s="8" t="s">
        <v>426</v>
      </c>
      <c r="F3929" s="8" t="s">
        <v>28</v>
      </c>
    </row>
    <row r="3930" spans="1:6" ht="28.8">
      <c r="A3930" s="8">
        <v>2197</v>
      </c>
      <c r="B3930" s="8" t="s">
        <v>2957</v>
      </c>
      <c r="C3930" s="8">
        <v>3</v>
      </c>
      <c r="D3930" s="8" t="s">
        <v>3500</v>
      </c>
      <c r="E3930" s="8" t="s">
        <v>3501</v>
      </c>
      <c r="F3930" s="8" t="s">
        <v>28</v>
      </c>
    </row>
    <row r="3931" spans="1:6" ht="43.2">
      <c r="A3931" s="8">
        <v>7995</v>
      </c>
      <c r="B3931" s="8" t="s">
        <v>2957</v>
      </c>
      <c r="C3931" s="8">
        <v>5</v>
      </c>
      <c r="D3931" s="8" t="s">
        <v>3327</v>
      </c>
      <c r="E3931" s="8" t="s">
        <v>3328</v>
      </c>
      <c r="F3931" s="8" t="s">
        <v>28</v>
      </c>
    </row>
    <row r="3932" spans="1:6" ht="144">
      <c r="A3932" s="8">
        <v>8630</v>
      </c>
      <c r="B3932" s="8" t="s">
        <v>2957</v>
      </c>
      <c r="C3932" s="8">
        <v>1</v>
      </c>
      <c r="D3932" s="8" t="s">
        <v>3313</v>
      </c>
      <c r="E3932" s="8" t="s">
        <v>3314</v>
      </c>
      <c r="F3932" s="8" t="s">
        <v>28</v>
      </c>
    </row>
    <row r="3933" spans="1:6">
      <c r="A3933" s="8">
        <v>2182</v>
      </c>
      <c r="B3933" s="8" t="s">
        <v>2957</v>
      </c>
      <c r="C3933" s="8">
        <v>5</v>
      </c>
      <c r="D3933" s="8" t="s">
        <v>3502</v>
      </c>
      <c r="E3933" s="8" t="s">
        <v>374</v>
      </c>
      <c r="F3933" s="8" t="s">
        <v>28</v>
      </c>
    </row>
    <row r="3934" spans="1:6" ht="28.8">
      <c r="A3934" s="8">
        <v>2181</v>
      </c>
      <c r="B3934" s="8" t="s">
        <v>2957</v>
      </c>
      <c r="C3934" s="8">
        <v>1</v>
      </c>
      <c r="D3934" s="8" t="s">
        <v>3503</v>
      </c>
      <c r="E3934" s="8" t="s">
        <v>3504</v>
      </c>
      <c r="F3934" s="8" t="s">
        <v>28</v>
      </c>
    </row>
    <row r="3935" spans="1:6" ht="43.2">
      <c r="A3935" s="8">
        <v>2159</v>
      </c>
      <c r="B3935" s="8" t="s">
        <v>2957</v>
      </c>
      <c r="C3935" s="8">
        <v>5</v>
      </c>
      <c r="D3935" s="8" t="s">
        <v>3367</v>
      </c>
      <c r="E3935" s="8" t="s">
        <v>3368</v>
      </c>
      <c r="F3935" s="8" t="s">
        <v>28</v>
      </c>
    </row>
    <row r="3936" spans="1:6" ht="43.2">
      <c r="A3936" s="8">
        <v>2158</v>
      </c>
      <c r="B3936" s="8" t="s">
        <v>2957</v>
      </c>
      <c r="C3936" s="8">
        <v>5</v>
      </c>
      <c r="D3936" s="8" t="s">
        <v>3505</v>
      </c>
      <c r="E3936" s="8" t="s">
        <v>3506</v>
      </c>
      <c r="F3936" s="8" t="s">
        <v>28</v>
      </c>
    </row>
    <row r="3937" spans="1:6">
      <c r="A3937" s="8">
        <v>2205</v>
      </c>
      <c r="B3937" s="8" t="s">
        <v>2957</v>
      </c>
      <c r="C3937" s="8">
        <v>5</v>
      </c>
      <c r="D3937" s="8" t="s">
        <v>3507</v>
      </c>
      <c r="E3937" s="8" t="s">
        <v>3508</v>
      </c>
      <c r="F3937" s="8" t="s">
        <v>28</v>
      </c>
    </row>
    <row r="3938" spans="1:6" ht="28.8">
      <c r="A3938" s="8">
        <v>2082</v>
      </c>
      <c r="B3938" s="8" t="s">
        <v>2957</v>
      </c>
      <c r="C3938" s="8">
        <v>4</v>
      </c>
      <c r="D3938" s="8" t="s">
        <v>3509</v>
      </c>
      <c r="E3938" s="8" t="s">
        <v>3510</v>
      </c>
      <c r="F3938" s="8" t="s">
        <v>28</v>
      </c>
    </row>
    <row r="3939" spans="1:6">
      <c r="A3939" s="8">
        <v>2142</v>
      </c>
      <c r="B3939" s="8" t="s">
        <v>2957</v>
      </c>
      <c r="C3939" s="8">
        <v>3</v>
      </c>
      <c r="D3939" s="8" t="s">
        <v>3511</v>
      </c>
      <c r="E3939" s="8" t="s">
        <v>3512</v>
      </c>
      <c r="F3939" s="8" t="s">
        <v>28</v>
      </c>
    </row>
    <row r="3940" spans="1:6" ht="28.8">
      <c r="A3940" s="8">
        <v>2125</v>
      </c>
      <c r="B3940" s="8" t="s">
        <v>2957</v>
      </c>
      <c r="C3940" s="8">
        <v>1</v>
      </c>
      <c r="D3940" s="8" t="s">
        <v>3320</v>
      </c>
      <c r="E3940" s="8" t="s">
        <v>3321</v>
      </c>
      <c r="F3940" s="8" t="s">
        <v>28</v>
      </c>
    </row>
    <row r="3941" spans="1:6" ht="43.2">
      <c r="A3941" s="8">
        <v>2123</v>
      </c>
      <c r="B3941" s="8" t="s">
        <v>2957</v>
      </c>
      <c r="C3941" s="8">
        <v>1</v>
      </c>
      <c r="D3941" s="8" t="s">
        <v>3035</v>
      </c>
      <c r="E3941" s="8" t="s">
        <v>3036</v>
      </c>
      <c r="F3941" s="8" t="s">
        <v>28</v>
      </c>
    </row>
    <row r="3942" spans="1:6" ht="28.8">
      <c r="A3942" s="8">
        <v>8066</v>
      </c>
      <c r="B3942" s="8" t="s">
        <v>2957</v>
      </c>
      <c r="C3942" s="8">
        <v>5</v>
      </c>
      <c r="D3942" s="8" t="s">
        <v>3513</v>
      </c>
      <c r="E3942" s="8" t="s">
        <v>3514</v>
      </c>
      <c r="F3942" s="8" t="s">
        <v>28</v>
      </c>
    </row>
    <row r="3943" spans="1:6" ht="28.8">
      <c r="A3943" s="8">
        <v>2117</v>
      </c>
      <c r="B3943" s="8" t="s">
        <v>2957</v>
      </c>
      <c r="C3943" s="8">
        <v>2</v>
      </c>
      <c r="D3943" s="8" t="s">
        <v>3515</v>
      </c>
      <c r="E3943" s="8" t="s">
        <v>3516</v>
      </c>
      <c r="F3943" s="8" t="s">
        <v>28</v>
      </c>
    </row>
    <row r="3944" spans="1:6" ht="100.8">
      <c r="A3944" s="8">
        <v>816</v>
      </c>
      <c r="B3944" s="8" t="s">
        <v>2957</v>
      </c>
      <c r="C3944" s="8">
        <v>1</v>
      </c>
      <c r="D3944" s="8" t="s">
        <v>3338</v>
      </c>
      <c r="E3944" s="8" t="s">
        <v>3339</v>
      </c>
      <c r="F3944" s="8" t="s">
        <v>28</v>
      </c>
    </row>
    <row r="3945" spans="1:6" ht="57.6">
      <c r="A3945" s="8">
        <v>7926</v>
      </c>
      <c r="B3945" s="8" t="s">
        <v>2957</v>
      </c>
      <c r="C3945" s="8">
        <v>1</v>
      </c>
      <c r="D3945" s="8" t="s">
        <v>3517</v>
      </c>
      <c r="E3945" s="8" t="s">
        <v>3518</v>
      </c>
      <c r="F3945" s="8" t="s">
        <v>28</v>
      </c>
    </row>
    <row r="3946" spans="1:6" ht="28.8">
      <c r="A3946" s="8">
        <v>8030</v>
      </c>
      <c r="B3946" s="8" t="s">
        <v>2957</v>
      </c>
      <c r="C3946" s="8">
        <v>1</v>
      </c>
      <c r="D3946" s="8" t="s">
        <v>3519</v>
      </c>
      <c r="E3946" s="8" t="s">
        <v>3520</v>
      </c>
      <c r="F3946" s="8" t="s">
        <v>28</v>
      </c>
    </row>
    <row r="3947" spans="1:6">
      <c r="A3947" s="8">
        <v>2206</v>
      </c>
      <c r="B3947" s="8" t="s">
        <v>2957</v>
      </c>
      <c r="C3947" s="8">
        <v>5</v>
      </c>
      <c r="D3947" s="8" t="s">
        <v>3521</v>
      </c>
      <c r="E3947" s="8" t="s">
        <v>410</v>
      </c>
      <c r="F3947" s="8" t="s">
        <v>28</v>
      </c>
    </row>
    <row r="3948" spans="1:6" ht="129.6">
      <c r="A3948" s="8">
        <v>2066</v>
      </c>
      <c r="B3948" s="8" t="s">
        <v>2957</v>
      </c>
      <c r="C3948" s="8">
        <v>1</v>
      </c>
      <c r="D3948" s="8" t="s">
        <v>3404</v>
      </c>
      <c r="E3948" s="8" t="s">
        <v>3405</v>
      </c>
      <c r="F3948" s="8" t="s">
        <v>28</v>
      </c>
    </row>
    <row r="3949" spans="1:6" ht="43.2">
      <c r="A3949" s="8">
        <v>7961</v>
      </c>
      <c r="B3949" s="8" t="s">
        <v>2957</v>
      </c>
      <c r="C3949" s="8">
        <v>5</v>
      </c>
      <c r="D3949" s="8" t="s">
        <v>3522</v>
      </c>
      <c r="E3949" s="8" t="s">
        <v>468</v>
      </c>
      <c r="F3949" s="8" t="s">
        <v>28</v>
      </c>
    </row>
    <row r="3950" spans="1:6" ht="72">
      <c r="A3950" s="8">
        <v>3026</v>
      </c>
      <c r="B3950" s="8" t="s">
        <v>2957</v>
      </c>
      <c r="C3950" s="8">
        <v>3</v>
      </c>
      <c r="D3950" s="8" t="s">
        <v>3178</v>
      </c>
      <c r="E3950" s="8" t="s">
        <v>3179</v>
      </c>
      <c r="F3950" s="8" t="s">
        <v>28</v>
      </c>
    </row>
    <row r="3951" spans="1:6" ht="57.6">
      <c r="A3951" s="8">
        <v>3017</v>
      </c>
      <c r="B3951" s="8" t="s">
        <v>2957</v>
      </c>
      <c r="C3951" s="8">
        <v>1</v>
      </c>
      <c r="D3951" s="8" t="s">
        <v>3132</v>
      </c>
      <c r="E3951" s="8" t="s">
        <v>3133</v>
      </c>
      <c r="F3951" s="8" t="s">
        <v>28</v>
      </c>
    </row>
    <row r="3952" spans="1:6" ht="57.6">
      <c r="A3952" s="8">
        <v>3016</v>
      </c>
      <c r="B3952" s="8" t="s">
        <v>2957</v>
      </c>
      <c r="C3952" s="8">
        <v>4</v>
      </c>
      <c r="D3952" s="8" t="s">
        <v>3306</v>
      </c>
      <c r="E3952" s="8" t="s">
        <v>3307</v>
      </c>
      <c r="F3952" s="8" t="s">
        <v>28</v>
      </c>
    </row>
    <row r="3953" spans="1:6" ht="28.8">
      <c r="A3953" s="8">
        <v>349</v>
      </c>
      <c r="B3953" s="8" t="s">
        <v>2957</v>
      </c>
      <c r="C3953" s="8">
        <v>3</v>
      </c>
      <c r="D3953" s="8" t="s">
        <v>3323</v>
      </c>
      <c r="E3953" s="8" t="s">
        <v>3324</v>
      </c>
      <c r="F3953" s="8" t="s">
        <v>28</v>
      </c>
    </row>
    <row r="3954" spans="1:6" ht="57.6">
      <c r="A3954" s="8">
        <v>7616</v>
      </c>
      <c r="B3954" s="8" t="s">
        <v>2957</v>
      </c>
      <c r="C3954" s="8">
        <v>4</v>
      </c>
      <c r="D3954" s="8" t="s">
        <v>3455</v>
      </c>
      <c r="E3954" s="8" t="s">
        <v>3456</v>
      </c>
      <c r="F3954" s="8" t="s">
        <v>28</v>
      </c>
    </row>
    <row r="3955" spans="1:6" ht="43.2">
      <c r="A3955" s="8">
        <v>1971</v>
      </c>
      <c r="B3955" s="8" t="s">
        <v>2957</v>
      </c>
      <c r="C3955" s="8">
        <v>5</v>
      </c>
      <c r="D3955" s="8" t="s">
        <v>3523</v>
      </c>
      <c r="E3955" s="8" t="s">
        <v>3524</v>
      </c>
      <c r="F3955" s="8" t="s">
        <v>28</v>
      </c>
    </row>
    <row r="3956" spans="1:6" ht="43.2">
      <c r="A3956" s="8">
        <v>7618</v>
      </c>
      <c r="B3956" s="8" t="s">
        <v>2957</v>
      </c>
      <c r="C3956" s="8">
        <v>1</v>
      </c>
      <c r="D3956" s="8" t="s">
        <v>3525</v>
      </c>
      <c r="E3956" s="8" t="s">
        <v>3526</v>
      </c>
      <c r="F3956" s="8" t="s">
        <v>28</v>
      </c>
    </row>
    <row r="3957" spans="1:6">
      <c r="A3957" s="8">
        <v>2510</v>
      </c>
      <c r="B3957" s="8" t="s">
        <v>2957</v>
      </c>
      <c r="C3957" s="8">
        <v>3</v>
      </c>
      <c r="D3957" s="8" t="s">
        <v>3527</v>
      </c>
      <c r="E3957" s="8" t="s">
        <v>3528</v>
      </c>
      <c r="F3957" s="8" t="s">
        <v>28</v>
      </c>
    </row>
    <row r="3958" spans="1:6" ht="28.8">
      <c r="A3958" s="8">
        <v>2447</v>
      </c>
      <c r="B3958" s="8" t="s">
        <v>2957</v>
      </c>
      <c r="C3958" s="8">
        <v>1</v>
      </c>
      <c r="D3958" s="8" t="s">
        <v>3351</v>
      </c>
      <c r="E3958" s="8" t="s">
        <v>388</v>
      </c>
      <c r="F3958" s="8" t="s">
        <v>28</v>
      </c>
    </row>
    <row r="3959" spans="1:6" ht="57.6">
      <c r="A3959" s="8">
        <v>1934</v>
      </c>
      <c r="B3959" s="8" t="s">
        <v>2957</v>
      </c>
      <c r="C3959" s="8">
        <v>2</v>
      </c>
      <c r="D3959" s="8" t="s">
        <v>3346</v>
      </c>
      <c r="E3959" s="8" t="s">
        <v>3347</v>
      </c>
      <c r="F3959" s="8" t="s">
        <v>28</v>
      </c>
    </row>
    <row r="3960" spans="1:6" ht="28.8">
      <c r="A3960" s="8">
        <v>7991</v>
      </c>
      <c r="B3960" s="8" t="s">
        <v>2957</v>
      </c>
      <c r="C3960" s="8">
        <v>1</v>
      </c>
      <c r="D3960" s="8" t="s">
        <v>3325</v>
      </c>
      <c r="E3960" s="8" t="s">
        <v>3326</v>
      </c>
      <c r="F3960" s="8" t="s">
        <v>28</v>
      </c>
    </row>
    <row r="3961" spans="1:6">
      <c r="A3961" s="8">
        <v>8323</v>
      </c>
      <c r="B3961" s="8" t="s">
        <v>2957</v>
      </c>
      <c r="C3961" s="8">
        <v>5</v>
      </c>
      <c r="D3961" s="8" t="s">
        <v>3529</v>
      </c>
      <c r="E3961" s="8" t="s">
        <v>3530</v>
      </c>
      <c r="F3961" s="8" t="s">
        <v>28</v>
      </c>
    </row>
    <row r="3962" spans="1:6">
      <c r="A3962" s="8">
        <v>8304</v>
      </c>
      <c r="B3962" s="8" t="s">
        <v>2957</v>
      </c>
      <c r="C3962" s="8">
        <v>4</v>
      </c>
      <c r="D3962" s="8" t="s">
        <v>3531</v>
      </c>
      <c r="E3962" s="8" t="s">
        <v>446</v>
      </c>
      <c r="F3962" s="8" t="s">
        <v>28</v>
      </c>
    </row>
    <row r="3963" spans="1:6" ht="28.8">
      <c r="A3963" s="8">
        <v>2045</v>
      </c>
      <c r="B3963" s="8" t="s">
        <v>2957</v>
      </c>
      <c r="C3963" s="8">
        <v>4</v>
      </c>
      <c r="D3963" s="8" t="s">
        <v>3532</v>
      </c>
      <c r="E3963" s="8" t="s">
        <v>3533</v>
      </c>
      <c r="F3963" s="8" t="s">
        <v>28</v>
      </c>
    </row>
    <row r="3964" spans="1:6" ht="28.8">
      <c r="A3964" s="8">
        <v>7941</v>
      </c>
      <c r="B3964" s="8" t="s">
        <v>2957</v>
      </c>
      <c r="C3964" s="8">
        <v>1</v>
      </c>
      <c r="D3964" s="8" t="s">
        <v>3534</v>
      </c>
      <c r="E3964" s="8" t="s">
        <v>3535</v>
      </c>
      <c r="F3964" s="8" t="s">
        <v>28</v>
      </c>
    </row>
    <row r="3965" spans="1:6">
      <c r="A3965" s="8">
        <v>2221</v>
      </c>
      <c r="B3965" s="8" t="s">
        <v>2957</v>
      </c>
      <c r="C3965" s="8">
        <v>2</v>
      </c>
      <c r="D3965" s="8" t="s">
        <v>3536</v>
      </c>
      <c r="E3965" s="8" t="s">
        <v>12</v>
      </c>
      <c r="F3965" s="8" t="s">
        <v>28</v>
      </c>
    </row>
    <row r="3966" spans="1:6">
      <c r="A3966" s="8">
        <v>2218</v>
      </c>
      <c r="B3966" s="8" t="s">
        <v>2957</v>
      </c>
      <c r="C3966" s="8">
        <v>3</v>
      </c>
      <c r="D3966" s="8" t="s">
        <v>3537</v>
      </c>
      <c r="E3966" s="8" t="s">
        <v>359</v>
      </c>
      <c r="F3966" s="8" t="s">
        <v>28</v>
      </c>
    </row>
    <row r="3967" spans="1:6" ht="144">
      <c r="A3967" s="8">
        <v>1963</v>
      </c>
      <c r="B3967" s="8" t="s">
        <v>2957</v>
      </c>
      <c r="C3967" s="8">
        <v>1</v>
      </c>
      <c r="D3967" s="8" t="s">
        <v>3246</v>
      </c>
      <c r="E3967" s="8" t="s">
        <v>3247</v>
      </c>
      <c r="F3967" s="8" t="s">
        <v>28</v>
      </c>
    </row>
    <row r="3968" spans="1:6" ht="28.8">
      <c r="A3968" s="8">
        <v>206</v>
      </c>
      <c r="B3968" s="8" t="s">
        <v>2957</v>
      </c>
      <c r="C3968" s="8">
        <v>5</v>
      </c>
      <c r="D3968" s="8" t="s">
        <v>3241</v>
      </c>
      <c r="E3968" s="8" t="s">
        <v>2046</v>
      </c>
      <c r="F3968" s="8" t="s">
        <v>36</v>
      </c>
    </row>
    <row r="3969" spans="1:6">
      <c r="A3969" s="8">
        <v>7237</v>
      </c>
      <c r="B3969" s="8" t="s">
        <v>2957</v>
      </c>
      <c r="C3969" s="8">
        <v>2</v>
      </c>
      <c r="D3969" s="8" t="s">
        <v>3538</v>
      </c>
      <c r="E3969" s="8" t="s">
        <v>366</v>
      </c>
      <c r="F3969" s="8" t="s">
        <v>28</v>
      </c>
    </row>
    <row r="3970" spans="1:6" ht="43.2">
      <c r="A3970" s="8">
        <v>2158</v>
      </c>
      <c r="B3970" s="8" t="s">
        <v>2957</v>
      </c>
      <c r="C3970" s="8">
        <v>5</v>
      </c>
      <c r="D3970" s="8" t="s">
        <v>3505</v>
      </c>
      <c r="E3970" s="8" t="s">
        <v>3506</v>
      </c>
      <c r="F3970" s="8" t="s">
        <v>36</v>
      </c>
    </row>
    <row r="3971" spans="1:6" ht="28.8">
      <c r="A3971" s="8">
        <v>2121</v>
      </c>
      <c r="B3971" s="8" t="s">
        <v>2957</v>
      </c>
      <c r="C3971" s="8">
        <v>2</v>
      </c>
      <c r="D3971" s="8" t="s">
        <v>3539</v>
      </c>
      <c r="E3971" s="8" t="s">
        <v>357</v>
      </c>
      <c r="F3971" s="8" t="s">
        <v>36</v>
      </c>
    </row>
    <row r="3972" spans="1:6" ht="201.6">
      <c r="A3972" s="8">
        <v>75</v>
      </c>
      <c r="B3972" s="8" t="s">
        <v>2957</v>
      </c>
      <c r="C3972" s="8">
        <v>1</v>
      </c>
      <c r="D3972" s="8" t="s">
        <v>3373</v>
      </c>
      <c r="E3972" s="8" t="s">
        <v>3374</v>
      </c>
      <c r="F3972" s="8" t="s">
        <v>34</v>
      </c>
    </row>
    <row r="3973" spans="1:6" ht="72">
      <c r="A3973" s="8">
        <v>884</v>
      </c>
      <c r="B3973" s="8" t="s">
        <v>2957</v>
      </c>
      <c r="C3973" s="8">
        <v>4</v>
      </c>
      <c r="D3973" s="8" t="s">
        <v>3206</v>
      </c>
      <c r="E3973" s="8" t="s">
        <v>3207</v>
      </c>
      <c r="F3973" s="8" t="s">
        <v>36</v>
      </c>
    </row>
    <row r="3974" spans="1:6" ht="86.4">
      <c r="A3974" s="8">
        <v>6309</v>
      </c>
      <c r="B3974" s="8" t="s">
        <v>2957</v>
      </c>
      <c r="C3974" s="8">
        <v>4</v>
      </c>
      <c r="D3974" s="8" t="s">
        <v>3008</v>
      </c>
      <c r="E3974" s="8" t="s">
        <v>2046</v>
      </c>
      <c r="F3974" s="8" t="s">
        <v>36</v>
      </c>
    </row>
    <row r="3975" spans="1:6" ht="43.2">
      <c r="A3975" s="8">
        <v>9030</v>
      </c>
      <c r="B3975" s="8" t="s">
        <v>2957</v>
      </c>
      <c r="C3975" s="8">
        <v>1</v>
      </c>
      <c r="D3975" s="8" t="s">
        <v>3163</v>
      </c>
      <c r="E3975" s="8" t="s">
        <v>3164</v>
      </c>
      <c r="F3975" s="8" t="s">
        <v>36</v>
      </c>
    </row>
    <row r="3976" spans="1:6" ht="57.6">
      <c r="A3976" s="8">
        <v>8627</v>
      </c>
      <c r="B3976" s="8" t="s">
        <v>2957</v>
      </c>
      <c r="C3976" s="8">
        <v>2</v>
      </c>
      <c r="D3976" s="8" t="s">
        <v>3287</v>
      </c>
      <c r="E3976" s="8" t="s">
        <v>3288</v>
      </c>
      <c r="F3976" s="8" t="s">
        <v>36</v>
      </c>
    </row>
    <row r="3977" spans="1:6" ht="100.8">
      <c r="A3977" s="8">
        <v>8617</v>
      </c>
      <c r="B3977" s="8" t="s">
        <v>2957</v>
      </c>
      <c r="C3977" s="8">
        <v>5</v>
      </c>
      <c r="D3977" s="8" t="s">
        <v>3087</v>
      </c>
      <c r="E3977" s="8" t="s">
        <v>3088</v>
      </c>
      <c r="F3977" s="8" t="s">
        <v>36</v>
      </c>
    </row>
    <row r="3978" spans="1:6" ht="43.2">
      <c r="A3978" s="8">
        <v>7901</v>
      </c>
      <c r="B3978" s="8" t="s">
        <v>2957</v>
      </c>
      <c r="C3978" s="8">
        <v>1</v>
      </c>
      <c r="D3978" s="8" t="s">
        <v>3322</v>
      </c>
      <c r="E3978" s="8" t="s">
        <v>502</v>
      </c>
      <c r="F3978" s="8" t="s">
        <v>36</v>
      </c>
    </row>
    <row r="3979" spans="1:6" ht="43.2">
      <c r="A3979" s="8">
        <v>1997</v>
      </c>
      <c r="B3979" s="8" t="s">
        <v>2957</v>
      </c>
      <c r="C3979" s="8">
        <v>2</v>
      </c>
      <c r="D3979" s="8" t="s">
        <v>3480</v>
      </c>
      <c r="E3979" s="8" t="s">
        <v>3481</v>
      </c>
      <c r="F3979" s="8" t="s">
        <v>36</v>
      </c>
    </row>
    <row r="3980" spans="1:6" ht="43.2">
      <c r="A3980" s="8">
        <v>1998</v>
      </c>
      <c r="B3980" s="8" t="s">
        <v>2957</v>
      </c>
      <c r="C3980" s="8">
        <v>1</v>
      </c>
      <c r="D3980" s="8" t="s">
        <v>3478</v>
      </c>
      <c r="E3980" s="8" t="s">
        <v>3479</v>
      </c>
      <c r="F3980" s="8" t="s">
        <v>36</v>
      </c>
    </row>
    <row r="3981" spans="1:6" ht="28.8">
      <c r="A3981" s="8">
        <v>8030</v>
      </c>
      <c r="B3981" s="8" t="s">
        <v>2957</v>
      </c>
      <c r="C3981" s="8">
        <v>1</v>
      </c>
      <c r="D3981" s="8" t="s">
        <v>3519</v>
      </c>
      <c r="E3981" s="8" t="s">
        <v>3520</v>
      </c>
      <c r="F3981" s="8" t="s">
        <v>36</v>
      </c>
    </row>
    <row r="3982" spans="1:6" ht="28.8">
      <c r="A3982" s="8">
        <v>6830</v>
      </c>
      <c r="B3982" s="8" t="s">
        <v>2957</v>
      </c>
      <c r="C3982" s="8">
        <v>5</v>
      </c>
      <c r="D3982" s="8" t="s">
        <v>3115</v>
      </c>
      <c r="E3982" s="8" t="s">
        <v>3116</v>
      </c>
      <c r="F3982" s="8" t="s">
        <v>36</v>
      </c>
    </row>
    <row r="3983" spans="1:6">
      <c r="A3983" s="8">
        <v>6801</v>
      </c>
      <c r="B3983" s="8" t="s">
        <v>2957</v>
      </c>
      <c r="C3983" s="8">
        <v>3</v>
      </c>
      <c r="D3983" s="8" t="s">
        <v>3540</v>
      </c>
      <c r="E3983" s="8" t="s">
        <v>384</v>
      </c>
      <c r="F3983" s="8" t="s">
        <v>36</v>
      </c>
    </row>
    <row r="3984" spans="1:6" ht="57.6">
      <c r="A3984" s="8">
        <v>82</v>
      </c>
      <c r="B3984" s="8" t="s">
        <v>2957</v>
      </c>
      <c r="C3984" s="8">
        <v>4</v>
      </c>
      <c r="D3984" s="8" t="s">
        <v>228</v>
      </c>
      <c r="E3984" s="8" t="s">
        <v>3119</v>
      </c>
      <c r="F3984" s="8" t="s">
        <v>36</v>
      </c>
    </row>
    <row r="3985" spans="1:6" ht="57.6">
      <c r="A3985" s="8">
        <v>83</v>
      </c>
      <c r="B3985" s="8" t="s">
        <v>2957</v>
      </c>
      <c r="C3985" s="8">
        <v>1</v>
      </c>
      <c r="D3985" s="8" t="s">
        <v>227</v>
      </c>
      <c r="E3985" s="8" t="s">
        <v>3541</v>
      </c>
      <c r="F3985" s="8" t="s">
        <v>36</v>
      </c>
    </row>
    <row r="3986" spans="1:6" ht="158.4">
      <c r="A3986" s="8">
        <v>5338</v>
      </c>
      <c r="B3986" s="8" t="s">
        <v>2957</v>
      </c>
      <c r="C3986" s="8">
        <v>3</v>
      </c>
      <c r="D3986" s="8" t="s">
        <v>3112</v>
      </c>
      <c r="E3986" s="8" t="s">
        <v>3113</v>
      </c>
      <c r="F3986" s="8" t="s">
        <v>36</v>
      </c>
    </row>
    <row r="3987" spans="1:6">
      <c r="A3987" s="8">
        <v>2223</v>
      </c>
      <c r="B3987" s="8" t="s">
        <v>2957</v>
      </c>
      <c r="C3987" s="8">
        <v>1</v>
      </c>
      <c r="D3987" s="8" t="s">
        <v>3542</v>
      </c>
      <c r="E3987" s="8" t="s">
        <v>41</v>
      </c>
      <c r="F3987" s="8" t="s">
        <v>36</v>
      </c>
    </row>
    <row r="3988" spans="1:6" ht="28.8">
      <c r="A3988" s="8">
        <v>7877</v>
      </c>
      <c r="B3988" s="8" t="s">
        <v>2957</v>
      </c>
      <c r="C3988" s="8">
        <v>5</v>
      </c>
      <c r="D3988" s="8" t="s">
        <v>3363</v>
      </c>
      <c r="E3988" s="8" t="s">
        <v>475</v>
      </c>
      <c r="F3988" s="8" t="s">
        <v>36</v>
      </c>
    </row>
    <row r="3989" spans="1:6" ht="28.8">
      <c r="A3989" s="8">
        <v>2115</v>
      </c>
      <c r="B3989" s="8" t="s">
        <v>2957</v>
      </c>
      <c r="C3989" s="8">
        <v>5</v>
      </c>
      <c r="D3989" s="8" t="s">
        <v>3543</v>
      </c>
      <c r="E3989" s="8" t="s">
        <v>38</v>
      </c>
      <c r="F3989" s="8" t="s">
        <v>36</v>
      </c>
    </row>
    <row r="3990" spans="1:6" ht="43.2">
      <c r="A3990" s="8">
        <v>2159</v>
      </c>
      <c r="B3990" s="8" t="s">
        <v>2957</v>
      </c>
      <c r="C3990" s="8">
        <v>5</v>
      </c>
      <c r="D3990" s="8" t="s">
        <v>3367</v>
      </c>
      <c r="E3990" s="8" t="s">
        <v>3368</v>
      </c>
      <c r="F3990" s="8" t="s">
        <v>36</v>
      </c>
    </row>
    <row r="3991" spans="1:6" ht="57.6">
      <c r="A3991" s="8">
        <v>4193</v>
      </c>
      <c r="B3991" s="8" t="s">
        <v>2957</v>
      </c>
      <c r="C3991" s="8">
        <v>2</v>
      </c>
      <c r="D3991" s="8" t="s">
        <v>2969</v>
      </c>
      <c r="E3991" s="8" t="s">
        <v>2970</v>
      </c>
      <c r="F3991" s="8" t="s">
        <v>36</v>
      </c>
    </row>
    <row r="3992" spans="1:6" ht="115.2">
      <c r="A3992" s="8">
        <v>5311</v>
      </c>
      <c r="B3992" s="8" t="s">
        <v>2957</v>
      </c>
      <c r="C3992" s="8">
        <v>1</v>
      </c>
      <c r="D3992" s="8" t="s">
        <v>3544</v>
      </c>
      <c r="E3992" s="8" t="s">
        <v>3545</v>
      </c>
      <c r="F3992" s="8" t="s">
        <v>36</v>
      </c>
    </row>
    <row r="3993" spans="1:6">
      <c r="A3993" s="8">
        <v>9164</v>
      </c>
      <c r="B3993" s="8" t="s">
        <v>2957</v>
      </c>
      <c r="C3993" s="8">
        <v>5</v>
      </c>
      <c r="D3993" s="8" t="s">
        <v>3546</v>
      </c>
      <c r="E3993" s="8" t="s">
        <v>370</v>
      </c>
      <c r="F3993" s="8" t="s">
        <v>36</v>
      </c>
    </row>
    <row r="3994" spans="1:6">
      <c r="A3994" s="8">
        <v>2169</v>
      </c>
      <c r="B3994" s="8" t="s">
        <v>2957</v>
      </c>
      <c r="C3994" s="8">
        <v>5</v>
      </c>
      <c r="D3994" s="8" t="s">
        <v>3547</v>
      </c>
      <c r="E3994" s="8" t="s">
        <v>422</v>
      </c>
      <c r="F3994" s="8" t="s">
        <v>36</v>
      </c>
    </row>
    <row r="3995" spans="1:6">
      <c r="A3995" s="8">
        <v>9502</v>
      </c>
      <c r="B3995" s="8" t="s">
        <v>2957</v>
      </c>
      <c r="C3995" s="8">
        <v>4</v>
      </c>
      <c r="D3995" s="8" t="s">
        <v>3548</v>
      </c>
      <c r="E3995" s="8" t="s">
        <v>383</v>
      </c>
      <c r="F3995" s="8" t="s">
        <v>36</v>
      </c>
    </row>
    <row r="3996" spans="1:6" ht="43.2">
      <c r="A3996" s="8">
        <v>8839</v>
      </c>
      <c r="B3996" s="8" t="s">
        <v>2957</v>
      </c>
      <c r="C3996" s="8">
        <v>4</v>
      </c>
      <c r="D3996" s="8" t="s">
        <v>3549</v>
      </c>
      <c r="E3996" s="8" t="s">
        <v>472</v>
      </c>
      <c r="F3996" s="8" t="s">
        <v>36</v>
      </c>
    </row>
    <row r="3997" spans="1:6" ht="172.8">
      <c r="A3997" s="8">
        <v>856</v>
      </c>
      <c r="B3997" s="8" t="s">
        <v>2957</v>
      </c>
      <c r="C3997" s="8">
        <v>5</v>
      </c>
      <c r="D3997" s="8" t="s">
        <v>3550</v>
      </c>
      <c r="E3997" s="8" t="s">
        <v>3551</v>
      </c>
      <c r="F3997" s="8" t="s">
        <v>36</v>
      </c>
    </row>
    <row r="3998" spans="1:6">
      <c r="A3998" s="8">
        <v>2253</v>
      </c>
      <c r="B3998" s="8" t="s">
        <v>2957</v>
      </c>
      <c r="C3998" s="8">
        <v>1</v>
      </c>
      <c r="D3998" s="8" t="s">
        <v>3552</v>
      </c>
      <c r="E3998" s="8" t="s">
        <v>384</v>
      </c>
      <c r="F3998" s="8" t="s">
        <v>36</v>
      </c>
    </row>
    <row r="3999" spans="1:6" ht="28.8">
      <c r="A3999" s="8">
        <v>6531</v>
      </c>
      <c r="B3999" s="8" t="s">
        <v>2957</v>
      </c>
      <c r="C3999" s="8">
        <v>1</v>
      </c>
      <c r="D3999" s="8" t="s">
        <v>3114</v>
      </c>
      <c r="E3999" s="8" t="s">
        <v>463</v>
      </c>
      <c r="F3999" s="8" t="s">
        <v>36</v>
      </c>
    </row>
    <row r="4000" spans="1:6">
      <c r="A4000" s="8">
        <v>1032</v>
      </c>
      <c r="B4000" s="8" t="s">
        <v>2957</v>
      </c>
      <c r="C4000" s="8">
        <v>1</v>
      </c>
      <c r="D4000" s="8" t="s">
        <v>3553</v>
      </c>
      <c r="E4000" s="8" t="s">
        <v>39</v>
      </c>
      <c r="F4000" s="8" t="s">
        <v>36</v>
      </c>
    </row>
    <row r="4001" spans="1:6">
      <c r="A4001" s="8">
        <v>1039</v>
      </c>
      <c r="B4001" s="8" t="s">
        <v>2957</v>
      </c>
      <c r="C4001" s="8">
        <v>5</v>
      </c>
      <c r="D4001" s="8" t="s">
        <v>3554</v>
      </c>
      <c r="E4001" s="8" t="s">
        <v>472</v>
      </c>
      <c r="F4001" s="8" t="s">
        <v>36</v>
      </c>
    </row>
    <row r="4002" spans="1:6" ht="43.2">
      <c r="A4002" s="8">
        <v>7905</v>
      </c>
      <c r="B4002" s="8" t="s">
        <v>2957</v>
      </c>
      <c r="C4002" s="8">
        <v>1</v>
      </c>
      <c r="D4002" s="8" t="s">
        <v>3076</v>
      </c>
      <c r="E4002" s="8" t="s">
        <v>3077</v>
      </c>
      <c r="F4002" s="8" t="s">
        <v>36</v>
      </c>
    </row>
    <row r="4003" spans="1:6" ht="57.6">
      <c r="A4003" s="8">
        <v>7832</v>
      </c>
      <c r="B4003" s="8" t="s">
        <v>2957</v>
      </c>
      <c r="C4003" s="8">
        <v>3</v>
      </c>
      <c r="D4003" s="8" t="s">
        <v>3555</v>
      </c>
      <c r="E4003" s="8" t="s">
        <v>41</v>
      </c>
      <c r="F4003" s="8" t="s">
        <v>36</v>
      </c>
    </row>
    <row r="4004" spans="1:6">
      <c r="A4004" s="8">
        <v>6564</v>
      </c>
      <c r="B4004" s="8" t="s">
        <v>2957</v>
      </c>
      <c r="C4004" s="8">
        <v>4</v>
      </c>
      <c r="D4004" s="8" t="s">
        <v>3556</v>
      </c>
      <c r="E4004" s="8" t="s">
        <v>38</v>
      </c>
      <c r="F4004" s="8" t="s">
        <v>36</v>
      </c>
    </row>
    <row r="4005" spans="1:6" ht="43.2">
      <c r="A4005" s="8">
        <v>6238</v>
      </c>
      <c r="B4005" s="8" t="s">
        <v>2957</v>
      </c>
      <c r="C4005" s="8">
        <v>3</v>
      </c>
      <c r="D4005" s="8" t="s">
        <v>3411</v>
      </c>
      <c r="E4005" s="8" t="s">
        <v>3412</v>
      </c>
      <c r="F4005" s="8" t="s">
        <v>36</v>
      </c>
    </row>
    <row r="4006" spans="1:6" ht="43.2">
      <c r="A4006" s="8">
        <v>2025</v>
      </c>
      <c r="B4006" s="8" t="s">
        <v>2957</v>
      </c>
      <c r="C4006" s="8">
        <v>1</v>
      </c>
      <c r="D4006" s="8" t="s">
        <v>3557</v>
      </c>
      <c r="E4006" s="8" t="s">
        <v>3558</v>
      </c>
      <c r="F4006" s="8" t="s">
        <v>36</v>
      </c>
    </row>
    <row r="4007" spans="1:6" ht="28.8">
      <c r="A4007" s="8">
        <v>954</v>
      </c>
      <c r="B4007" s="8" t="s">
        <v>2957</v>
      </c>
      <c r="C4007" s="8">
        <v>2</v>
      </c>
      <c r="D4007" s="8" t="s">
        <v>3165</v>
      </c>
      <c r="E4007" s="8" t="s">
        <v>3166</v>
      </c>
      <c r="F4007" s="8" t="s">
        <v>36</v>
      </c>
    </row>
    <row r="4008" spans="1:6" ht="43.2">
      <c r="A4008" s="8">
        <v>9417</v>
      </c>
      <c r="B4008" s="8" t="s">
        <v>2957</v>
      </c>
      <c r="C4008" s="8">
        <v>5</v>
      </c>
      <c r="D4008" s="8" t="s">
        <v>3418</v>
      </c>
      <c r="E4008" s="8" t="s">
        <v>3419</v>
      </c>
      <c r="F4008" s="8" t="s">
        <v>36</v>
      </c>
    </row>
    <row r="4009" spans="1:6" ht="28.8">
      <c r="A4009" s="8">
        <v>9050</v>
      </c>
      <c r="B4009" s="8" t="s">
        <v>2957</v>
      </c>
      <c r="C4009" s="8">
        <v>3</v>
      </c>
      <c r="D4009" s="8" t="s">
        <v>3559</v>
      </c>
      <c r="E4009" s="8" t="s">
        <v>370</v>
      </c>
      <c r="F4009" s="8" t="s">
        <v>36</v>
      </c>
    </row>
    <row r="4010" spans="1:6" ht="28.8">
      <c r="A4010" s="8">
        <v>8805</v>
      </c>
      <c r="B4010" s="8" t="s">
        <v>2957</v>
      </c>
      <c r="C4010" s="8">
        <v>1</v>
      </c>
      <c r="D4010" s="8" t="s">
        <v>3235</v>
      </c>
      <c r="E4010" s="8" t="s">
        <v>3236</v>
      </c>
      <c r="F4010" s="8" t="s">
        <v>36</v>
      </c>
    </row>
    <row r="4011" spans="1:6" ht="28.8">
      <c r="A4011" s="8">
        <v>2195</v>
      </c>
      <c r="B4011" s="8" t="s">
        <v>2957</v>
      </c>
      <c r="C4011" s="8">
        <v>1</v>
      </c>
      <c r="D4011" s="8" t="s">
        <v>3173</v>
      </c>
      <c r="E4011" s="8" t="s">
        <v>502</v>
      </c>
      <c r="F4011" s="8" t="s">
        <v>36</v>
      </c>
    </row>
    <row r="4012" spans="1:6" ht="43.2">
      <c r="A4012" s="8">
        <v>2998</v>
      </c>
      <c r="B4012" s="8" t="s">
        <v>2957</v>
      </c>
      <c r="C4012" s="8">
        <v>1</v>
      </c>
      <c r="D4012" s="8" t="s">
        <v>3560</v>
      </c>
      <c r="E4012" s="8" t="s">
        <v>357</v>
      </c>
      <c r="F4012" s="8" t="s">
        <v>36</v>
      </c>
    </row>
    <row r="4013" spans="1:6" ht="244.8">
      <c r="A4013" s="8">
        <v>63</v>
      </c>
      <c r="B4013" s="8" t="s">
        <v>2957</v>
      </c>
      <c r="C4013" s="8">
        <v>2</v>
      </c>
      <c r="D4013" s="8" t="s">
        <v>2975</v>
      </c>
      <c r="E4013" s="8" t="s">
        <v>2976</v>
      </c>
      <c r="F4013" s="8" t="s">
        <v>36</v>
      </c>
    </row>
    <row r="4014" spans="1:6">
      <c r="A4014" s="8">
        <v>8082</v>
      </c>
      <c r="B4014" s="8" t="s">
        <v>2957</v>
      </c>
      <c r="C4014" s="8">
        <v>5</v>
      </c>
      <c r="D4014" s="8" t="s">
        <v>3561</v>
      </c>
      <c r="E4014" s="8" t="s">
        <v>38</v>
      </c>
      <c r="F4014" s="8" t="s">
        <v>36</v>
      </c>
    </row>
    <row r="4015" spans="1:6" ht="72">
      <c r="A4015" s="8">
        <v>7080</v>
      </c>
      <c r="B4015" s="8" t="s">
        <v>2957</v>
      </c>
      <c r="C4015" s="8">
        <v>1</v>
      </c>
      <c r="D4015" s="8" t="s">
        <v>3562</v>
      </c>
      <c r="E4015" s="8" t="s">
        <v>3563</v>
      </c>
      <c r="F4015" s="8" t="s">
        <v>36</v>
      </c>
    </row>
    <row r="4016" spans="1:6" ht="28.8">
      <c r="A4016" s="8">
        <v>5429</v>
      </c>
      <c r="B4016" s="8" t="s">
        <v>2957</v>
      </c>
      <c r="C4016" s="8">
        <v>5</v>
      </c>
      <c r="D4016" s="8" t="s">
        <v>3403</v>
      </c>
      <c r="E4016" s="8" t="s">
        <v>382</v>
      </c>
      <c r="F4016" s="8" t="s">
        <v>36</v>
      </c>
    </row>
    <row r="4017" spans="1:6" ht="331.2">
      <c r="A4017" s="8">
        <v>8565</v>
      </c>
      <c r="B4017" s="8" t="s">
        <v>2957</v>
      </c>
      <c r="C4017" s="8">
        <v>1</v>
      </c>
      <c r="D4017" s="8" t="s">
        <v>3074</v>
      </c>
      <c r="E4017" s="8" t="s">
        <v>3075</v>
      </c>
      <c r="F4017" s="8" t="s">
        <v>36</v>
      </c>
    </row>
    <row r="4018" spans="1:6" ht="43.2">
      <c r="A4018" s="8">
        <v>7043</v>
      </c>
      <c r="B4018" s="8" t="s">
        <v>2957</v>
      </c>
      <c r="C4018" s="8">
        <v>2</v>
      </c>
      <c r="D4018" s="8" t="s">
        <v>3564</v>
      </c>
      <c r="E4018" s="8" t="s">
        <v>41</v>
      </c>
      <c r="F4018" s="8" t="s">
        <v>36</v>
      </c>
    </row>
    <row r="4019" spans="1:6" ht="72">
      <c r="A4019" s="8">
        <v>97</v>
      </c>
      <c r="B4019" s="8" t="s">
        <v>2957</v>
      </c>
      <c r="C4019" s="8">
        <v>1</v>
      </c>
      <c r="D4019" s="8" t="s">
        <v>3277</v>
      </c>
      <c r="E4019" s="8" t="s">
        <v>373</v>
      </c>
      <c r="F4019" s="8" t="s">
        <v>36</v>
      </c>
    </row>
    <row r="4020" spans="1:6" ht="43.2">
      <c r="A4020" s="8">
        <v>7008</v>
      </c>
      <c r="B4020" s="8" t="s">
        <v>2957</v>
      </c>
      <c r="C4020" s="8">
        <v>2</v>
      </c>
      <c r="D4020" s="8" t="s">
        <v>3242</v>
      </c>
      <c r="E4020" s="8" t="s">
        <v>502</v>
      </c>
      <c r="F4020" s="8" t="s">
        <v>36</v>
      </c>
    </row>
    <row r="4021" spans="1:6" ht="72">
      <c r="A4021" s="8">
        <v>8598</v>
      </c>
      <c r="B4021" s="8" t="s">
        <v>2957</v>
      </c>
      <c r="C4021" s="8">
        <v>5</v>
      </c>
      <c r="D4021" s="8" t="s">
        <v>3565</v>
      </c>
      <c r="E4021" s="8" t="s">
        <v>370</v>
      </c>
      <c r="F4021" s="8" t="s">
        <v>36</v>
      </c>
    </row>
    <row r="4022" spans="1:6" ht="28.8">
      <c r="A4022" s="8">
        <v>9183</v>
      </c>
      <c r="B4022" s="8" t="s">
        <v>2957</v>
      </c>
      <c r="C4022" s="8">
        <v>1</v>
      </c>
      <c r="D4022" s="8" t="s">
        <v>3566</v>
      </c>
      <c r="E4022" s="8" t="s">
        <v>41</v>
      </c>
      <c r="F4022" s="8" t="s">
        <v>36</v>
      </c>
    </row>
    <row r="4023" spans="1:6">
      <c r="A4023" s="8">
        <v>7291</v>
      </c>
      <c r="B4023" s="8" t="s">
        <v>2957</v>
      </c>
      <c r="C4023" s="8">
        <v>5</v>
      </c>
      <c r="D4023" s="8" t="s">
        <v>3567</v>
      </c>
      <c r="E4023" s="8" t="s">
        <v>383</v>
      </c>
      <c r="F4023" s="8" t="s">
        <v>36</v>
      </c>
    </row>
    <row r="4024" spans="1:6" ht="86.4">
      <c r="A4024" s="8">
        <v>5293</v>
      </c>
      <c r="B4024" s="8" t="s">
        <v>2957</v>
      </c>
      <c r="C4024" s="8">
        <v>1</v>
      </c>
      <c r="D4024" s="8" t="s">
        <v>3421</v>
      </c>
      <c r="E4024" s="8" t="s">
        <v>3422</v>
      </c>
      <c r="F4024" s="8" t="s">
        <v>36</v>
      </c>
    </row>
    <row r="4025" spans="1:6">
      <c r="A4025" s="8">
        <v>9525</v>
      </c>
      <c r="B4025" s="8" t="s">
        <v>2957</v>
      </c>
      <c r="C4025" s="8">
        <v>1</v>
      </c>
      <c r="D4025" s="8" t="s">
        <v>3568</v>
      </c>
      <c r="E4025" s="8" t="s">
        <v>370</v>
      </c>
      <c r="F4025" s="8" t="s">
        <v>36</v>
      </c>
    </row>
    <row r="4026" spans="1:6" ht="28.8">
      <c r="A4026" s="8">
        <v>8993</v>
      </c>
      <c r="B4026" s="8" t="s">
        <v>2957</v>
      </c>
      <c r="C4026" s="8">
        <v>2</v>
      </c>
      <c r="D4026" s="8" t="s">
        <v>3569</v>
      </c>
      <c r="E4026" s="8" t="s">
        <v>3570</v>
      </c>
      <c r="F4026" s="8" t="s">
        <v>36</v>
      </c>
    </row>
    <row r="4027" spans="1:6" ht="57.6">
      <c r="A4027" s="8">
        <v>7822</v>
      </c>
      <c r="B4027" s="8" t="s">
        <v>2957</v>
      </c>
      <c r="C4027" s="8">
        <v>2</v>
      </c>
      <c r="D4027" s="8" t="s">
        <v>3301</v>
      </c>
      <c r="E4027" s="8" t="s">
        <v>3302</v>
      </c>
      <c r="F4027" s="8" t="s">
        <v>36</v>
      </c>
    </row>
    <row r="4028" spans="1:6" ht="28.8">
      <c r="A4028" s="8">
        <v>4273</v>
      </c>
      <c r="B4028" s="8" t="s">
        <v>2957</v>
      </c>
      <c r="C4028" s="8">
        <v>4</v>
      </c>
      <c r="D4028" s="8" t="s">
        <v>3279</v>
      </c>
      <c r="E4028" s="8" t="s">
        <v>443</v>
      </c>
      <c r="F4028" s="8" t="s">
        <v>36</v>
      </c>
    </row>
    <row r="4029" spans="1:6" ht="28.8">
      <c r="A4029" s="8">
        <v>5969</v>
      </c>
      <c r="B4029" s="8" t="s">
        <v>2957</v>
      </c>
      <c r="C4029" s="8">
        <v>4</v>
      </c>
      <c r="D4029" s="8" t="s">
        <v>3354</v>
      </c>
      <c r="E4029" s="8" t="s">
        <v>475</v>
      </c>
      <c r="F4029" s="8" t="s">
        <v>36</v>
      </c>
    </row>
    <row r="4030" spans="1:6" ht="57.6">
      <c r="A4030" s="8">
        <v>1948</v>
      </c>
      <c r="B4030" s="8" t="s">
        <v>2957</v>
      </c>
      <c r="C4030" s="8">
        <v>5</v>
      </c>
      <c r="D4030" s="8" t="s">
        <v>3045</v>
      </c>
      <c r="E4030" s="8" t="s">
        <v>3046</v>
      </c>
      <c r="F4030" s="8" t="s">
        <v>36</v>
      </c>
    </row>
    <row r="4031" spans="1:6" ht="43.2">
      <c r="A4031" s="8">
        <v>8743</v>
      </c>
      <c r="B4031" s="8" t="s">
        <v>2957</v>
      </c>
      <c r="C4031" s="8">
        <v>5</v>
      </c>
      <c r="D4031" s="8" t="s">
        <v>3130</v>
      </c>
      <c r="E4031" s="8" t="s">
        <v>3131</v>
      </c>
      <c r="F4031" s="8" t="s">
        <v>36</v>
      </c>
    </row>
    <row r="4032" spans="1:6" ht="57.6">
      <c r="A4032" s="8">
        <v>1940</v>
      </c>
      <c r="B4032" s="8" t="s">
        <v>2957</v>
      </c>
      <c r="C4032" s="8">
        <v>1</v>
      </c>
      <c r="D4032" s="8" t="s">
        <v>3291</v>
      </c>
      <c r="E4032" s="8" t="s">
        <v>3292</v>
      </c>
      <c r="F4032" s="8" t="s">
        <v>36</v>
      </c>
    </row>
    <row r="4033" spans="1:6" ht="144">
      <c r="A4033" s="8">
        <v>1947</v>
      </c>
      <c r="B4033" s="8" t="s">
        <v>2957</v>
      </c>
      <c r="C4033" s="8">
        <v>3</v>
      </c>
      <c r="D4033" s="8" t="s">
        <v>3299</v>
      </c>
      <c r="E4033" s="8" t="s">
        <v>3300</v>
      </c>
      <c r="F4033" s="8" t="s">
        <v>36</v>
      </c>
    </row>
    <row r="4034" spans="1:6" ht="144">
      <c r="A4034" s="8">
        <v>8630</v>
      </c>
      <c r="B4034" s="8" t="s">
        <v>2957</v>
      </c>
      <c r="C4034" s="8">
        <v>1</v>
      </c>
      <c r="D4034" s="8" t="s">
        <v>3313</v>
      </c>
      <c r="E4034" s="8" t="s">
        <v>3314</v>
      </c>
      <c r="F4034" s="8" t="s">
        <v>36</v>
      </c>
    </row>
    <row r="4035" spans="1:6" ht="28.8">
      <c r="A4035" s="8">
        <v>1420</v>
      </c>
      <c r="B4035" s="8" t="s">
        <v>2957</v>
      </c>
      <c r="C4035" s="8">
        <v>1</v>
      </c>
      <c r="D4035" s="8" t="s">
        <v>3289</v>
      </c>
      <c r="E4035" s="8" t="s">
        <v>3290</v>
      </c>
      <c r="F4035" s="8" t="s">
        <v>36</v>
      </c>
    </row>
    <row r="4036" spans="1:6" ht="57.6">
      <c r="A4036" s="8">
        <v>3127</v>
      </c>
      <c r="B4036" s="8" t="s">
        <v>2957</v>
      </c>
      <c r="C4036" s="8">
        <v>2</v>
      </c>
      <c r="D4036" s="8" t="s">
        <v>3204</v>
      </c>
      <c r="E4036" s="8" t="s">
        <v>3205</v>
      </c>
      <c r="F4036" s="8" t="s">
        <v>36</v>
      </c>
    </row>
    <row r="4037" spans="1:6" ht="43.2">
      <c r="A4037" s="8">
        <v>8735</v>
      </c>
      <c r="B4037" s="8" t="s">
        <v>2957</v>
      </c>
      <c r="C4037" s="8">
        <v>1</v>
      </c>
      <c r="D4037" s="8" t="s">
        <v>3167</v>
      </c>
      <c r="E4037" s="8" t="s">
        <v>3168</v>
      </c>
      <c r="F4037" s="8" t="s">
        <v>36</v>
      </c>
    </row>
    <row r="4038" spans="1:6" ht="43.2">
      <c r="A4038" s="8">
        <v>1992</v>
      </c>
      <c r="B4038" s="8" t="s">
        <v>2957</v>
      </c>
      <c r="C4038" s="8">
        <v>1</v>
      </c>
      <c r="D4038" s="8" t="s">
        <v>3495</v>
      </c>
      <c r="E4038" s="8" t="s">
        <v>3496</v>
      </c>
      <c r="F4038" s="8" t="s">
        <v>36</v>
      </c>
    </row>
    <row r="4039" spans="1:6">
      <c r="A4039" s="8">
        <v>2294</v>
      </c>
      <c r="B4039" s="8" t="s">
        <v>2957</v>
      </c>
      <c r="C4039" s="8">
        <v>1</v>
      </c>
      <c r="D4039" s="8" t="s">
        <v>3571</v>
      </c>
      <c r="E4039" s="8" t="s">
        <v>39</v>
      </c>
      <c r="F4039" s="8" t="s">
        <v>36</v>
      </c>
    </row>
    <row r="4040" spans="1:6">
      <c r="A4040" s="8">
        <v>2314</v>
      </c>
      <c r="B4040" s="8" t="s">
        <v>2957</v>
      </c>
      <c r="C4040" s="8">
        <v>2</v>
      </c>
      <c r="D4040" s="8" t="s">
        <v>3572</v>
      </c>
      <c r="E4040" s="8" t="s">
        <v>41</v>
      </c>
      <c r="F4040" s="8" t="s">
        <v>36</v>
      </c>
    </row>
    <row r="4041" spans="1:6" ht="43.2">
      <c r="A4041" s="8">
        <v>6228</v>
      </c>
      <c r="B4041" s="8" t="s">
        <v>2957</v>
      </c>
      <c r="C4041" s="8">
        <v>4</v>
      </c>
      <c r="D4041" s="8" t="s">
        <v>3436</v>
      </c>
      <c r="E4041" s="8" t="s">
        <v>3437</v>
      </c>
      <c r="F4041" s="8" t="s">
        <v>36</v>
      </c>
    </row>
    <row r="4042" spans="1:6">
      <c r="A4042" s="8">
        <v>8142</v>
      </c>
      <c r="B4042" s="8" t="s">
        <v>2957</v>
      </c>
      <c r="C4042" s="8">
        <v>5</v>
      </c>
      <c r="D4042" s="8" t="s">
        <v>3573</v>
      </c>
      <c r="E4042" s="8" t="s">
        <v>38</v>
      </c>
      <c r="F4042" s="8" t="s">
        <v>36</v>
      </c>
    </row>
    <row r="4043" spans="1:6" ht="43.2">
      <c r="A4043" s="8">
        <v>7618</v>
      </c>
      <c r="B4043" s="8" t="s">
        <v>2957</v>
      </c>
      <c r="C4043" s="8">
        <v>1</v>
      </c>
      <c r="D4043" s="8" t="s">
        <v>3525</v>
      </c>
      <c r="E4043" s="8" t="s">
        <v>3526</v>
      </c>
      <c r="F4043" s="8" t="s">
        <v>36</v>
      </c>
    </row>
    <row r="4044" spans="1:6">
      <c r="A4044" s="8">
        <v>2422</v>
      </c>
      <c r="B4044" s="8" t="s">
        <v>2957</v>
      </c>
      <c r="C4044" s="8">
        <v>1</v>
      </c>
      <c r="D4044" s="8" t="s">
        <v>3574</v>
      </c>
      <c r="E4044" s="8" t="s">
        <v>357</v>
      </c>
      <c r="F4044" s="8" t="s">
        <v>36</v>
      </c>
    </row>
    <row r="4045" spans="1:6" ht="28.8">
      <c r="A4045" s="8">
        <v>2806</v>
      </c>
      <c r="B4045" s="8" t="s">
        <v>2957</v>
      </c>
      <c r="C4045" s="8">
        <v>4</v>
      </c>
      <c r="D4045" s="8" t="s">
        <v>3126</v>
      </c>
      <c r="E4045" s="8" t="s">
        <v>3127</v>
      </c>
      <c r="F4045" s="8" t="s">
        <v>36</v>
      </c>
    </row>
    <row r="4046" spans="1:6">
      <c r="A4046" s="8">
        <v>2807</v>
      </c>
      <c r="B4046" s="8" t="s">
        <v>2957</v>
      </c>
      <c r="C4046" s="8">
        <v>5</v>
      </c>
      <c r="D4046" s="8" t="s">
        <v>3575</v>
      </c>
      <c r="E4046" s="8" t="s">
        <v>422</v>
      </c>
      <c r="F4046" s="8" t="s">
        <v>36</v>
      </c>
    </row>
    <row r="4047" spans="1:6" ht="86.4">
      <c r="A4047" s="8">
        <v>1923</v>
      </c>
      <c r="B4047" s="8" t="s">
        <v>2957</v>
      </c>
      <c r="C4047" s="8">
        <v>1</v>
      </c>
      <c r="D4047" s="8" t="s">
        <v>3186</v>
      </c>
      <c r="E4047" s="8" t="s">
        <v>3187</v>
      </c>
      <c r="F4047" s="8" t="s">
        <v>36</v>
      </c>
    </row>
    <row r="4048" spans="1:6">
      <c r="A4048" s="8">
        <v>2251</v>
      </c>
      <c r="B4048" s="8" t="s">
        <v>2957</v>
      </c>
      <c r="C4048" s="8">
        <v>1</v>
      </c>
      <c r="D4048" s="8" t="s">
        <v>3576</v>
      </c>
      <c r="E4048" s="8" t="s">
        <v>3577</v>
      </c>
      <c r="F4048" s="8" t="s">
        <v>36</v>
      </c>
    </row>
    <row r="4049" spans="1:6">
      <c r="A4049" s="8">
        <v>8245</v>
      </c>
      <c r="B4049" s="8" t="s">
        <v>2957</v>
      </c>
      <c r="C4049" s="8">
        <v>5</v>
      </c>
      <c r="D4049" s="8" t="s">
        <v>3578</v>
      </c>
      <c r="E4049" s="8" t="s">
        <v>472</v>
      </c>
      <c r="F4049" s="8" t="s">
        <v>36</v>
      </c>
    </row>
    <row r="4050" spans="1:6" ht="28.8">
      <c r="A4050" s="8">
        <v>214</v>
      </c>
      <c r="B4050" s="8" t="s">
        <v>3579</v>
      </c>
      <c r="C4050" s="8">
        <v>5</v>
      </c>
      <c r="D4050" s="8" t="s">
        <v>3580</v>
      </c>
      <c r="E4050" s="8" t="s">
        <v>3581</v>
      </c>
      <c r="F4050" s="8" t="s">
        <v>28</v>
      </c>
    </row>
    <row r="4051" spans="1:6" ht="28.8">
      <c r="A4051" s="8">
        <v>7831</v>
      </c>
      <c r="B4051" s="8" t="s">
        <v>3579</v>
      </c>
      <c r="C4051" s="8">
        <v>3</v>
      </c>
      <c r="D4051" s="8" t="s">
        <v>3582</v>
      </c>
      <c r="E4051" s="8" t="s">
        <v>3583</v>
      </c>
      <c r="F4051" s="8" t="s">
        <v>28</v>
      </c>
    </row>
    <row r="4052" spans="1:6" ht="129.6">
      <c r="A4052" s="8">
        <v>5289</v>
      </c>
      <c r="B4052" s="8" t="s">
        <v>3579</v>
      </c>
      <c r="C4052" s="8">
        <v>1</v>
      </c>
      <c r="D4052" s="8" t="s">
        <v>3584</v>
      </c>
      <c r="E4052" s="8" t="s">
        <v>3585</v>
      </c>
      <c r="F4052" s="8" t="s">
        <v>28</v>
      </c>
    </row>
    <row r="4053" spans="1:6" ht="100.8">
      <c r="A4053" s="8">
        <v>7820</v>
      </c>
      <c r="B4053" s="8" t="s">
        <v>3579</v>
      </c>
      <c r="C4053" s="8">
        <v>1</v>
      </c>
      <c r="D4053" s="8" t="s">
        <v>3586</v>
      </c>
      <c r="E4053" s="8" t="s">
        <v>3587</v>
      </c>
      <c r="F4053" s="8" t="s">
        <v>28</v>
      </c>
    </row>
    <row r="4054" spans="1:6" ht="57.6">
      <c r="A4054" s="8">
        <v>6958</v>
      </c>
      <c r="B4054" s="8" t="s">
        <v>3579</v>
      </c>
      <c r="C4054" s="8">
        <v>5</v>
      </c>
      <c r="D4054" s="8" t="s">
        <v>3588</v>
      </c>
      <c r="E4054" s="8" t="s">
        <v>3589</v>
      </c>
      <c r="F4054" s="8" t="s">
        <v>28</v>
      </c>
    </row>
    <row r="4055" spans="1:6" ht="28.8">
      <c r="A4055" s="8">
        <v>6404</v>
      </c>
      <c r="B4055" s="8" t="s">
        <v>3579</v>
      </c>
      <c r="C4055" s="8">
        <v>5</v>
      </c>
      <c r="D4055" s="8" t="s">
        <v>3590</v>
      </c>
      <c r="E4055" s="8" t="s">
        <v>353</v>
      </c>
      <c r="F4055" s="8" t="s">
        <v>28</v>
      </c>
    </row>
    <row r="4056" spans="1:6" ht="43.2">
      <c r="A4056" s="8">
        <v>7826</v>
      </c>
      <c r="B4056" s="8" t="s">
        <v>3579</v>
      </c>
      <c r="C4056" s="8">
        <v>1</v>
      </c>
      <c r="D4056" s="8" t="s">
        <v>3591</v>
      </c>
      <c r="E4056" s="8" t="s">
        <v>3592</v>
      </c>
      <c r="F4056" s="8" t="s">
        <v>28</v>
      </c>
    </row>
    <row r="4057" spans="1:6" ht="72">
      <c r="A4057" s="8">
        <v>5297</v>
      </c>
      <c r="B4057" s="8" t="s">
        <v>3579</v>
      </c>
      <c r="C4057" s="8">
        <v>3</v>
      </c>
      <c r="D4057" s="8" t="s">
        <v>3593</v>
      </c>
      <c r="E4057" s="8" t="s">
        <v>3594</v>
      </c>
      <c r="F4057" s="8" t="s">
        <v>28</v>
      </c>
    </row>
    <row r="4058" spans="1:6" ht="57.6">
      <c r="A4058" s="8">
        <v>4163</v>
      </c>
      <c r="B4058" s="8" t="s">
        <v>3579</v>
      </c>
      <c r="C4058" s="8">
        <v>4</v>
      </c>
      <c r="D4058" s="8" t="s">
        <v>3595</v>
      </c>
      <c r="E4058" s="8" t="s">
        <v>3596</v>
      </c>
      <c r="F4058" s="8" t="s">
        <v>28</v>
      </c>
    </row>
    <row r="4059" spans="1:6" ht="43.2">
      <c r="A4059" s="8">
        <v>808</v>
      </c>
      <c r="B4059" s="8" t="s">
        <v>3579</v>
      </c>
      <c r="C4059" s="8">
        <v>5</v>
      </c>
      <c r="D4059" s="8" t="s">
        <v>3597</v>
      </c>
      <c r="E4059" s="8" t="s">
        <v>3598</v>
      </c>
      <c r="F4059" s="8" t="s">
        <v>28</v>
      </c>
    </row>
    <row r="4060" spans="1:6" ht="28.8">
      <c r="A4060" s="8">
        <v>7839</v>
      </c>
      <c r="B4060" s="8" t="s">
        <v>3579</v>
      </c>
      <c r="C4060" s="8">
        <v>1</v>
      </c>
      <c r="D4060" s="8" t="s">
        <v>3599</v>
      </c>
      <c r="E4060" s="8" t="s">
        <v>3600</v>
      </c>
      <c r="F4060" s="8" t="s">
        <v>28</v>
      </c>
    </row>
    <row r="4061" spans="1:6" ht="86.4">
      <c r="A4061" s="8">
        <v>7824</v>
      </c>
      <c r="B4061" s="8" t="s">
        <v>3579</v>
      </c>
      <c r="C4061" s="8">
        <v>1</v>
      </c>
      <c r="D4061" s="8" t="s">
        <v>3601</v>
      </c>
      <c r="E4061" s="8" t="s">
        <v>3602</v>
      </c>
      <c r="F4061" s="8" t="s">
        <v>28</v>
      </c>
    </row>
    <row r="4062" spans="1:6" ht="57.6">
      <c r="A4062" s="8">
        <v>7829</v>
      </c>
      <c r="B4062" s="8" t="s">
        <v>3579</v>
      </c>
      <c r="C4062" s="8">
        <v>1</v>
      </c>
      <c r="D4062" s="8" t="s">
        <v>3603</v>
      </c>
      <c r="E4062" s="8" t="s">
        <v>3604</v>
      </c>
      <c r="F4062" s="8" t="s">
        <v>28</v>
      </c>
    </row>
    <row r="4063" spans="1:6" ht="28.8">
      <c r="A4063" s="8">
        <v>7847</v>
      </c>
      <c r="B4063" s="8" t="s">
        <v>3579</v>
      </c>
      <c r="C4063" s="8">
        <v>1</v>
      </c>
      <c r="D4063" s="8" t="s">
        <v>3605</v>
      </c>
      <c r="E4063" s="8" t="s">
        <v>3606</v>
      </c>
      <c r="F4063" s="8" t="s">
        <v>28</v>
      </c>
    </row>
    <row r="4064" spans="1:6" ht="86.4">
      <c r="A4064" s="8">
        <v>6984</v>
      </c>
      <c r="B4064" s="8" t="s">
        <v>3579</v>
      </c>
      <c r="C4064" s="8">
        <v>3</v>
      </c>
      <c r="D4064" s="8" t="s">
        <v>3607</v>
      </c>
      <c r="E4064" s="8" t="s">
        <v>3608</v>
      </c>
      <c r="F4064" s="8" t="s">
        <v>28</v>
      </c>
    </row>
    <row r="4065" spans="1:6" ht="100.8">
      <c r="A4065" s="8">
        <v>7800</v>
      </c>
      <c r="B4065" s="8" t="s">
        <v>3579</v>
      </c>
      <c r="C4065" s="8">
        <v>2</v>
      </c>
      <c r="D4065" s="8" t="s">
        <v>3609</v>
      </c>
      <c r="E4065" s="8" t="s">
        <v>3610</v>
      </c>
      <c r="F4065" s="8" t="s">
        <v>28</v>
      </c>
    </row>
    <row r="4066" spans="1:6" ht="86.4">
      <c r="A4066" s="8">
        <v>6986</v>
      </c>
      <c r="B4066" s="8" t="s">
        <v>3579</v>
      </c>
      <c r="C4066" s="8">
        <v>1</v>
      </c>
      <c r="D4066" s="8" t="s">
        <v>3611</v>
      </c>
      <c r="E4066" s="8" t="s">
        <v>3612</v>
      </c>
      <c r="F4066" s="8" t="s">
        <v>28</v>
      </c>
    </row>
    <row r="4067" spans="1:6" ht="86.4">
      <c r="A4067" s="8">
        <v>7801</v>
      </c>
      <c r="B4067" s="8" t="s">
        <v>3579</v>
      </c>
      <c r="C4067" s="8">
        <v>1</v>
      </c>
      <c r="D4067" s="8" t="s">
        <v>3613</v>
      </c>
      <c r="E4067" s="8" t="s">
        <v>3614</v>
      </c>
      <c r="F4067" s="8" t="s">
        <v>28</v>
      </c>
    </row>
    <row r="4068" spans="1:6" ht="28.8">
      <c r="A4068" s="8">
        <v>2981</v>
      </c>
      <c r="B4068" s="8" t="s">
        <v>3579</v>
      </c>
      <c r="C4068" s="8">
        <v>4</v>
      </c>
      <c r="D4068" s="8" t="s">
        <v>3615</v>
      </c>
      <c r="E4068" s="8" t="s">
        <v>3616</v>
      </c>
      <c r="F4068" s="8" t="s">
        <v>28</v>
      </c>
    </row>
    <row r="4069" spans="1:6" ht="43.2">
      <c r="A4069" s="8">
        <v>2970</v>
      </c>
      <c r="B4069" s="8" t="s">
        <v>3579</v>
      </c>
      <c r="C4069" s="8">
        <v>5</v>
      </c>
      <c r="D4069" s="8" t="s">
        <v>3617</v>
      </c>
      <c r="E4069" s="8" t="s">
        <v>3618</v>
      </c>
      <c r="F4069" s="8" t="s">
        <v>28</v>
      </c>
    </row>
    <row r="4070" spans="1:6" ht="28.8">
      <c r="A4070" s="8">
        <v>6409</v>
      </c>
      <c r="B4070" s="8" t="s">
        <v>3579</v>
      </c>
      <c r="C4070" s="8">
        <v>2</v>
      </c>
      <c r="D4070" s="8" t="s">
        <v>3619</v>
      </c>
      <c r="E4070" s="8" t="s">
        <v>681</v>
      </c>
      <c r="F4070" s="8" t="s">
        <v>28</v>
      </c>
    </row>
    <row r="4071" spans="1:6" ht="187.2">
      <c r="A4071" s="8">
        <v>5301</v>
      </c>
      <c r="B4071" s="8" t="s">
        <v>3579</v>
      </c>
      <c r="C4071" s="8">
        <v>1</v>
      </c>
      <c r="D4071" s="8" t="s">
        <v>3620</v>
      </c>
      <c r="E4071" s="8" t="s">
        <v>3621</v>
      </c>
      <c r="F4071" s="8" t="s">
        <v>28</v>
      </c>
    </row>
    <row r="4072" spans="1:6" ht="43.2">
      <c r="A4072" s="8">
        <v>7806</v>
      </c>
      <c r="B4072" s="8" t="s">
        <v>3579</v>
      </c>
      <c r="C4072" s="8">
        <v>1</v>
      </c>
      <c r="D4072" s="8" t="s">
        <v>3622</v>
      </c>
      <c r="E4072" s="8" t="s">
        <v>3623</v>
      </c>
      <c r="F4072" s="8" t="s">
        <v>28</v>
      </c>
    </row>
    <row r="4073" spans="1:6" ht="115.2">
      <c r="A4073" s="8">
        <v>7807</v>
      </c>
      <c r="B4073" s="8" t="s">
        <v>3579</v>
      </c>
      <c r="C4073" s="8">
        <v>1</v>
      </c>
      <c r="D4073" s="8" t="s">
        <v>3624</v>
      </c>
      <c r="E4073" s="8" t="s">
        <v>3625</v>
      </c>
      <c r="F4073" s="8" t="s">
        <v>28</v>
      </c>
    </row>
    <row r="4074" spans="1:6" ht="43.2">
      <c r="A4074" s="8">
        <v>7809</v>
      </c>
      <c r="B4074" s="8" t="s">
        <v>3579</v>
      </c>
      <c r="C4074" s="8">
        <v>1</v>
      </c>
      <c r="D4074" s="8" t="s">
        <v>3626</v>
      </c>
      <c r="E4074" s="8" t="s">
        <v>3627</v>
      </c>
      <c r="F4074" s="8" t="s">
        <v>28</v>
      </c>
    </row>
    <row r="4075" spans="1:6" ht="28.8">
      <c r="A4075" s="8">
        <v>9391</v>
      </c>
      <c r="B4075" s="8" t="s">
        <v>3579</v>
      </c>
      <c r="C4075" s="8">
        <v>5</v>
      </c>
      <c r="D4075" s="8" t="s">
        <v>3628</v>
      </c>
      <c r="E4075" s="8" t="s">
        <v>3629</v>
      </c>
      <c r="F4075" s="8" t="s">
        <v>28</v>
      </c>
    </row>
    <row r="4076" spans="1:6" ht="28.8">
      <c r="A4076" s="8">
        <v>7813</v>
      </c>
      <c r="B4076" s="8" t="s">
        <v>3579</v>
      </c>
      <c r="C4076" s="8">
        <v>1</v>
      </c>
      <c r="D4076" s="8" t="s">
        <v>3630</v>
      </c>
      <c r="E4076" s="8" t="s">
        <v>3631</v>
      </c>
      <c r="F4076" s="8" t="s">
        <v>28</v>
      </c>
    </row>
    <row r="4077" spans="1:6" ht="57.6">
      <c r="A4077" s="8">
        <v>179</v>
      </c>
      <c r="B4077" s="8" t="s">
        <v>3579</v>
      </c>
      <c r="C4077" s="8">
        <v>5</v>
      </c>
      <c r="D4077" s="8" t="s">
        <v>3632</v>
      </c>
      <c r="E4077" s="8" t="s">
        <v>3633</v>
      </c>
      <c r="F4077" s="8" t="s">
        <v>28</v>
      </c>
    </row>
    <row r="4078" spans="1:6" ht="57.6">
      <c r="A4078" s="8">
        <v>7819</v>
      </c>
      <c r="B4078" s="8" t="s">
        <v>3579</v>
      </c>
      <c r="C4078" s="8">
        <v>2</v>
      </c>
      <c r="D4078" s="8" t="s">
        <v>3634</v>
      </c>
      <c r="E4078" s="8" t="s">
        <v>3635</v>
      </c>
      <c r="F4078" s="8" t="s">
        <v>28</v>
      </c>
    </row>
    <row r="4079" spans="1:6" ht="57.6">
      <c r="A4079" s="8">
        <v>7850</v>
      </c>
      <c r="B4079" s="8" t="s">
        <v>3579</v>
      </c>
      <c r="C4079" s="8">
        <v>5</v>
      </c>
      <c r="D4079" s="8" t="s">
        <v>3636</v>
      </c>
      <c r="E4079" s="8" t="s">
        <v>3637</v>
      </c>
      <c r="F4079" s="8" t="s">
        <v>28</v>
      </c>
    </row>
    <row r="4080" spans="1:6" ht="72">
      <c r="A4080" s="8">
        <v>6963</v>
      </c>
      <c r="B4080" s="8" t="s">
        <v>3579</v>
      </c>
      <c r="C4080" s="8">
        <v>2</v>
      </c>
      <c r="D4080" s="8" t="s">
        <v>3638</v>
      </c>
      <c r="E4080" s="8" t="s">
        <v>3639</v>
      </c>
      <c r="F4080" s="8" t="s">
        <v>28</v>
      </c>
    </row>
    <row r="4081" spans="1:6" ht="43.2">
      <c r="A4081" s="8">
        <v>2982</v>
      </c>
      <c r="B4081" s="8" t="s">
        <v>3579</v>
      </c>
      <c r="C4081" s="8">
        <v>5</v>
      </c>
      <c r="D4081" s="8" t="s">
        <v>3640</v>
      </c>
      <c r="E4081" s="8" t="s">
        <v>3641</v>
      </c>
      <c r="F4081" s="8" t="s">
        <v>28</v>
      </c>
    </row>
    <row r="4082" spans="1:6" ht="86.4">
      <c r="A4082" s="8">
        <v>5290</v>
      </c>
      <c r="B4082" s="8" t="s">
        <v>3579</v>
      </c>
      <c r="C4082" s="8">
        <v>2</v>
      </c>
      <c r="D4082" s="8" t="s">
        <v>3642</v>
      </c>
      <c r="E4082" s="8" t="s">
        <v>3643</v>
      </c>
      <c r="F4082" s="8" t="s">
        <v>28</v>
      </c>
    </row>
    <row r="4083" spans="1:6" ht="28.8">
      <c r="A4083" s="8">
        <v>3138</v>
      </c>
      <c r="B4083" s="8" t="s">
        <v>3579</v>
      </c>
      <c r="C4083" s="8">
        <v>5</v>
      </c>
      <c r="D4083" s="8" t="s">
        <v>3644</v>
      </c>
      <c r="E4083" s="8" t="s">
        <v>3645</v>
      </c>
      <c r="F4083" s="8" t="s">
        <v>28</v>
      </c>
    </row>
    <row r="4084" spans="1:6" ht="115.2">
      <c r="A4084" s="8">
        <v>6999</v>
      </c>
      <c r="B4084" s="8" t="s">
        <v>3579</v>
      </c>
      <c r="C4084" s="8">
        <v>4</v>
      </c>
      <c r="D4084" s="8" t="s">
        <v>3646</v>
      </c>
      <c r="E4084" s="8" t="s">
        <v>3647</v>
      </c>
      <c r="F4084" s="8" t="s">
        <v>28</v>
      </c>
    </row>
    <row r="4085" spans="1:6">
      <c r="A4085" s="8">
        <v>198</v>
      </c>
      <c r="B4085" s="8" t="s">
        <v>3579</v>
      </c>
      <c r="C4085" s="8">
        <v>2</v>
      </c>
      <c r="D4085" s="8" t="s">
        <v>3648</v>
      </c>
      <c r="E4085" s="8" t="s">
        <v>3649</v>
      </c>
      <c r="F4085" s="8" t="s">
        <v>28</v>
      </c>
    </row>
    <row r="4086" spans="1:6">
      <c r="A4086" s="8">
        <v>6920</v>
      </c>
      <c r="B4086" s="8" t="s">
        <v>3579</v>
      </c>
      <c r="C4086" s="8">
        <v>4</v>
      </c>
      <c r="D4086" s="8" t="s">
        <v>3650</v>
      </c>
      <c r="E4086" s="8" t="s">
        <v>410</v>
      </c>
      <c r="F4086" s="8" t="s">
        <v>28</v>
      </c>
    </row>
    <row r="4087" spans="1:6">
      <c r="A4087" s="8">
        <v>6813</v>
      </c>
      <c r="B4087" s="8" t="s">
        <v>3579</v>
      </c>
      <c r="C4087" s="8">
        <v>5</v>
      </c>
      <c r="D4087" s="8" t="s">
        <v>3651</v>
      </c>
      <c r="E4087" s="8" t="s">
        <v>3652</v>
      </c>
      <c r="F4087" s="8" t="s">
        <v>28</v>
      </c>
    </row>
    <row r="4088" spans="1:6" ht="158.4">
      <c r="A4088" s="8">
        <v>6991</v>
      </c>
      <c r="B4088" s="8" t="s">
        <v>3579</v>
      </c>
      <c r="C4088" s="8">
        <v>3</v>
      </c>
      <c r="D4088" s="8" t="s">
        <v>3653</v>
      </c>
      <c r="E4088" s="8" t="s">
        <v>3654</v>
      </c>
      <c r="F4088" s="8" t="s">
        <v>28</v>
      </c>
    </row>
    <row r="4089" spans="1:6" ht="86.4">
      <c r="A4089" s="8">
        <v>7791</v>
      </c>
      <c r="B4089" s="8" t="s">
        <v>3579</v>
      </c>
      <c r="C4089" s="8">
        <v>5</v>
      </c>
      <c r="D4089" s="8" t="s">
        <v>3655</v>
      </c>
      <c r="E4089" s="8" t="s">
        <v>3656</v>
      </c>
      <c r="F4089" s="8" t="s">
        <v>28</v>
      </c>
    </row>
    <row r="4090" spans="1:6" ht="43.2">
      <c r="A4090" s="8">
        <v>2795</v>
      </c>
      <c r="B4090" s="8" t="s">
        <v>3579</v>
      </c>
      <c r="C4090" s="8">
        <v>1</v>
      </c>
      <c r="D4090" s="8" t="s">
        <v>3657</v>
      </c>
      <c r="E4090" s="8" t="s">
        <v>3658</v>
      </c>
      <c r="F4090" s="8" t="s">
        <v>28</v>
      </c>
    </row>
    <row r="4091" spans="1:6" ht="28.8">
      <c r="A4091" s="8">
        <v>208</v>
      </c>
      <c r="B4091" s="8" t="s">
        <v>3579</v>
      </c>
      <c r="C4091" s="8">
        <v>1</v>
      </c>
      <c r="D4091" s="8" t="s">
        <v>3659</v>
      </c>
      <c r="E4091" s="8" t="s">
        <v>3660</v>
      </c>
      <c r="F4091" s="8" t="s">
        <v>28</v>
      </c>
    </row>
    <row r="4092" spans="1:6" ht="72">
      <c r="A4092" s="8">
        <v>5307</v>
      </c>
      <c r="B4092" s="8" t="s">
        <v>3579</v>
      </c>
      <c r="C4092" s="8">
        <v>3</v>
      </c>
      <c r="D4092" s="8" t="s">
        <v>3661</v>
      </c>
      <c r="E4092" s="8" t="s">
        <v>3662</v>
      </c>
      <c r="F4092" s="8" t="s">
        <v>28</v>
      </c>
    </row>
    <row r="4093" spans="1:6" ht="144">
      <c r="A4093" s="8">
        <v>6987</v>
      </c>
      <c r="B4093" s="8" t="s">
        <v>3579</v>
      </c>
      <c r="C4093" s="8">
        <v>4</v>
      </c>
      <c r="D4093" s="8" t="s">
        <v>3663</v>
      </c>
      <c r="E4093" s="8" t="s">
        <v>726</v>
      </c>
      <c r="F4093" s="8" t="s">
        <v>28</v>
      </c>
    </row>
    <row r="4094" spans="1:6" ht="28.8">
      <c r="A4094" s="8">
        <v>6377</v>
      </c>
      <c r="B4094" s="8" t="s">
        <v>3579</v>
      </c>
      <c r="C4094" s="8">
        <v>5</v>
      </c>
      <c r="D4094" s="8" t="s">
        <v>3664</v>
      </c>
      <c r="E4094" s="8" t="s">
        <v>3665</v>
      </c>
      <c r="F4094" s="8" t="s">
        <v>28</v>
      </c>
    </row>
    <row r="4095" spans="1:6" ht="28.8">
      <c r="A4095" s="8">
        <v>194</v>
      </c>
      <c r="B4095" s="8" t="s">
        <v>3579</v>
      </c>
      <c r="C4095" s="8">
        <v>5</v>
      </c>
      <c r="D4095" s="8" t="s">
        <v>3666</v>
      </c>
      <c r="E4095" s="8" t="s">
        <v>3667</v>
      </c>
      <c r="F4095" s="8" t="s">
        <v>28</v>
      </c>
    </row>
    <row r="4096" spans="1:6" ht="43.2">
      <c r="A4096" s="8">
        <v>7785</v>
      </c>
      <c r="B4096" s="8" t="s">
        <v>3579</v>
      </c>
      <c r="C4096" s="8">
        <v>1</v>
      </c>
      <c r="D4096" s="8" t="s">
        <v>3668</v>
      </c>
      <c r="E4096" s="8" t="s">
        <v>3669</v>
      </c>
      <c r="F4096" s="8" t="s">
        <v>28</v>
      </c>
    </row>
    <row r="4097" spans="1:6" ht="28.8">
      <c r="A4097" s="8">
        <v>224</v>
      </c>
      <c r="B4097" s="8" t="s">
        <v>3579</v>
      </c>
      <c r="C4097" s="8">
        <v>1</v>
      </c>
      <c r="D4097" s="8" t="s">
        <v>3670</v>
      </c>
      <c r="E4097" s="8" t="s">
        <v>3671</v>
      </c>
      <c r="F4097" s="8" t="s">
        <v>28</v>
      </c>
    </row>
    <row r="4098" spans="1:6" ht="100.8">
      <c r="A4098" s="8">
        <v>4138</v>
      </c>
      <c r="B4098" s="8" t="s">
        <v>3579</v>
      </c>
      <c r="C4098" s="8">
        <v>1</v>
      </c>
      <c r="D4098" s="8" t="s">
        <v>3672</v>
      </c>
      <c r="E4098" s="8" t="s">
        <v>3673</v>
      </c>
      <c r="F4098" s="8" t="s">
        <v>28</v>
      </c>
    </row>
    <row r="4099" spans="1:6" ht="158.4">
      <c r="A4099" s="8">
        <v>7780</v>
      </c>
      <c r="B4099" s="8" t="s">
        <v>3579</v>
      </c>
      <c r="C4099" s="8">
        <v>1</v>
      </c>
      <c r="D4099" s="8" t="s">
        <v>3674</v>
      </c>
      <c r="E4099" s="8" t="s">
        <v>3675</v>
      </c>
      <c r="F4099" s="8" t="s">
        <v>28</v>
      </c>
    </row>
    <row r="4100" spans="1:6" ht="57.6">
      <c r="A4100" s="8">
        <v>4171</v>
      </c>
      <c r="B4100" s="8" t="s">
        <v>3579</v>
      </c>
      <c r="C4100" s="8">
        <v>1</v>
      </c>
      <c r="D4100" s="8" t="s">
        <v>3676</v>
      </c>
      <c r="E4100" s="8" t="s">
        <v>3677</v>
      </c>
      <c r="F4100" s="8" t="s">
        <v>28</v>
      </c>
    </row>
    <row r="4101" spans="1:6" ht="43.2">
      <c r="A4101" s="8">
        <v>7011</v>
      </c>
      <c r="B4101" s="8" t="s">
        <v>3579</v>
      </c>
      <c r="C4101" s="8">
        <v>3</v>
      </c>
      <c r="D4101" s="8" t="s">
        <v>3678</v>
      </c>
      <c r="E4101" s="8" t="s">
        <v>3679</v>
      </c>
      <c r="F4101" s="8" t="s">
        <v>28</v>
      </c>
    </row>
    <row r="4102" spans="1:6" ht="43.2">
      <c r="A4102" s="8">
        <v>5327</v>
      </c>
      <c r="B4102" s="8" t="s">
        <v>3579</v>
      </c>
      <c r="C4102" s="8">
        <v>1</v>
      </c>
      <c r="D4102" s="8" t="s">
        <v>3680</v>
      </c>
      <c r="E4102" s="8" t="s">
        <v>3681</v>
      </c>
      <c r="F4102" s="8" t="s">
        <v>28</v>
      </c>
    </row>
    <row r="4103" spans="1:6" ht="72">
      <c r="A4103" s="8">
        <v>7013</v>
      </c>
      <c r="B4103" s="8" t="s">
        <v>3579</v>
      </c>
      <c r="C4103" s="8">
        <v>3</v>
      </c>
      <c r="D4103" s="8" t="s">
        <v>3682</v>
      </c>
      <c r="E4103" s="8" t="s">
        <v>3683</v>
      </c>
      <c r="F4103" s="8" t="s">
        <v>28</v>
      </c>
    </row>
    <row r="4104" spans="1:6" ht="57.6">
      <c r="A4104" s="8">
        <v>9361</v>
      </c>
      <c r="B4104" s="8" t="s">
        <v>3579</v>
      </c>
      <c r="C4104" s="8">
        <v>3</v>
      </c>
      <c r="D4104" s="8" t="s">
        <v>3684</v>
      </c>
      <c r="E4104" s="8" t="s">
        <v>3685</v>
      </c>
      <c r="F4104" s="8" t="s">
        <v>28</v>
      </c>
    </row>
    <row r="4105" spans="1:6" ht="57.6">
      <c r="A4105" s="8">
        <v>193</v>
      </c>
      <c r="B4105" s="8" t="s">
        <v>3579</v>
      </c>
      <c r="C4105" s="8">
        <v>4</v>
      </c>
      <c r="D4105" s="8" t="s">
        <v>3686</v>
      </c>
      <c r="E4105" s="8" t="s">
        <v>3687</v>
      </c>
      <c r="F4105" s="8" t="s">
        <v>28</v>
      </c>
    </row>
    <row r="4106" spans="1:6" ht="43.2">
      <c r="A4106" s="8">
        <v>4176</v>
      </c>
      <c r="B4106" s="8" t="s">
        <v>3579</v>
      </c>
      <c r="C4106" s="8">
        <v>2</v>
      </c>
      <c r="D4106" s="8" t="s">
        <v>3688</v>
      </c>
      <c r="E4106" s="8" t="s">
        <v>3689</v>
      </c>
      <c r="F4106" s="8" t="s">
        <v>28</v>
      </c>
    </row>
    <row r="4107" spans="1:6" ht="28.8">
      <c r="A4107" s="8">
        <v>4179</v>
      </c>
      <c r="B4107" s="8" t="s">
        <v>3579</v>
      </c>
      <c r="C4107" s="8">
        <v>4</v>
      </c>
      <c r="D4107" s="8" t="s">
        <v>3690</v>
      </c>
      <c r="E4107" s="8" t="s">
        <v>962</v>
      </c>
      <c r="F4107" s="8" t="s">
        <v>28</v>
      </c>
    </row>
    <row r="4108" spans="1:6" ht="28.8">
      <c r="A4108" s="8">
        <v>7882</v>
      </c>
      <c r="B4108" s="8" t="s">
        <v>3579</v>
      </c>
      <c r="C4108" s="8">
        <v>1</v>
      </c>
      <c r="D4108" s="8" t="s">
        <v>3691</v>
      </c>
      <c r="E4108" s="8" t="s">
        <v>3692</v>
      </c>
      <c r="F4108" s="8" t="s">
        <v>28</v>
      </c>
    </row>
    <row r="4109" spans="1:6">
      <c r="A4109" s="8">
        <v>2809</v>
      </c>
      <c r="B4109" s="8" t="s">
        <v>3579</v>
      </c>
      <c r="C4109" s="8">
        <v>5</v>
      </c>
      <c r="D4109" s="8" t="s">
        <v>3693</v>
      </c>
      <c r="E4109" s="8" t="s">
        <v>3694</v>
      </c>
      <c r="F4109" s="8" t="s">
        <v>28</v>
      </c>
    </row>
    <row r="4110" spans="1:6" ht="43.2">
      <c r="A4110" s="8">
        <v>7798</v>
      </c>
      <c r="B4110" s="8" t="s">
        <v>3579</v>
      </c>
      <c r="C4110" s="8">
        <v>1</v>
      </c>
      <c r="D4110" s="8" t="s">
        <v>3695</v>
      </c>
      <c r="E4110" s="8" t="s">
        <v>3696</v>
      </c>
      <c r="F4110" s="8" t="s">
        <v>28</v>
      </c>
    </row>
    <row r="4111" spans="1:6" ht="86.4">
      <c r="A4111" s="8">
        <v>2969</v>
      </c>
      <c r="B4111" s="8" t="s">
        <v>3579</v>
      </c>
      <c r="C4111" s="8">
        <v>3</v>
      </c>
      <c r="D4111" s="8" t="s">
        <v>3697</v>
      </c>
      <c r="E4111" s="8" t="s">
        <v>3698</v>
      </c>
      <c r="F4111" s="8" t="s">
        <v>28</v>
      </c>
    </row>
    <row r="4112" spans="1:6" ht="28.8">
      <c r="A4112" s="8">
        <v>6392</v>
      </c>
      <c r="B4112" s="8" t="s">
        <v>3579</v>
      </c>
      <c r="C4112" s="8">
        <v>1</v>
      </c>
      <c r="D4112" s="8" t="s">
        <v>3699</v>
      </c>
      <c r="E4112" s="8" t="s">
        <v>3700</v>
      </c>
      <c r="F4112" s="8" t="s">
        <v>28</v>
      </c>
    </row>
    <row r="4113" spans="1:6" ht="28.8">
      <c r="A4113" s="8">
        <v>4140</v>
      </c>
      <c r="B4113" s="8" t="s">
        <v>3579</v>
      </c>
      <c r="C4113" s="8">
        <v>1</v>
      </c>
      <c r="D4113" s="8" t="s">
        <v>3701</v>
      </c>
      <c r="E4113" s="8" t="s">
        <v>3702</v>
      </c>
      <c r="F4113" s="8" t="s">
        <v>28</v>
      </c>
    </row>
    <row r="4114" spans="1:6" ht="72">
      <c r="A4114" s="8">
        <v>7767</v>
      </c>
      <c r="B4114" s="8" t="s">
        <v>3579</v>
      </c>
      <c r="C4114" s="8">
        <v>4</v>
      </c>
      <c r="D4114" s="8" t="s">
        <v>3703</v>
      </c>
      <c r="E4114" s="8" t="s">
        <v>3704</v>
      </c>
      <c r="F4114" s="8" t="s">
        <v>28</v>
      </c>
    </row>
    <row r="4115" spans="1:6" ht="28.8">
      <c r="A4115" s="8">
        <v>7198</v>
      </c>
      <c r="B4115" s="8" t="s">
        <v>3579</v>
      </c>
      <c r="C4115" s="8">
        <v>4</v>
      </c>
      <c r="D4115" s="8" t="s">
        <v>3705</v>
      </c>
      <c r="E4115" s="8" t="s">
        <v>391</v>
      </c>
      <c r="F4115" s="8" t="s">
        <v>28</v>
      </c>
    </row>
    <row r="4116" spans="1:6" ht="28.8">
      <c r="A4116" s="8">
        <v>4337</v>
      </c>
      <c r="B4116" s="8" t="s">
        <v>3579</v>
      </c>
      <c r="C4116" s="8">
        <v>5</v>
      </c>
      <c r="D4116" s="8" t="s">
        <v>3706</v>
      </c>
      <c r="E4116" s="8" t="s">
        <v>3707</v>
      </c>
      <c r="F4116" s="8" t="s">
        <v>28</v>
      </c>
    </row>
    <row r="4117" spans="1:6" ht="57.6">
      <c r="A4117" s="8">
        <v>43</v>
      </c>
      <c r="B4117" s="8" t="s">
        <v>3579</v>
      </c>
      <c r="C4117" s="8">
        <v>3</v>
      </c>
      <c r="D4117" s="8" t="s">
        <v>242</v>
      </c>
      <c r="E4117" s="8" t="s">
        <v>3708</v>
      </c>
      <c r="F4117" s="8" t="s">
        <v>28</v>
      </c>
    </row>
    <row r="4118" spans="1:6" ht="86.4">
      <c r="A4118" s="8">
        <v>46</v>
      </c>
      <c r="B4118" s="8" t="s">
        <v>3579</v>
      </c>
      <c r="C4118" s="8">
        <v>2</v>
      </c>
      <c r="D4118" s="8" t="s">
        <v>236</v>
      </c>
      <c r="E4118" s="8" t="s">
        <v>3709</v>
      </c>
      <c r="F4118" s="8" t="s">
        <v>28</v>
      </c>
    </row>
    <row r="4119" spans="1:6" ht="28.8">
      <c r="A4119" s="8">
        <v>917</v>
      </c>
      <c r="B4119" s="8" t="s">
        <v>3579</v>
      </c>
      <c r="C4119" s="8">
        <v>4</v>
      </c>
      <c r="D4119" s="8" t="s">
        <v>3710</v>
      </c>
      <c r="E4119" s="8" t="s">
        <v>3711</v>
      </c>
      <c r="F4119" s="8" t="s">
        <v>28</v>
      </c>
    </row>
    <row r="4120" spans="1:6" ht="28.8">
      <c r="A4120" s="8">
        <v>8962</v>
      </c>
      <c r="B4120" s="8" t="s">
        <v>3579</v>
      </c>
      <c r="C4120" s="8">
        <v>1</v>
      </c>
      <c r="D4120" s="8" t="s">
        <v>3712</v>
      </c>
      <c r="E4120" s="8" t="s">
        <v>3713</v>
      </c>
      <c r="F4120" s="8" t="s">
        <v>28</v>
      </c>
    </row>
    <row r="4121" spans="1:6" ht="57.6">
      <c r="A4121" s="8">
        <v>915</v>
      </c>
      <c r="B4121" s="8" t="s">
        <v>3579</v>
      </c>
      <c r="C4121" s="8">
        <v>4</v>
      </c>
      <c r="D4121" s="8" t="s">
        <v>3714</v>
      </c>
      <c r="E4121" s="8" t="s">
        <v>3715</v>
      </c>
      <c r="F4121" s="8" t="s">
        <v>28</v>
      </c>
    </row>
    <row r="4122" spans="1:6" ht="43.2">
      <c r="A4122" s="8">
        <v>5900</v>
      </c>
      <c r="B4122" s="8" t="s">
        <v>3579</v>
      </c>
      <c r="C4122" s="8">
        <v>5</v>
      </c>
      <c r="D4122" s="8" t="s">
        <v>3716</v>
      </c>
      <c r="E4122" s="8" t="s">
        <v>3717</v>
      </c>
      <c r="F4122" s="8" t="s">
        <v>28</v>
      </c>
    </row>
    <row r="4123" spans="1:6" ht="158.4">
      <c r="A4123" s="8">
        <v>50</v>
      </c>
      <c r="B4123" s="8" t="s">
        <v>3579</v>
      </c>
      <c r="C4123" s="8">
        <v>1</v>
      </c>
      <c r="D4123" s="8" t="s">
        <v>254</v>
      </c>
      <c r="E4123" s="8" t="s">
        <v>3718</v>
      </c>
      <c r="F4123" s="8" t="s">
        <v>28</v>
      </c>
    </row>
    <row r="4124" spans="1:6" ht="28.8">
      <c r="A4124" s="8">
        <v>8823</v>
      </c>
      <c r="B4124" s="8" t="s">
        <v>3579</v>
      </c>
      <c r="C4124" s="8">
        <v>2</v>
      </c>
      <c r="D4124" s="8" t="s">
        <v>3719</v>
      </c>
      <c r="E4124" s="8" t="s">
        <v>3720</v>
      </c>
      <c r="F4124" s="8" t="s">
        <v>28</v>
      </c>
    </row>
    <row r="4125" spans="1:6" ht="28.8">
      <c r="A4125" s="8">
        <v>912</v>
      </c>
      <c r="B4125" s="8" t="s">
        <v>3579</v>
      </c>
      <c r="C4125" s="8">
        <v>2</v>
      </c>
      <c r="D4125" s="8" t="s">
        <v>3721</v>
      </c>
      <c r="E4125" s="8" t="s">
        <v>3722</v>
      </c>
      <c r="F4125" s="8" t="s">
        <v>28</v>
      </c>
    </row>
    <row r="4126" spans="1:6" ht="57.6">
      <c r="A4126" s="8">
        <v>1841</v>
      </c>
      <c r="B4126" s="8" t="s">
        <v>3579</v>
      </c>
      <c r="C4126" s="8">
        <v>4</v>
      </c>
      <c r="D4126" s="8" t="s">
        <v>3723</v>
      </c>
      <c r="E4126" s="8" t="s">
        <v>3724</v>
      </c>
      <c r="F4126" s="8" t="s">
        <v>28</v>
      </c>
    </row>
    <row r="4127" spans="1:6" ht="43.2">
      <c r="A4127" s="8">
        <v>8975</v>
      </c>
      <c r="B4127" s="8" t="s">
        <v>3579</v>
      </c>
      <c r="C4127" s="8">
        <v>2</v>
      </c>
      <c r="D4127" s="8" t="s">
        <v>3725</v>
      </c>
      <c r="E4127" s="8" t="s">
        <v>3726</v>
      </c>
      <c r="F4127" s="8" t="s">
        <v>28</v>
      </c>
    </row>
    <row r="4128" spans="1:6" ht="28.8">
      <c r="A4128" s="8">
        <v>8813</v>
      </c>
      <c r="B4128" s="8" t="s">
        <v>3579</v>
      </c>
      <c r="C4128" s="8">
        <v>1</v>
      </c>
      <c r="D4128" s="8" t="s">
        <v>3727</v>
      </c>
      <c r="E4128" s="8" t="s">
        <v>3728</v>
      </c>
      <c r="F4128" s="8" t="s">
        <v>28</v>
      </c>
    </row>
    <row r="4129" spans="1:6" ht="28.8">
      <c r="A4129" s="8">
        <v>8980</v>
      </c>
      <c r="B4129" s="8" t="s">
        <v>3579</v>
      </c>
      <c r="C4129" s="8">
        <v>5</v>
      </c>
      <c r="D4129" s="8" t="s">
        <v>3729</v>
      </c>
      <c r="E4129" s="8" t="s">
        <v>3730</v>
      </c>
      <c r="F4129" s="8" t="s">
        <v>28</v>
      </c>
    </row>
    <row r="4130" spans="1:6" ht="57.6">
      <c r="A4130" s="8">
        <v>907</v>
      </c>
      <c r="B4130" s="8" t="s">
        <v>3579</v>
      </c>
      <c r="C4130" s="8">
        <v>2</v>
      </c>
      <c r="D4130" s="8" t="s">
        <v>3731</v>
      </c>
      <c r="E4130" s="8" t="s">
        <v>3732</v>
      </c>
      <c r="F4130" s="8" t="s">
        <v>28</v>
      </c>
    </row>
    <row r="4131" spans="1:6" ht="28.8">
      <c r="A4131" s="8">
        <v>8989</v>
      </c>
      <c r="B4131" s="8" t="s">
        <v>3579</v>
      </c>
      <c r="C4131" s="8">
        <v>1</v>
      </c>
      <c r="D4131" s="8" t="s">
        <v>3733</v>
      </c>
      <c r="E4131" s="8" t="s">
        <v>3734</v>
      </c>
      <c r="F4131" s="8" t="s">
        <v>28</v>
      </c>
    </row>
    <row r="4132" spans="1:6" ht="43.2">
      <c r="A4132" s="8">
        <v>8847</v>
      </c>
      <c r="B4132" s="8" t="s">
        <v>3579</v>
      </c>
      <c r="C4132" s="8">
        <v>5</v>
      </c>
      <c r="D4132" s="8" t="s">
        <v>3735</v>
      </c>
      <c r="E4132" s="8" t="s">
        <v>3736</v>
      </c>
      <c r="F4132" s="8" t="s">
        <v>28</v>
      </c>
    </row>
    <row r="4133" spans="1:6" ht="100.8">
      <c r="A4133" s="8">
        <v>36</v>
      </c>
      <c r="B4133" s="8" t="s">
        <v>3579</v>
      </c>
      <c r="C4133" s="8">
        <v>1</v>
      </c>
      <c r="D4133" s="8" t="s">
        <v>3737</v>
      </c>
      <c r="E4133" s="8" t="s">
        <v>40</v>
      </c>
      <c r="F4133" s="8" t="s">
        <v>28</v>
      </c>
    </row>
    <row r="4134" spans="1:6" ht="86.4">
      <c r="A4134" s="8">
        <v>8597</v>
      </c>
      <c r="B4134" s="8" t="s">
        <v>3579</v>
      </c>
      <c r="C4134" s="8">
        <v>1</v>
      </c>
      <c r="D4134" s="8" t="s">
        <v>3738</v>
      </c>
      <c r="E4134" s="8" t="s">
        <v>2944</v>
      </c>
      <c r="F4134" s="8" t="s">
        <v>28</v>
      </c>
    </row>
    <row r="4135" spans="1:6" ht="57.6">
      <c r="A4135" s="8">
        <v>2002</v>
      </c>
      <c r="B4135" s="8" t="s">
        <v>3579</v>
      </c>
      <c r="C4135" s="8">
        <v>1</v>
      </c>
      <c r="D4135" s="8" t="s">
        <v>3739</v>
      </c>
      <c r="E4135" s="8" t="s">
        <v>3740</v>
      </c>
      <c r="F4135" s="8" t="s">
        <v>28</v>
      </c>
    </row>
    <row r="4136" spans="1:6" ht="28.8">
      <c r="A4136" s="8">
        <v>2080</v>
      </c>
      <c r="B4136" s="8" t="s">
        <v>3579</v>
      </c>
      <c r="C4136" s="8">
        <v>5</v>
      </c>
      <c r="D4136" s="8" t="s">
        <v>3741</v>
      </c>
      <c r="E4136" s="8" t="s">
        <v>3742</v>
      </c>
      <c r="F4136" s="8" t="s">
        <v>28</v>
      </c>
    </row>
    <row r="4137" spans="1:6" ht="28.8">
      <c r="A4137" s="8">
        <v>6258</v>
      </c>
      <c r="B4137" s="8" t="s">
        <v>3579</v>
      </c>
      <c r="C4137" s="8">
        <v>1</v>
      </c>
      <c r="D4137" s="8" t="s">
        <v>3743</v>
      </c>
      <c r="E4137" s="8" t="s">
        <v>3744</v>
      </c>
      <c r="F4137" s="8" t="s">
        <v>28</v>
      </c>
    </row>
    <row r="4138" spans="1:6" ht="28.8">
      <c r="A4138" s="8">
        <v>2083</v>
      </c>
      <c r="B4138" s="8" t="s">
        <v>3579</v>
      </c>
      <c r="C4138" s="8">
        <v>5</v>
      </c>
      <c r="D4138" s="8" t="s">
        <v>3745</v>
      </c>
      <c r="E4138" s="8" t="s">
        <v>1735</v>
      </c>
      <c r="F4138" s="8" t="s">
        <v>28</v>
      </c>
    </row>
    <row r="4139" spans="1:6" ht="57.6">
      <c r="A4139" s="8">
        <v>6259</v>
      </c>
      <c r="B4139" s="8" t="s">
        <v>3579</v>
      </c>
      <c r="C4139" s="8">
        <v>1</v>
      </c>
      <c r="D4139" s="8" t="s">
        <v>3746</v>
      </c>
      <c r="E4139" s="8" t="s">
        <v>3747</v>
      </c>
      <c r="F4139" s="8" t="s">
        <v>28</v>
      </c>
    </row>
    <row r="4140" spans="1:6">
      <c r="A4140" s="8">
        <v>8089</v>
      </c>
      <c r="B4140" s="8" t="s">
        <v>3579</v>
      </c>
      <c r="C4140" s="8">
        <v>5</v>
      </c>
      <c r="D4140" s="8" t="s">
        <v>3748</v>
      </c>
      <c r="E4140" s="8" t="s">
        <v>3749</v>
      </c>
      <c r="F4140" s="8" t="s">
        <v>28</v>
      </c>
    </row>
    <row r="4141" spans="1:6" ht="43.2">
      <c r="A4141" s="8">
        <v>2098</v>
      </c>
      <c r="B4141" s="8" t="s">
        <v>3579</v>
      </c>
      <c r="C4141" s="8">
        <v>5</v>
      </c>
      <c r="D4141" s="8" t="s">
        <v>3750</v>
      </c>
      <c r="E4141" s="8" t="s">
        <v>3751</v>
      </c>
      <c r="F4141" s="8" t="s">
        <v>28</v>
      </c>
    </row>
    <row r="4142" spans="1:6" ht="57.6">
      <c r="A4142" s="8">
        <v>2100</v>
      </c>
      <c r="B4142" s="8" t="s">
        <v>3579</v>
      </c>
      <c r="C4142" s="8">
        <v>1</v>
      </c>
      <c r="D4142" s="8" t="s">
        <v>3752</v>
      </c>
      <c r="E4142" s="8" t="s">
        <v>3753</v>
      </c>
      <c r="F4142" s="8" t="s">
        <v>28</v>
      </c>
    </row>
    <row r="4143" spans="1:6" ht="43.2">
      <c r="A4143" s="8">
        <v>52</v>
      </c>
      <c r="B4143" s="8" t="s">
        <v>3579</v>
      </c>
      <c r="C4143" s="8">
        <v>1</v>
      </c>
      <c r="D4143" s="8" t="s">
        <v>246</v>
      </c>
      <c r="E4143" s="8" t="s">
        <v>3754</v>
      </c>
      <c r="F4143" s="8" t="s">
        <v>28</v>
      </c>
    </row>
    <row r="4144" spans="1:6" ht="57.6">
      <c r="A4144" s="8">
        <v>5858</v>
      </c>
      <c r="B4144" s="8" t="s">
        <v>3579</v>
      </c>
      <c r="C4144" s="8">
        <v>5</v>
      </c>
      <c r="D4144" s="8" t="s">
        <v>3755</v>
      </c>
      <c r="E4144" s="8" t="s">
        <v>3756</v>
      </c>
      <c r="F4144" s="8" t="s">
        <v>28</v>
      </c>
    </row>
    <row r="4145" spans="1:6" ht="57.6">
      <c r="A4145" s="8">
        <v>6270</v>
      </c>
      <c r="B4145" s="8" t="s">
        <v>3579</v>
      </c>
      <c r="C4145" s="8">
        <v>1</v>
      </c>
      <c r="D4145" s="8" t="s">
        <v>3757</v>
      </c>
      <c r="E4145" s="8" t="s">
        <v>3758</v>
      </c>
      <c r="F4145" s="8" t="s">
        <v>28</v>
      </c>
    </row>
    <row r="4146" spans="1:6" ht="43.2">
      <c r="A4146" s="8">
        <v>71</v>
      </c>
      <c r="B4146" s="8" t="s">
        <v>3579</v>
      </c>
      <c r="C4146" s="8">
        <v>1</v>
      </c>
      <c r="D4146" s="8" t="s">
        <v>249</v>
      </c>
      <c r="E4146" s="8" t="s">
        <v>29</v>
      </c>
      <c r="F4146" s="8" t="s">
        <v>28</v>
      </c>
    </row>
    <row r="4147" spans="1:6" ht="57.6">
      <c r="A4147" s="8">
        <v>6273</v>
      </c>
      <c r="B4147" s="8" t="s">
        <v>3579</v>
      </c>
      <c r="C4147" s="8">
        <v>5</v>
      </c>
      <c r="D4147" s="8" t="s">
        <v>3759</v>
      </c>
      <c r="E4147" s="8" t="s">
        <v>3760</v>
      </c>
      <c r="F4147" s="8" t="s">
        <v>28</v>
      </c>
    </row>
    <row r="4148" spans="1:6" ht="28.8">
      <c r="A4148" s="8">
        <v>6281</v>
      </c>
      <c r="B4148" s="8" t="s">
        <v>3579</v>
      </c>
      <c r="C4148" s="8">
        <v>1</v>
      </c>
      <c r="D4148" s="8" t="s">
        <v>3761</v>
      </c>
      <c r="E4148" s="8" t="s">
        <v>3762</v>
      </c>
      <c r="F4148" s="8" t="s">
        <v>28</v>
      </c>
    </row>
    <row r="4149" spans="1:6" ht="28.8">
      <c r="A4149" s="8">
        <v>2156</v>
      </c>
      <c r="B4149" s="8" t="s">
        <v>3579</v>
      </c>
      <c r="C4149" s="8">
        <v>3</v>
      </c>
      <c r="D4149" s="8" t="s">
        <v>3763</v>
      </c>
      <c r="E4149" s="8" t="s">
        <v>3764</v>
      </c>
      <c r="F4149" s="8" t="s">
        <v>28</v>
      </c>
    </row>
    <row r="4150" spans="1:6" ht="43.2">
      <c r="A4150" s="8">
        <v>8448</v>
      </c>
      <c r="B4150" s="8" t="s">
        <v>3579</v>
      </c>
      <c r="C4150" s="8">
        <v>2</v>
      </c>
      <c r="D4150" s="8" t="s">
        <v>3765</v>
      </c>
      <c r="E4150" s="8" t="s">
        <v>3766</v>
      </c>
      <c r="F4150" s="8" t="s">
        <v>28</v>
      </c>
    </row>
    <row r="4151" spans="1:6" ht="28.8">
      <c r="A4151" s="8">
        <v>8590</v>
      </c>
      <c r="B4151" s="8" t="s">
        <v>3579</v>
      </c>
      <c r="C4151" s="8">
        <v>4</v>
      </c>
      <c r="D4151" s="8" t="s">
        <v>3767</v>
      </c>
      <c r="E4151" s="8" t="s">
        <v>3768</v>
      </c>
      <c r="F4151" s="8" t="s">
        <v>28</v>
      </c>
    </row>
    <row r="4152" spans="1:6" ht="172.8">
      <c r="A4152" s="8">
        <v>6267</v>
      </c>
      <c r="B4152" s="8" t="s">
        <v>3579</v>
      </c>
      <c r="C4152" s="8">
        <v>5</v>
      </c>
      <c r="D4152" s="8" t="s">
        <v>3769</v>
      </c>
      <c r="E4152" s="8" t="s">
        <v>3770</v>
      </c>
      <c r="F4152" s="8" t="s">
        <v>28</v>
      </c>
    </row>
    <row r="4153" spans="1:6" ht="43.2">
      <c r="A4153" s="8">
        <v>53</v>
      </c>
      <c r="B4153" s="8" t="s">
        <v>3579</v>
      </c>
      <c r="C4153" s="8">
        <v>1</v>
      </c>
      <c r="D4153" s="8" t="s">
        <v>232</v>
      </c>
      <c r="E4153" s="8" t="s">
        <v>3771</v>
      </c>
      <c r="F4153" s="8" t="s">
        <v>28</v>
      </c>
    </row>
    <row r="4154" spans="1:6" ht="72">
      <c r="A4154" s="8">
        <v>59</v>
      </c>
      <c r="B4154" s="8" t="s">
        <v>3579</v>
      </c>
      <c r="C4154" s="8">
        <v>4</v>
      </c>
      <c r="D4154" s="8" t="s">
        <v>245</v>
      </c>
      <c r="E4154" s="8" t="s">
        <v>31</v>
      </c>
      <c r="F4154" s="8" t="s">
        <v>28</v>
      </c>
    </row>
    <row r="4155" spans="1:6">
      <c r="A4155" s="8">
        <v>9002</v>
      </c>
      <c r="B4155" s="8" t="s">
        <v>3579</v>
      </c>
      <c r="C4155" s="8">
        <v>1</v>
      </c>
      <c r="D4155" s="8" t="s">
        <v>3772</v>
      </c>
      <c r="E4155" s="8" t="s">
        <v>3773</v>
      </c>
      <c r="F4155" s="8" t="s">
        <v>28</v>
      </c>
    </row>
    <row r="4156" spans="1:6" ht="28.8">
      <c r="A4156" s="8">
        <v>5978</v>
      </c>
      <c r="B4156" s="8" t="s">
        <v>3579</v>
      </c>
      <c r="C4156" s="8">
        <v>1</v>
      </c>
      <c r="D4156" s="8" t="s">
        <v>3774</v>
      </c>
      <c r="E4156" s="8" t="s">
        <v>3775</v>
      </c>
      <c r="F4156" s="8" t="s">
        <v>28</v>
      </c>
    </row>
    <row r="4157" spans="1:6" ht="28.8">
      <c r="A4157" s="8">
        <v>945</v>
      </c>
      <c r="B4157" s="8" t="s">
        <v>3579</v>
      </c>
      <c r="C4157" s="8">
        <v>1</v>
      </c>
      <c r="D4157" s="8" t="s">
        <v>3776</v>
      </c>
      <c r="E4157" s="8" t="s">
        <v>3777</v>
      </c>
      <c r="F4157" s="8" t="s">
        <v>28</v>
      </c>
    </row>
    <row r="4158" spans="1:6" ht="28.8">
      <c r="A4158" s="8">
        <v>949</v>
      </c>
      <c r="B4158" s="8" t="s">
        <v>3579</v>
      </c>
      <c r="C4158" s="8">
        <v>5</v>
      </c>
      <c r="D4158" s="8" t="s">
        <v>3778</v>
      </c>
      <c r="E4158" s="8" t="s">
        <v>3779</v>
      </c>
      <c r="F4158" s="8" t="s">
        <v>28</v>
      </c>
    </row>
    <row r="4159" spans="1:6" ht="72">
      <c r="A4159" s="8">
        <v>5957</v>
      </c>
      <c r="B4159" s="8" t="s">
        <v>3579</v>
      </c>
      <c r="C4159" s="8">
        <v>3</v>
      </c>
      <c r="D4159" s="8" t="s">
        <v>3780</v>
      </c>
      <c r="E4159" s="8" t="s">
        <v>3781</v>
      </c>
      <c r="F4159" s="8" t="s">
        <v>28</v>
      </c>
    </row>
    <row r="4160" spans="1:6" ht="28.8">
      <c r="A4160" s="8">
        <v>974</v>
      </c>
      <c r="B4160" s="8" t="s">
        <v>3579</v>
      </c>
      <c r="C4160" s="8">
        <v>1</v>
      </c>
      <c r="D4160" s="8" t="s">
        <v>3782</v>
      </c>
      <c r="E4160" s="8" t="s">
        <v>3783</v>
      </c>
      <c r="F4160" s="8" t="s">
        <v>28</v>
      </c>
    </row>
    <row r="4161" spans="1:6" ht="28.8">
      <c r="A4161" s="8">
        <v>5926</v>
      </c>
      <c r="B4161" s="8" t="s">
        <v>3579</v>
      </c>
      <c r="C4161" s="8">
        <v>3</v>
      </c>
      <c r="D4161" s="8" t="s">
        <v>3784</v>
      </c>
      <c r="E4161" s="8" t="s">
        <v>2046</v>
      </c>
      <c r="F4161" s="8" t="s">
        <v>28</v>
      </c>
    </row>
    <row r="4162" spans="1:6" ht="28.8">
      <c r="A4162" s="8">
        <v>5923</v>
      </c>
      <c r="B4162" s="8" t="s">
        <v>3579</v>
      </c>
      <c r="C4162" s="8">
        <v>4</v>
      </c>
      <c r="D4162" s="8" t="s">
        <v>3785</v>
      </c>
      <c r="E4162" s="8" t="s">
        <v>1033</v>
      </c>
      <c r="F4162" s="8" t="s">
        <v>28</v>
      </c>
    </row>
    <row r="4163" spans="1:6" ht="43.2">
      <c r="A4163" s="8">
        <v>5984</v>
      </c>
      <c r="B4163" s="8" t="s">
        <v>3579</v>
      </c>
      <c r="C4163" s="8">
        <v>3</v>
      </c>
      <c r="D4163" s="8" t="s">
        <v>3786</v>
      </c>
      <c r="E4163" s="8" t="s">
        <v>3787</v>
      </c>
      <c r="F4163" s="8" t="s">
        <v>28</v>
      </c>
    </row>
    <row r="4164" spans="1:6" ht="28.8">
      <c r="A4164" s="8">
        <v>989</v>
      </c>
      <c r="B4164" s="8" t="s">
        <v>3579</v>
      </c>
      <c r="C4164" s="8">
        <v>5</v>
      </c>
      <c r="D4164" s="8" t="s">
        <v>3788</v>
      </c>
      <c r="E4164" s="8" t="s">
        <v>3789</v>
      </c>
      <c r="F4164" s="8" t="s">
        <v>28</v>
      </c>
    </row>
    <row r="4165" spans="1:6" ht="57.6">
      <c r="A4165" s="8">
        <v>8</v>
      </c>
      <c r="B4165" s="8" t="s">
        <v>3579</v>
      </c>
      <c r="C4165" s="8">
        <v>1</v>
      </c>
      <c r="D4165" s="8" t="s">
        <v>3790</v>
      </c>
      <c r="E4165" s="8" t="s">
        <v>3791</v>
      </c>
      <c r="F4165" s="8" t="s">
        <v>28</v>
      </c>
    </row>
    <row r="4166" spans="1:6">
      <c r="A4166" s="8">
        <v>1027</v>
      </c>
      <c r="B4166" s="8" t="s">
        <v>3579</v>
      </c>
      <c r="C4166" s="8">
        <v>1</v>
      </c>
      <c r="D4166" s="8" t="s">
        <v>3792</v>
      </c>
      <c r="E4166" s="8" t="s">
        <v>3793</v>
      </c>
      <c r="F4166" s="8" t="s">
        <v>28</v>
      </c>
    </row>
    <row r="4167" spans="1:6">
      <c r="A4167" s="8">
        <v>1028</v>
      </c>
      <c r="B4167" s="8" t="s">
        <v>3579</v>
      </c>
      <c r="C4167" s="8">
        <v>4</v>
      </c>
      <c r="D4167" s="8" t="s">
        <v>3794</v>
      </c>
      <c r="E4167" s="8" t="s">
        <v>3795</v>
      </c>
      <c r="F4167" s="8" t="s">
        <v>28</v>
      </c>
    </row>
    <row r="4168" spans="1:6" ht="28.8">
      <c r="A4168" s="8">
        <v>8880</v>
      </c>
      <c r="B4168" s="8" t="s">
        <v>3579</v>
      </c>
      <c r="C4168" s="8">
        <v>1</v>
      </c>
      <c r="D4168" s="8" t="s">
        <v>3796</v>
      </c>
      <c r="E4168" s="8" t="s">
        <v>3797</v>
      </c>
      <c r="F4168" s="8" t="s">
        <v>28</v>
      </c>
    </row>
    <row r="4169" spans="1:6" ht="28.8">
      <c r="A4169" s="8">
        <v>9812</v>
      </c>
      <c r="B4169" s="8" t="s">
        <v>3579</v>
      </c>
      <c r="C4169" s="8">
        <v>5</v>
      </c>
      <c r="D4169" s="8" t="s">
        <v>3798</v>
      </c>
      <c r="E4169" s="8" t="s">
        <v>3799</v>
      </c>
      <c r="F4169" s="8" t="s">
        <v>28</v>
      </c>
    </row>
    <row r="4170" spans="1:6" ht="100.8">
      <c r="A4170" s="8">
        <v>14</v>
      </c>
      <c r="B4170" s="8" t="s">
        <v>3579</v>
      </c>
      <c r="C4170" s="8">
        <v>3</v>
      </c>
      <c r="D4170" s="8" t="s">
        <v>240</v>
      </c>
      <c r="E4170" s="8" t="s">
        <v>6</v>
      </c>
      <c r="F4170" s="8" t="s">
        <v>28</v>
      </c>
    </row>
    <row r="4171" spans="1:6" ht="57.6">
      <c r="A4171" s="8">
        <v>17</v>
      </c>
      <c r="B4171" s="8" t="s">
        <v>3579</v>
      </c>
      <c r="C4171" s="8">
        <v>4</v>
      </c>
      <c r="D4171" s="8" t="s">
        <v>233</v>
      </c>
      <c r="E4171" s="8" t="s">
        <v>21</v>
      </c>
      <c r="F4171" s="8" t="s">
        <v>28</v>
      </c>
    </row>
    <row r="4172" spans="1:6">
      <c r="A4172" s="8">
        <v>6076</v>
      </c>
      <c r="B4172" s="8" t="s">
        <v>3579</v>
      </c>
      <c r="C4172" s="8">
        <v>5</v>
      </c>
      <c r="D4172" s="8" t="s">
        <v>3800</v>
      </c>
      <c r="E4172" s="8" t="s">
        <v>374</v>
      </c>
      <c r="F4172" s="8" t="s">
        <v>28</v>
      </c>
    </row>
    <row r="4173" spans="1:6" ht="57.6">
      <c r="A4173" s="8">
        <v>2065</v>
      </c>
      <c r="B4173" s="8" t="s">
        <v>3579</v>
      </c>
      <c r="C4173" s="8">
        <v>1</v>
      </c>
      <c r="D4173" s="8" t="s">
        <v>3801</v>
      </c>
      <c r="E4173" s="8" t="s">
        <v>3802</v>
      </c>
      <c r="F4173" s="8" t="s">
        <v>28</v>
      </c>
    </row>
    <row r="4174" spans="1:6" ht="28.8">
      <c r="A4174" s="8">
        <v>8933</v>
      </c>
      <c r="B4174" s="8" t="s">
        <v>3579</v>
      </c>
      <c r="C4174" s="8">
        <v>1</v>
      </c>
      <c r="D4174" s="8" t="s">
        <v>3803</v>
      </c>
      <c r="E4174" s="8" t="s">
        <v>3804</v>
      </c>
      <c r="F4174" s="8" t="s">
        <v>28</v>
      </c>
    </row>
    <row r="4175" spans="1:6" ht="28.8">
      <c r="A4175" s="8">
        <v>5985</v>
      </c>
      <c r="B4175" s="8" t="s">
        <v>3579</v>
      </c>
      <c r="C4175" s="8">
        <v>5</v>
      </c>
      <c r="D4175" s="8" t="s">
        <v>3805</v>
      </c>
      <c r="E4175" s="8" t="s">
        <v>1033</v>
      </c>
      <c r="F4175" s="8" t="s">
        <v>28</v>
      </c>
    </row>
    <row r="4176" spans="1:6" ht="72">
      <c r="A4176" s="8">
        <v>1873</v>
      </c>
      <c r="B4176" s="8" t="s">
        <v>3579</v>
      </c>
      <c r="C4176" s="8">
        <v>2</v>
      </c>
      <c r="D4176" s="8" t="s">
        <v>3806</v>
      </c>
      <c r="E4176" s="8" t="s">
        <v>3807</v>
      </c>
      <c r="F4176" s="8" t="s">
        <v>28</v>
      </c>
    </row>
    <row r="4177" spans="1:6" ht="72">
      <c r="A4177" s="8">
        <v>8781</v>
      </c>
      <c r="B4177" s="8" t="s">
        <v>3579</v>
      </c>
      <c r="C4177" s="8">
        <v>1</v>
      </c>
      <c r="D4177" s="8" t="s">
        <v>3808</v>
      </c>
      <c r="E4177" s="8" t="s">
        <v>3809</v>
      </c>
      <c r="F4177" s="8" t="s">
        <v>28</v>
      </c>
    </row>
    <row r="4178" spans="1:6" ht="43.2">
      <c r="A4178" s="8">
        <v>892</v>
      </c>
      <c r="B4178" s="8" t="s">
        <v>3579</v>
      </c>
      <c r="C4178" s="8">
        <v>1</v>
      </c>
      <c r="D4178" s="8" t="s">
        <v>3810</v>
      </c>
      <c r="E4178" s="8" t="s">
        <v>3811</v>
      </c>
      <c r="F4178" s="8" t="s">
        <v>28</v>
      </c>
    </row>
    <row r="4179" spans="1:6" ht="28.8">
      <c r="A4179" s="8">
        <v>8779</v>
      </c>
      <c r="B4179" s="8" t="s">
        <v>3579</v>
      </c>
      <c r="C4179" s="8">
        <v>1</v>
      </c>
      <c r="D4179" s="8" t="s">
        <v>3812</v>
      </c>
      <c r="E4179" s="8" t="s">
        <v>1288</v>
      </c>
      <c r="F4179" s="8" t="s">
        <v>28</v>
      </c>
    </row>
    <row r="4180" spans="1:6" ht="57.6">
      <c r="A4180" s="8">
        <v>1883</v>
      </c>
      <c r="B4180" s="8" t="s">
        <v>3579</v>
      </c>
      <c r="C4180" s="8">
        <v>1</v>
      </c>
      <c r="D4180" s="8" t="s">
        <v>3813</v>
      </c>
      <c r="E4180" s="8" t="s">
        <v>3814</v>
      </c>
      <c r="F4180" s="8" t="s">
        <v>28</v>
      </c>
    </row>
    <row r="4181" spans="1:6" ht="72">
      <c r="A4181" s="8">
        <v>1889</v>
      </c>
      <c r="B4181" s="8" t="s">
        <v>3579</v>
      </c>
      <c r="C4181" s="8">
        <v>2</v>
      </c>
      <c r="D4181" s="8" t="s">
        <v>3815</v>
      </c>
      <c r="E4181" s="8" t="s">
        <v>3816</v>
      </c>
      <c r="F4181" s="8" t="s">
        <v>28</v>
      </c>
    </row>
    <row r="4182" spans="1:6" ht="288">
      <c r="A4182" s="8">
        <v>1890</v>
      </c>
      <c r="B4182" s="8" t="s">
        <v>3579</v>
      </c>
      <c r="C4182" s="8">
        <v>1</v>
      </c>
      <c r="D4182" s="8" t="s">
        <v>3817</v>
      </c>
      <c r="E4182" s="8" t="s">
        <v>3818</v>
      </c>
      <c r="F4182" s="8" t="s">
        <v>28</v>
      </c>
    </row>
    <row r="4183" spans="1:6" ht="43.2">
      <c r="A4183" s="8">
        <v>933</v>
      </c>
      <c r="B4183" s="8" t="s">
        <v>3579</v>
      </c>
      <c r="C4183" s="8">
        <v>1</v>
      </c>
      <c r="D4183" s="8" t="s">
        <v>3819</v>
      </c>
      <c r="E4183" s="8" t="s">
        <v>3820</v>
      </c>
      <c r="F4183" s="8" t="s">
        <v>28</v>
      </c>
    </row>
    <row r="4184" spans="1:6" ht="72">
      <c r="A4184" s="8">
        <v>1891</v>
      </c>
      <c r="B4184" s="8" t="s">
        <v>3579</v>
      </c>
      <c r="C4184" s="8">
        <v>4</v>
      </c>
      <c r="D4184" s="8" t="s">
        <v>3821</v>
      </c>
      <c r="E4184" s="8" t="s">
        <v>3822</v>
      </c>
      <c r="F4184" s="8" t="s">
        <v>28</v>
      </c>
    </row>
    <row r="4185" spans="1:6" ht="28.8">
      <c r="A4185" s="8">
        <v>885</v>
      </c>
      <c r="B4185" s="8" t="s">
        <v>3579</v>
      </c>
      <c r="C4185" s="8">
        <v>3</v>
      </c>
      <c r="D4185" s="8" t="s">
        <v>3823</v>
      </c>
      <c r="E4185" s="8" t="s">
        <v>3824</v>
      </c>
      <c r="F4185" s="8" t="s">
        <v>28</v>
      </c>
    </row>
    <row r="4186" spans="1:6" ht="28.8">
      <c r="A4186" s="8">
        <v>8855</v>
      </c>
      <c r="B4186" s="8" t="s">
        <v>3579</v>
      </c>
      <c r="C4186" s="8">
        <v>2</v>
      </c>
      <c r="D4186" s="8" t="s">
        <v>3825</v>
      </c>
      <c r="E4186" s="8" t="s">
        <v>365</v>
      </c>
      <c r="F4186" s="8" t="s">
        <v>28</v>
      </c>
    </row>
    <row r="4187" spans="1:6" ht="28.8">
      <c r="A4187" s="8">
        <v>5903</v>
      </c>
      <c r="B4187" s="8" t="s">
        <v>3579</v>
      </c>
      <c r="C4187" s="8">
        <v>1</v>
      </c>
      <c r="D4187" s="8" t="s">
        <v>3826</v>
      </c>
      <c r="E4187" s="8" t="s">
        <v>3827</v>
      </c>
      <c r="F4187" s="8" t="s">
        <v>28</v>
      </c>
    </row>
    <row r="4188" spans="1:6" ht="28.8">
      <c r="A4188" s="8">
        <v>926</v>
      </c>
      <c r="B4188" s="8" t="s">
        <v>3579</v>
      </c>
      <c r="C4188" s="8">
        <v>1</v>
      </c>
      <c r="D4188" s="8" t="s">
        <v>3828</v>
      </c>
      <c r="E4188" s="8" t="s">
        <v>3652</v>
      </c>
      <c r="F4188" s="8" t="s">
        <v>28</v>
      </c>
    </row>
    <row r="4189" spans="1:6" ht="43.2">
      <c r="A4189" s="8">
        <v>6006</v>
      </c>
      <c r="B4189" s="8" t="s">
        <v>3579</v>
      </c>
      <c r="C4189" s="8">
        <v>1</v>
      </c>
      <c r="D4189" s="8" t="s">
        <v>3829</v>
      </c>
      <c r="E4189" s="8" t="s">
        <v>3830</v>
      </c>
      <c r="F4189" s="8" t="s">
        <v>28</v>
      </c>
    </row>
    <row r="4190" spans="1:6" ht="28.8">
      <c r="A4190" s="8">
        <v>5997</v>
      </c>
      <c r="B4190" s="8" t="s">
        <v>3579</v>
      </c>
      <c r="C4190" s="8">
        <v>2</v>
      </c>
      <c r="D4190" s="8" t="s">
        <v>3831</v>
      </c>
      <c r="E4190" s="8" t="s">
        <v>3832</v>
      </c>
      <c r="F4190" s="8" t="s">
        <v>28</v>
      </c>
    </row>
    <row r="4191" spans="1:6" ht="28.8">
      <c r="A4191" s="8">
        <v>931</v>
      </c>
      <c r="B4191" s="8" t="s">
        <v>3579</v>
      </c>
      <c r="C4191" s="8">
        <v>1</v>
      </c>
      <c r="D4191" s="8" t="s">
        <v>3833</v>
      </c>
      <c r="E4191" s="8" t="s">
        <v>3834</v>
      </c>
      <c r="F4191" s="8" t="s">
        <v>28</v>
      </c>
    </row>
    <row r="4192" spans="1:6" ht="86.4">
      <c r="A4192" s="8">
        <v>34</v>
      </c>
      <c r="B4192" s="8" t="s">
        <v>3579</v>
      </c>
      <c r="C4192" s="8">
        <v>1</v>
      </c>
      <c r="D4192" s="8" t="s">
        <v>241</v>
      </c>
      <c r="E4192" s="8" t="s">
        <v>405</v>
      </c>
      <c r="F4192" s="8" t="s">
        <v>28</v>
      </c>
    </row>
    <row r="4193" spans="1:6" ht="43.2">
      <c r="A4193" s="8">
        <v>8869</v>
      </c>
      <c r="B4193" s="8" t="s">
        <v>3579</v>
      </c>
      <c r="C4193" s="8">
        <v>3</v>
      </c>
      <c r="D4193" s="8" t="s">
        <v>3835</v>
      </c>
      <c r="E4193" s="8" t="s">
        <v>365</v>
      </c>
      <c r="F4193" s="8" t="s">
        <v>28</v>
      </c>
    </row>
    <row r="4194" spans="1:6" ht="28.8">
      <c r="A4194" s="8">
        <v>6246</v>
      </c>
      <c r="B4194" s="8" t="s">
        <v>3579</v>
      </c>
      <c r="C4194" s="8">
        <v>3</v>
      </c>
      <c r="D4194" s="8" t="s">
        <v>3836</v>
      </c>
      <c r="E4194" s="8" t="s">
        <v>3837</v>
      </c>
      <c r="F4194" s="8" t="s">
        <v>28</v>
      </c>
    </row>
    <row r="4195" spans="1:6" ht="72">
      <c r="A4195" s="8">
        <v>5873</v>
      </c>
      <c r="B4195" s="8" t="s">
        <v>3579</v>
      </c>
      <c r="C4195" s="8">
        <v>1</v>
      </c>
      <c r="D4195" s="8" t="s">
        <v>3838</v>
      </c>
      <c r="E4195" s="8" t="s">
        <v>3839</v>
      </c>
      <c r="F4195" s="8" t="s">
        <v>28</v>
      </c>
    </row>
    <row r="4196" spans="1:6" ht="100.8">
      <c r="A4196" s="8">
        <v>8564</v>
      </c>
      <c r="B4196" s="8" t="s">
        <v>3579</v>
      </c>
      <c r="C4196" s="8">
        <v>1</v>
      </c>
      <c r="D4196" s="8" t="s">
        <v>3840</v>
      </c>
      <c r="E4196" s="8" t="s">
        <v>3841</v>
      </c>
      <c r="F4196" s="8" t="s">
        <v>28</v>
      </c>
    </row>
    <row r="4197" spans="1:6" ht="57.6">
      <c r="A4197" s="8">
        <v>8563</v>
      </c>
      <c r="B4197" s="8" t="s">
        <v>3579</v>
      </c>
      <c r="C4197" s="8">
        <v>3</v>
      </c>
      <c r="D4197" s="8" t="s">
        <v>3842</v>
      </c>
      <c r="E4197" s="8" t="s">
        <v>3843</v>
      </c>
      <c r="F4197" s="8" t="s">
        <v>28</v>
      </c>
    </row>
    <row r="4198" spans="1:6" ht="43.2">
      <c r="A4198" s="8">
        <v>8560</v>
      </c>
      <c r="B4198" s="8" t="s">
        <v>3579</v>
      </c>
      <c r="C4198" s="8">
        <v>5</v>
      </c>
      <c r="D4198" s="8" t="s">
        <v>3844</v>
      </c>
      <c r="E4198" s="8" t="s">
        <v>3845</v>
      </c>
      <c r="F4198" s="8" t="s">
        <v>28</v>
      </c>
    </row>
    <row r="4199" spans="1:6" ht="86.4">
      <c r="A4199" s="8">
        <v>8557</v>
      </c>
      <c r="B4199" s="8" t="s">
        <v>3579</v>
      </c>
      <c r="C4199" s="8">
        <v>1</v>
      </c>
      <c r="D4199" s="8" t="s">
        <v>3846</v>
      </c>
      <c r="E4199" s="8" t="s">
        <v>3847</v>
      </c>
      <c r="F4199" s="8" t="s">
        <v>28</v>
      </c>
    </row>
    <row r="4200" spans="1:6" ht="57.6">
      <c r="A4200" s="8">
        <v>8555</v>
      </c>
      <c r="B4200" s="8" t="s">
        <v>3579</v>
      </c>
      <c r="C4200" s="8">
        <v>1</v>
      </c>
      <c r="D4200" s="8" t="s">
        <v>3848</v>
      </c>
      <c r="E4200" s="8" t="s">
        <v>3849</v>
      </c>
      <c r="F4200" s="8" t="s">
        <v>28</v>
      </c>
    </row>
    <row r="4201" spans="1:6" ht="72">
      <c r="A4201" s="8">
        <v>8553</v>
      </c>
      <c r="B4201" s="8" t="s">
        <v>3579</v>
      </c>
      <c r="C4201" s="8">
        <v>1</v>
      </c>
      <c r="D4201" s="8" t="s">
        <v>3850</v>
      </c>
      <c r="E4201" s="8" t="s">
        <v>3851</v>
      </c>
      <c r="F4201" s="8" t="s">
        <v>28</v>
      </c>
    </row>
    <row r="4202" spans="1:6" ht="72">
      <c r="A4202" s="8">
        <v>8552</v>
      </c>
      <c r="B4202" s="8" t="s">
        <v>3579</v>
      </c>
      <c r="C4202" s="8">
        <v>3</v>
      </c>
      <c r="D4202" s="8" t="s">
        <v>3852</v>
      </c>
      <c r="E4202" s="8" t="s">
        <v>3853</v>
      </c>
      <c r="F4202" s="8" t="s">
        <v>28</v>
      </c>
    </row>
    <row r="4203" spans="1:6" ht="43.2">
      <c r="A4203" s="8">
        <v>2018</v>
      </c>
      <c r="B4203" s="8" t="s">
        <v>3579</v>
      </c>
      <c r="C4203" s="8">
        <v>4</v>
      </c>
      <c r="D4203" s="8" t="s">
        <v>3854</v>
      </c>
      <c r="E4203" s="8" t="s">
        <v>3855</v>
      </c>
      <c r="F4203" s="8" t="s">
        <v>28</v>
      </c>
    </row>
    <row r="4204" spans="1:6" ht="43.2">
      <c r="A4204" s="8">
        <v>8551</v>
      </c>
      <c r="B4204" s="8" t="s">
        <v>3579</v>
      </c>
      <c r="C4204" s="8">
        <v>5</v>
      </c>
      <c r="D4204" s="8" t="s">
        <v>3856</v>
      </c>
      <c r="E4204" s="8" t="s">
        <v>3857</v>
      </c>
      <c r="F4204" s="8" t="s">
        <v>28</v>
      </c>
    </row>
    <row r="4205" spans="1:6" ht="57.6">
      <c r="A4205" s="8">
        <v>8543</v>
      </c>
      <c r="B4205" s="8" t="s">
        <v>3579</v>
      </c>
      <c r="C4205" s="8">
        <v>1</v>
      </c>
      <c r="D4205" s="8" t="s">
        <v>3858</v>
      </c>
      <c r="E4205" s="8" t="s">
        <v>3859</v>
      </c>
      <c r="F4205" s="8" t="s">
        <v>28</v>
      </c>
    </row>
    <row r="4206" spans="1:6" ht="72">
      <c r="A4206" s="8">
        <v>6221</v>
      </c>
      <c r="B4206" s="8" t="s">
        <v>3579</v>
      </c>
      <c r="C4206" s="8">
        <v>1</v>
      </c>
      <c r="D4206" s="8" t="s">
        <v>3860</v>
      </c>
      <c r="E4206" s="8" t="s">
        <v>3861</v>
      </c>
      <c r="F4206" s="8" t="s">
        <v>28</v>
      </c>
    </row>
    <row r="4207" spans="1:6" ht="43.2">
      <c r="A4207" s="8">
        <v>862</v>
      </c>
      <c r="B4207" s="8" t="s">
        <v>3579</v>
      </c>
      <c r="C4207" s="8">
        <v>5</v>
      </c>
      <c r="D4207" s="8" t="s">
        <v>3862</v>
      </c>
      <c r="E4207" s="8" t="s">
        <v>3863</v>
      </c>
      <c r="F4207" s="8" t="s">
        <v>28</v>
      </c>
    </row>
    <row r="4208" spans="1:6" ht="57.6">
      <c r="A4208" s="8">
        <v>2012</v>
      </c>
      <c r="B4208" s="8" t="s">
        <v>3579</v>
      </c>
      <c r="C4208" s="8">
        <v>2</v>
      </c>
      <c r="D4208" s="8" t="s">
        <v>3864</v>
      </c>
      <c r="E4208" s="8" t="s">
        <v>3865</v>
      </c>
      <c r="F4208" s="8" t="s">
        <v>28</v>
      </c>
    </row>
    <row r="4209" spans="1:6" ht="57.6">
      <c r="A4209" s="8">
        <v>854</v>
      </c>
      <c r="B4209" s="8" t="s">
        <v>3579</v>
      </c>
      <c r="C4209" s="8">
        <v>3</v>
      </c>
      <c r="D4209" s="8" t="s">
        <v>3866</v>
      </c>
      <c r="E4209" s="8" t="s">
        <v>3867</v>
      </c>
      <c r="F4209" s="8" t="s">
        <v>28</v>
      </c>
    </row>
    <row r="4210" spans="1:6" ht="28.8">
      <c r="A4210" s="8">
        <v>5880</v>
      </c>
      <c r="B4210" s="8" t="s">
        <v>3579</v>
      </c>
      <c r="C4210" s="8">
        <v>4</v>
      </c>
      <c r="D4210" s="8" t="s">
        <v>3868</v>
      </c>
      <c r="E4210" s="8" t="s">
        <v>3869</v>
      </c>
      <c r="F4210" s="8" t="s">
        <v>28</v>
      </c>
    </row>
    <row r="4211" spans="1:6" ht="43.2">
      <c r="A4211" s="8">
        <v>6219</v>
      </c>
      <c r="B4211" s="8" t="s">
        <v>3579</v>
      </c>
      <c r="C4211" s="8">
        <v>4</v>
      </c>
      <c r="D4211" s="8" t="s">
        <v>3870</v>
      </c>
      <c r="E4211" s="8" t="s">
        <v>1140</v>
      </c>
      <c r="F4211" s="8" t="s">
        <v>28</v>
      </c>
    </row>
    <row r="4212" spans="1:6" ht="86.4">
      <c r="A4212" s="8">
        <v>8567</v>
      </c>
      <c r="B4212" s="8" t="s">
        <v>3579</v>
      </c>
      <c r="C4212" s="8">
        <v>2</v>
      </c>
      <c r="D4212" s="8" t="s">
        <v>3871</v>
      </c>
      <c r="E4212" s="8" t="s">
        <v>3872</v>
      </c>
      <c r="F4212" s="8" t="s">
        <v>28</v>
      </c>
    </row>
    <row r="4213" spans="1:6" ht="72">
      <c r="A4213" s="8">
        <v>8573</v>
      </c>
      <c r="B4213" s="8" t="s">
        <v>3579</v>
      </c>
      <c r="C4213" s="8">
        <v>2</v>
      </c>
      <c r="D4213" s="8" t="s">
        <v>3873</v>
      </c>
      <c r="E4213" s="8" t="s">
        <v>3874</v>
      </c>
      <c r="F4213" s="8" t="s">
        <v>28</v>
      </c>
    </row>
    <row r="4214" spans="1:6" ht="57.6">
      <c r="A4214" s="8">
        <v>8574</v>
      </c>
      <c r="B4214" s="8" t="s">
        <v>3579</v>
      </c>
      <c r="C4214" s="8">
        <v>5</v>
      </c>
      <c r="D4214" s="8" t="s">
        <v>3875</v>
      </c>
      <c r="E4214" s="8" t="s">
        <v>3876</v>
      </c>
      <c r="F4214" s="8" t="s">
        <v>28</v>
      </c>
    </row>
    <row r="4215" spans="1:6" ht="100.8">
      <c r="A4215" s="8">
        <v>835</v>
      </c>
      <c r="B4215" s="8" t="s">
        <v>3579</v>
      </c>
      <c r="C4215" s="8">
        <v>3</v>
      </c>
      <c r="D4215" s="8" t="s">
        <v>3877</v>
      </c>
      <c r="E4215" s="8" t="s">
        <v>3878</v>
      </c>
      <c r="F4215" s="8" t="s">
        <v>28</v>
      </c>
    </row>
    <row r="4216" spans="1:6">
      <c r="A4216" s="8">
        <v>9070</v>
      </c>
      <c r="B4216" s="8" t="s">
        <v>3579</v>
      </c>
      <c r="C4216" s="8">
        <v>5</v>
      </c>
      <c r="D4216" s="8" t="s">
        <v>3879</v>
      </c>
      <c r="E4216" s="8" t="s">
        <v>464</v>
      </c>
      <c r="F4216" s="8" t="s">
        <v>28</v>
      </c>
    </row>
    <row r="4217" spans="1:6" ht="28.8">
      <c r="A4217" s="8">
        <v>8451</v>
      </c>
      <c r="B4217" s="8" t="s">
        <v>3579</v>
      </c>
      <c r="C4217" s="8">
        <v>3</v>
      </c>
      <c r="D4217" s="8" t="s">
        <v>3880</v>
      </c>
      <c r="E4217" s="8" t="s">
        <v>3881</v>
      </c>
      <c r="F4217" s="8" t="s">
        <v>28</v>
      </c>
    </row>
    <row r="4218" spans="1:6" ht="57.6">
      <c r="A4218" s="8">
        <v>833</v>
      </c>
      <c r="B4218" s="8" t="s">
        <v>3579</v>
      </c>
      <c r="C4218" s="8">
        <v>1</v>
      </c>
      <c r="D4218" s="8" t="s">
        <v>3882</v>
      </c>
      <c r="E4218" s="8" t="s">
        <v>3883</v>
      </c>
      <c r="F4218" s="8" t="s">
        <v>28</v>
      </c>
    </row>
    <row r="4219" spans="1:6" ht="129.6">
      <c r="A4219" s="8">
        <v>845</v>
      </c>
      <c r="B4219" s="8" t="s">
        <v>3579</v>
      </c>
      <c r="C4219" s="8">
        <v>2</v>
      </c>
      <c r="D4219" s="8" t="s">
        <v>3884</v>
      </c>
      <c r="E4219" s="8" t="s">
        <v>3885</v>
      </c>
      <c r="F4219" s="8" t="s">
        <v>28</v>
      </c>
    </row>
    <row r="4220" spans="1:6" ht="57.6">
      <c r="A4220" s="8">
        <v>853</v>
      </c>
      <c r="B4220" s="8" t="s">
        <v>3579</v>
      </c>
      <c r="C4220" s="8">
        <v>1</v>
      </c>
      <c r="D4220" s="8" t="s">
        <v>3886</v>
      </c>
      <c r="E4220" s="8" t="s">
        <v>3887</v>
      </c>
      <c r="F4220" s="8" t="s">
        <v>28</v>
      </c>
    </row>
    <row r="4221" spans="1:6">
      <c r="A4221" s="8">
        <v>9076</v>
      </c>
      <c r="B4221" s="8" t="s">
        <v>3579</v>
      </c>
      <c r="C4221" s="8">
        <v>1</v>
      </c>
      <c r="D4221" s="8" t="s">
        <v>3888</v>
      </c>
      <c r="E4221" s="8" t="s">
        <v>427</v>
      </c>
      <c r="F4221" s="8" t="s">
        <v>28</v>
      </c>
    </row>
    <row r="4222" spans="1:6" ht="28.8">
      <c r="A4222" s="8">
        <v>2057</v>
      </c>
      <c r="B4222" s="8" t="s">
        <v>3579</v>
      </c>
      <c r="C4222" s="8">
        <v>5</v>
      </c>
      <c r="D4222" s="8" t="s">
        <v>3889</v>
      </c>
      <c r="E4222" s="8" t="s">
        <v>3890</v>
      </c>
      <c r="F4222" s="8" t="s">
        <v>28</v>
      </c>
    </row>
    <row r="4223" spans="1:6" ht="86.4">
      <c r="A4223" s="8">
        <v>841</v>
      </c>
      <c r="B4223" s="8" t="s">
        <v>3579</v>
      </c>
      <c r="C4223" s="8">
        <v>1</v>
      </c>
      <c r="D4223" s="8" t="s">
        <v>3891</v>
      </c>
      <c r="E4223" s="8" t="s">
        <v>3892</v>
      </c>
      <c r="F4223" s="8" t="s">
        <v>28</v>
      </c>
    </row>
    <row r="4224" spans="1:6" ht="28.8">
      <c r="A4224" s="8">
        <v>6230</v>
      </c>
      <c r="B4224" s="8" t="s">
        <v>3579</v>
      </c>
      <c r="C4224" s="8">
        <v>3</v>
      </c>
      <c r="D4224" s="8" t="s">
        <v>3893</v>
      </c>
      <c r="E4224" s="8" t="s">
        <v>3894</v>
      </c>
      <c r="F4224" s="8" t="s">
        <v>28</v>
      </c>
    </row>
    <row r="4225" spans="1:6" ht="28.8">
      <c r="A4225" s="8">
        <v>2136</v>
      </c>
      <c r="B4225" s="8" t="s">
        <v>3579</v>
      </c>
      <c r="C4225" s="8">
        <v>1</v>
      </c>
      <c r="D4225" s="8" t="s">
        <v>3895</v>
      </c>
      <c r="E4225" s="8" t="s">
        <v>3896</v>
      </c>
      <c r="F4225" s="8" t="s">
        <v>28</v>
      </c>
    </row>
    <row r="4226" spans="1:6" ht="57.6">
      <c r="A4226" s="8">
        <v>5883</v>
      </c>
      <c r="B4226" s="8" t="s">
        <v>3579</v>
      </c>
      <c r="C4226" s="8">
        <v>4</v>
      </c>
      <c r="D4226" s="8" t="s">
        <v>3897</v>
      </c>
      <c r="E4226" s="8" t="s">
        <v>359</v>
      </c>
      <c r="F4226" s="8" t="s">
        <v>28</v>
      </c>
    </row>
    <row r="4227" spans="1:6" ht="86.4">
      <c r="A4227" s="8">
        <v>8587</v>
      </c>
      <c r="B4227" s="8" t="s">
        <v>3579</v>
      </c>
      <c r="C4227" s="8">
        <v>2</v>
      </c>
      <c r="D4227" s="8" t="s">
        <v>3898</v>
      </c>
      <c r="E4227" s="8" t="s">
        <v>3899</v>
      </c>
      <c r="F4227" s="8" t="s">
        <v>28</v>
      </c>
    </row>
    <row r="4228" spans="1:6" ht="144">
      <c r="A4228" s="8">
        <v>8582</v>
      </c>
      <c r="B4228" s="8" t="s">
        <v>3579</v>
      </c>
      <c r="C4228" s="8">
        <v>1</v>
      </c>
      <c r="D4228" s="8" t="s">
        <v>3900</v>
      </c>
      <c r="E4228" s="8" t="s">
        <v>3901</v>
      </c>
      <c r="F4228" s="8" t="s">
        <v>28</v>
      </c>
    </row>
    <row r="4229" spans="1:6" ht="129.6">
      <c r="A4229" s="8">
        <v>8580</v>
      </c>
      <c r="B4229" s="8" t="s">
        <v>3579</v>
      </c>
      <c r="C4229" s="8">
        <v>1</v>
      </c>
      <c r="D4229" s="8" t="s">
        <v>3902</v>
      </c>
      <c r="E4229" s="8" t="s">
        <v>3903</v>
      </c>
      <c r="F4229" s="8" t="s">
        <v>28</v>
      </c>
    </row>
    <row r="4230" spans="1:6" ht="43.2">
      <c r="A4230" s="8">
        <v>871</v>
      </c>
      <c r="B4230" s="8" t="s">
        <v>3579</v>
      </c>
      <c r="C4230" s="8">
        <v>3</v>
      </c>
      <c r="D4230" s="8" t="s">
        <v>3904</v>
      </c>
      <c r="E4230" s="8" t="s">
        <v>3905</v>
      </c>
      <c r="F4230" s="8" t="s">
        <v>28</v>
      </c>
    </row>
    <row r="4231" spans="1:6" ht="86.4">
      <c r="A4231" s="8">
        <v>8497</v>
      </c>
      <c r="B4231" s="8" t="s">
        <v>3579</v>
      </c>
      <c r="C4231" s="8">
        <v>2</v>
      </c>
      <c r="D4231" s="8" t="s">
        <v>3906</v>
      </c>
      <c r="E4231" s="8" t="s">
        <v>3907</v>
      </c>
      <c r="F4231" s="8" t="s">
        <v>28</v>
      </c>
    </row>
    <row r="4232" spans="1:6" ht="72">
      <c r="A4232" s="8">
        <v>69</v>
      </c>
      <c r="B4232" s="8" t="s">
        <v>3579</v>
      </c>
      <c r="C4232" s="8">
        <v>1</v>
      </c>
      <c r="D4232" s="8" t="s">
        <v>248</v>
      </c>
      <c r="E4232" s="8" t="s">
        <v>30</v>
      </c>
      <c r="F4232" s="8" t="s">
        <v>28</v>
      </c>
    </row>
    <row r="4233" spans="1:6" ht="28.8">
      <c r="A4233" s="8">
        <v>7980</v>
      </c>
      <c r="B4233" s="8" t="s">
        <v>3579</v>
      </c>
      <c r="C4233" s="8">
        <v>5</v>
      </c>
      <c r="D4233" s="8" t="s">
        <v>3908</v>
      </c>
      <c r="E4233" s="8" t="s">
        <v>3909</v>
      </c>
      <c r="F4233" s="8" t="s">
        <v>28</v>
      </c>
    </row>
    <row r="4234" spans="1:6">
      <c r="A4234" s="8">
        <v>7979</v>
      </c>
      <c r="B4234" s="8" t="s">
        <v>3579</v>
      </c>
      <c r="C4234" s="8">
        <v>5</v>
      </c>
      <c r="D4234" s="8" t="s">
        <v>3910</v>
      </c>
      <c r="E4234" s="8" t="s">
        <v>374</v>
      </c>
      <c r="F4234" s="8" t="s">
        <v>28</v>
      </c>
    </row>
    <row r="4235" spans="1:6">
      <c r="A4235" s="8">
        <v>5399</v>
      </c>
      <c r="B4235" s="8" t="s">
        <v>3579</v>
      </c>
      <c r="C4235" s="8">
        <v>3</v>
      </c>
      <c r="D4235" s="8" t="s">
        <v>3911</v>
      </c>
      <c r="E4235" s="8" t="s">
        <v>12</v>
      </c>
      <c r="F4235" s="8" t="s">
        <v>28</v>
      </c>
    </row>
    <row r="4236" spans="1:6" ht="43.2">
      <c r="A4236" s="8">
        <v>6353</v>
      </c>
      <c r="B4236" s="8" t="s">
        <v>3579</v>
      </c>
      <c r="C4236" s="8">
        <v>4</v>
      </c>
      <c r="D4236" s="8" t="s">
        <v>3912</v>
      </c>
      <c r="E4236" s="8" t="s">
        <v>3913</v>
      </c>
      <c r="F4236" s="8" t="s">
        <v>28</v>
      </c>
    </row>
    <row r="4237" spans="1:6" ht="43.2">
      <c r="A4237" s="8">
        <v>5370</v>
      </c>
      <c r="B4237" s="8" t="s">
        <v>3579</v>
      </c>
      <c r="C4237" s="8">
        <v>5</v>
      </c>
      <c r="D4237" s="8" t="s">
        <v>3914</v>
      </c>
      <c r="E4237" s="8" t="s">
        <v>3915</v>
      </c>
      <c r="F4237" s="8" t="s">
        <v>28</v>
      </c>
    </row>
    <row r="4238" spans="1:6" ht="28.8">
      <c r="A4238" s="8">
        <v>5363</v>
      </c>
      <c r="B4238" s="8" t="s">
        <v>3579</v>
      </c>
      <c r="C4238" s="8">
        <v>4</v>
      </c>
      <c r="D4238" s="8" t="s">
        <v>3916</v>
      </c>
      <c r="E4238" s="8" t="s">
        <v>387</v>
      </c>
      <c r="F4238" s="8" t="s">
        <v>28</v>
      </c>
    </row>
    <row r="4239" spans="1:6" ht="43.2">
      <c r="A4239" s="8">
        <v>77</v>
      </c>
      <c r="B4239" s="8" t="s">
        <v>3579</v>
      </c>
      <c r="C4239" s="8">
        <v>4</v>
      </c>
      <c r="D4239" s="8" t="s">
        <v>250</v>
      </c>
      <c r="E4239" s="8" t="s">
        <v>3917</v>
      </c>
      <c r="F4239" s="8" t="s">
        <v>28</v>
      </c>
    </row>
    <row r="4240" spans="1:6">
      <c r="A4240" s="8">
        <v>8011</v>
      </c>
      <c r="B4240" s="8" t="s">
        <v>3579</v>
      </c>
      <c r="C4240" s="8">
        <v>1</v>
      </c>
      <c r="D4240" s="8" t="s">
        <v>3918</v>
      </c>
      <c r="E4240" s="8" t="s">
        <v>3919</v>
      </c>
      <c r="F4240" s="8" t="s">
        <v>28</v>
      </c>
    </row>
    <row r="4241" spans="1:6" ht="43.2">
      <c r="A4241" s="8">
        <v>6284</v>
      </c>
      <c r="B4241" s="8" t="s">
        <v>3579</v>
      </c>
      <c r="C4241" s="8">
        <v>1</v>
      </c>
      <c r="D4241" s="8" t="s">
        <v>3920</v>
      </c>
      <c r="E4241" s="8" t="s">
        <v>3921</v>
      </c>
      <c r="F4241" s="8" t="s">
        <v>28</v>
      </c>
    </row>
    <row r="4242" spans="1:6" ht="28.8">
      <c r="A4242" s="8">
        <v>7907</v>
      </c>
      <c r="B4242" s="8" t="s">
        <v>3579</v>
      </c>
      <c r="C4242" s="8">
        <v>2</v>
      </c>
      <c r="D4242" s="8" t="s">
        <v>3922</v>
      </c>
      <c r="E4242" s="8" t="s">
        <v>3923</v>
      </c>
      <c r="F4242" s="8" t="s">
        <v>28</v>
      </c>
    </row>
    <row r="4243" spans="1:6" ht="72">
      <c r="A4243" s="8">
        <v>8444</v>
      </c>
      <c r="B4243" s="8" t="s">
        <v>3579</v>
      </c>
      <c r="C4243" s="8">
        <v>5</v>
      </c>
      <c r="D4243" s="8" t="s">
        <v>3924</v>
      </c>
      <c r="E4243" s="8" t="s">
        <v>3925</v>
      </c>
      <c r="F4243" s="8" t="s">
        <v>28</v>
      </c>
    </row>
    <row r="4244" spans="1:6" ht="57.6">
      <c r="A4244" s="8">
        <v>8438</v>
      </c>
      <c r="B4244" s="8" t="s">
        <v>3579</v>
      </c>
      <c r="C4244" s="8">
        <v>1</v>
      </c>
      <c r="D4244" s="8" t="s">
        <v>3926</v>
      </c>
      <c r="E4244" s="8" t="s">
        <v>3927</v>
      </c>
      <c r="F4244" s="8" t="s">
        <v>28</v>
      </c>
    </row>
    <row r="4245" spans="1:6" ht="43.2">
      <c r="A4245" s="8">
        <v>2036</v>
      </c>
      <c r="B4245" s="8" t="s">
        <v>3579</v>
      </c>
      <c r="C4245" s="8">
        <v>1</v>
      </c>
      <c r="D4245" s="8" t="s">
        <v>3928</v>
      </c>
      <c r="E4245" s="8" t="s">
        <v>3929</v>
      </c>
      <c r="F4245" s="8" t="s">
        <v>28</v>
      </c>
    </row>
    <row r="4246" spans="1:6" ht="43.2">
      <c r="A4246" s="8">
        <v>6235</v>
      </c>
      <c r="B4246" s="8" t="s">
        <v>3579</v>
      </c>
      <c r="C4246" s="8">
        <v>5</v>
      </c>
      <c r="D4246" s="8" t="s">
        <v>3930</v>
      </c>
      <c r="E4246" s="8" t="s">
        <v>681</v>
      </c>
      <c r="F4246" s="8" t="s">
        <v>28</v>
      </c>
    </row>
    <row r="4247" spans="1:6" ht="43.2">
      <c r="A4247" s="8">
        <v>5874</v>
      </c>
      <c r="B4247" s="8" t="s">
        <v>3579</v>
      </c>
      <c r="C4247" s="8">
        <v>3</v>
      </c>
      <c r="D4247" s="8" t="s">
        <v>3931</v>
      </c>
      <c r="E4247" s="8" t="s">
        <v>3932</v>
      </c>
      <c r="F4247" s="8" t="s">
        <v>28</v>
      </c>
    </row>
    <row r="4248" spans="1:6" ht="43.2">
      <c r="A4248" s="8">
        <v>8429</v>
      </c>
      <c r="B4248" s="8" t="s">
        <v>3579</v>
      </c>
      <c r="C4248" s="8">
        <v>2</v>
      </c>
      <c r="D4248" s="8" t="s">
        <v>3933</v>
      </c>
      <c r="E4248" s="8" t="s">
        <v>3934</v>
      </c>
      <c r="F4248" s="8" t="s">
        <v>28</v>
      </c>
    </row>
    <row r="4249" spans="1:6" ht="28.8">
      <c r="A4249" s="8">
        <v>8428</v>
      </c>
      <c r="B4249" s="8" t="s">
        <v>3579</v>
      </c>
      <c r="C4249" s="8">
        <v>1</v>
      </c>
      <c r="D4249" s="8" t="s">
        <v>3935</v>
      </c>
      <c r="E4249" s="8" t="s">
        <v>3936</v>
      </c>
      <c r="F4249" s="8" t="s">
        <v>28</v>
      </c>
    </row>
    <row r="4250" spans="1:6" ht="43.2">
      <c r="A4250" s="8">
        <v>2039</v>
      </c>
      <c r="B4250" s="8" t="s">
        <v>3579</v>
      </c>
      <c r="C4250" s="8">
        <v>1</v>
      </c>
      <c r="D4250" s="8" t="s">
        <v>3937</v>
      </c>
      <c r="E4250" s="8" t="s">
        <v>3938</v>
      </c>
      <c r="F4250" s="8" t="s">
        <v>28</v>
      </c>
    </row>
    <row r="4251" spans="1:6" ht="28.8">
      <c r="A4251" s="8">
        <v>8441</v>
      </c>
      <c r="B4251" s="8" t="s">
        <v>3579</v>
      </c>
      <c r="C4251" s="8">
        <v>2</v>
      </c>
      <c r="D4251" s="8" t="s">
        <v>3939</v>
      </c>
      <c r="E4251" s="8" t="s">
        <v>12</v>
      </c>
      <c r="F4251" s="8" t="s">
        <v>28</v>
      </c>
    </row>
    <row r="4252" spans="1:6" ht="28.8">
      <c r="A4252" s="8">
        <v>2051</v>
      </c>
      <c r="B4252" s="8" t="s">
        <v>3579</v>
      </c>
      <c r="C4252" s="8">
        <v>4</v>
      </c>
      <c r="D4252" s="8" t="s">
        <v>3940</v>
      </c>
      <c r="E4252" s="8" t="s">
        <v>3941</v>
      </c>
      <c r="F4252" s="8" t="s">
        <v>28</v>
      </c>
    </row>
    <row r="4253" spans="1:6" ht="28.8">
      <c r="A4253" s="8">
        <v>6346</v>
      </c>
      <c r="B4253" s="8" t="s">
        <v>3579</v>
      </c>
      <c r="C4253" s="8">
        <v>5</v>
      </c>
      <c r="D4253" s="8" t="s">
        <v>3942</v>
      </c>
      <c r="E4253" s="8" t="s">
        <v>3943</v>
      </c>
      <c r="F4253" s="8" t="s">
        <v>28</v>
      </c>
    </row>
    <row r="4254" spans="1:6" ht="28.8">
      <c r="A4254" s="8">
        <v>125</v>
      </c>
      <c r="B4254" s="8" t="s">
        <v>3579</v>
      </c>
      <c r="C4254" s="8">
        <v>1</v>
      </c>
      <c r="D4254" s="8" t="s">
        <v>3944</v>
      </c>
      <c r="E4254" s="8" t="s">
        <v>3945</v>
      </c>
      <c r="F4254" s="8" t="s">
        <v>28</v>
      </c>
    </row>
    <row r="4255" spans="1:6" ht="28.8">
      <c r="A4255" s="8">
        <v>2192</v>
      </c>
      <c r="B4255" s="8" t="s">
        <v>3579</v>
      </c>
      <c r="C4255" s="8">
        <v>1</v>
      </c>
      <c r="D4255" s="8" t="s">
        <v>3946</v>
      </c>
      <c r="E4255" s="8" t="s">
        <v>367</v>
      </c>
      <c r="F4255" s="8" t="s">
        <v>28</v>
      </c>
    </row>
    <row r="4256" spans="1:6" ht="43.2">
      <c r="A4256" s="8">
        <v>7970</v>
      </c>
      <c r="B4256" s="8" t="s">
        <v>3579</v>
      </c>
      <c r="C4256" s="8">
        <v>4</v>
      </c>
      <c r="D4256" s="8" t="s">
        <v>3947</v>
      </c>
      <c r="E4256" s="8" t="s">
        <v>3948</v>
      </c>
      <c r="F4256" s="8" t="s">
        <v>28</v>
      </c>
    </row>
    <row r="4257" spans="1:6" ht="28.8">
      <c r="A4257" s="8">
        <v>9463</v>
      </c>
      <c r="B4257" s="8" t="s">
        <v>3579</v>
      </c>
      <c r="C4257" s="8">
        <v>4</v>
      </c>
      <c r="D4257" s="8" t="s">
        <v>3949</v>
      </c>
      <c r="E4257" s="8" t="s">
        <v>3950</v>
      </c>
      <c r="F4257" s="8" t="s">
        <v>28</v>
      </c>
    </row>
    <row r="4258" spans="1:6" ht="43.2">
      <c r="A4258" s="8">
        <v>6303</v>
      </c>
      <c r="B4258" s="8" t="s">
        <v>3579</v>
      </c>
      <c r="C4258" s="8">
        <v>3</v>
      </c>
      <c r="D4258" s="8" t="s">
        <v>3951</v>
      </c>
      <c r="E4258" s="8" t="s">
        <v>3952</v>
      </c>
      <c r="F4258" s="8" t="s">
        <v>28</v>
      </c>
    </row>
    <row r="4259" spans="1:6">
      <c r="A4259" s="8">
        <v>2215</v>
      </c>
      <c r="B4259" s="8" t="s">
        <v>3579</v>
      </c>
      <c r="C4259" s="8">
        <v>3</v>
      </c>
      <c r="D4259" s="8" t="s">
        <v>3953</v>
      </c>
      <c r="E4259" s="8" t="s">
        <v>12</v>
      </c>
      <c r="F4259" s="8" t="s">
        <v>28</v>
      </c>
    </row>
    <row r="4260" spans="1:6" ht="72">
      <c r="A4260" s="8">
        <v>85</v>
      </c>
      <c r="B4260" s="8" t="s">
        <v>3579</v>
      </c>
      <c r="C4260" s="8">
        <v>5</v>
      </c>
      <c r="D4260" s="8" t="s">
        <v>251</v>
      </c>
      <c r="E4260" s="8" t="s">
        <v>3954</v>
      </c>
      <c r="F4260" s="8" t="s">
        <v>28</v>
      </c>
    </row>
    <row r="4261" spans="1:6" ht="28.8">
      <c r="A4261" s="8">
        <v>7953</v>
      </c>
      <c r="B4261" s="8" t="s">
        <v>3579</v>
      </c>
      <c r="C4261" s="8">
        <v>2</v>
      </c>
      <c r="D4261" s="8" t="s">
        <v>3955</v>
      </c>
      <c r="E4261" s="8" t="s">
        <v>3956</v>
      </c>
      <c r="F4261" s="8" t="s">
        <v>28</v>
      </c>
    </row>
    <row r="4262" spans="1:6" ht="28.8">
      <c r="A4262" s="8">
        <v>6343</v>
      </c>
      <c r="B4262" s="8" t="s">
        <v>3579</v>
      </c>
      <c r="C4262" s="8">
        <v>4</v>
      </c>
      <c r="D4262" s="8" t="s">
        <v>3957</v>
      </c>
      <c r="E4262" s="8" t="s">
        <v>3958</v>
      </c>
      <c r="F4262" s="8" t="s">
        <v>28</v>
      </c>
    </row>
    <row r="4263" spans="1:6" ht="28.8">
      <c r="A4263" s="8">
        <v>7952</v>
      </c>
      <c r="B4263" s="8" t="s">
        <v>3579</v>
      </c>
      <c r="C4263" s="8">
        <v>5</v>
      </c>
      <c r="D4263" s="8" t="s">
        <v>3959</v>
      </c>
      <c r="E4263" s="8" t="s">
        <v>3960</v>
      </c>
      <c r="F4263" s="8" t="s">
        <v>28</v>
      </c>
    </row>
    <row r="4264" spans="1:6" ht="57.6">
      <c r="A4264" s="8">
        <v>5832</v>
      </c>
      <c r="B4264" s="8" t="s">
        <v>3579</v>
      </c>
      <c r="C4264" s="8">
        <v>1</v>
      </c>
      <c r="D4264" s="8" t="s">
        <v>3961</v>
      </c>
      <c r="E4264" s="8" t="s">
        <v>3962</v>
      </c>
      <c r="F4264" s="8" t="s">
        <v>28</v>
      </c>
    </row>
    <row r="4265" spans="1:6">
      <c r="A4265" s="8">
        <v>2187</v>
      </c>
      <c r="B4265" s="8" t="s">
        <v>3579</v>
      </c>
      <c r="C4265" s="8">
        <v>5</v>
      </c>
      <c r="D4265" s="8" t="s">
        <v>3963</v>
      </c>
      <c r="E4265" s="8" t="s">
        <v>3964</v>
      </c>
      <c r="F4265" s="8" t="s">
        <v>28</v>
      </c>
    </row>
    <row r="4266" spans="1:6" ht="72">
      <c r="A4266" s="8">
        <v>90</v>
      </c>
      <c r="B4266" s="8" t="s">
        <v>3579</v>
      </c>
      <c r="C4266" s="8">
        <v>1</v>
      </c>
      <c r="D4266" s="8" t="s">
        <v>239</v>
      </c>
      <c r="E4266" s="8" t="s">
        <v>10</v>
      </c>
      <c r="F4266" s="8" t="s">
        <v>28</v>
      </c>
    </row>
    <row r="4267" spans="1:6">
      <c r="A4267" s="8">
        <v>6315</v>
      </c>
      <c r="B4267" s="8" t="s">
        <v>3579</v>
      </c>
      <c r="C4267" s="8">
        <v>5</v>
      </c>
      <c r="D4267" s="8" t="s">
        <v>3965</v>
      </c>
      <c r="E4267" s="8" t="s">
        <v>3966</v>
      </c>
      <c r="F4267" s="8" t="s">
        <v>28</v>
      </c>
    </row>
    <row r="4268" spans="1:6" ht="57.6">
      <c r="A4268" s="8">
        <v>5827</v>
      </c>
      <c r="B4268" s="8" t="s">
        <v>3579</v>
      </c>
      <c r="C4268" s="8">
        <v>1</v>
      </c>
      <c r="D4268" s="8" t="s">
        <v>3967</v>
      </c>
      <c r="E4268" s="8" t="s">
        <v>1720</v>
      </c>
      <c r="F4268" s="8" t="s">
        <v>28</v>
      </c>
    </row>
    <row r="4269" spans="1:6" ht="28.8">
      <c r="A4269" s="8">
        <v>102</v>
      </c>
      <c r="B4269" s="8" t="s">
        <v>3579</v>
      </c>
      <c r="C4269" s="8">
        <v>3</v>
      </c>
      <c r="D4269" s="8" t="s">
        <v>3968</v>
      </c>
      <c r="E4269" s="8" t="s">
        <v>3969</v>
      </c>
      <c r="F4269" s="8" t="s">
        <v>28</v>
      </c>
    </row>
    <row r="4270" spans="1:6" ht="43.2">
      <c r="A4270" s="8">
        <v>114</v>
      </c>
      <c r="B4270" s="8" t="s">
        <v>3579</v>
      </c>
      <c r="C4270" s="8">
        <v>1</v>
      </c>
      <c r="D4270" s="8" t="s">
        <v>3970</v>
      </c>
      <c r="E4270" s="8" t="s">
        <v>3971</v>
      </c>
      <c r="F4270" s="8" t="s">
        <v>28</v>
      </c>
    </row>
    <row r="4271" spans="1:6">
      <c r="A4271" s="8">
        <v>7945</v>
      </c>
      <c r="B4271" s="8" t="s">
        <v>3579</v>
      </c>
      <c r="C4271" s="8">
        <v>1</v>
      </c>
      <c r="D4271" s="8" t="s">
        <v>3972</v>
      </c>
      <c r="E4271" s="8" t="s">
        <v>3973</v>
      </c>
      <c r="F4271" s="8" t="s">
        <v>28</v>
      </c>
    </row>
    <row r="4272" spans="1:6" ht="43.2">
      <c r="A4272" s="8">
        <v>3074</v>
      </c>
      <c r="B4272" s="8" t="s">
        <v>3579</v>
      </c>
      <c r="C4272" s="8">
        <v>1</v>
      </c>
      <c r="D4272" s="8" t="s">
        <v>3974</v>
      </c>
      <c r="E4272" s="8" t="s">
        <v>3975</v>
      </c>
      <c r="F4272" s="8" t="s">
        <v>28</v>
      </c>
    </row>
    <row r="4273" spans="1:6" ht="72">
      <c r="A4273" s="8">
        <v>9803</v>
      </c>
      <c r="B4273" s="8" t="s">
        <v>3579</v>
      </c>
      <c r="C4273" s="8">
        <v>1</v>
      </c>
      <c r="D4273" s="8" t="s">
        <v>3976</v>
      </c>
      <c r="E4273" s="8" t="s">
        <v>452</v>
      </c>
      <c r="F4273" s="8" t="s">
        <v>28</v>
      </c>
    </row>
    <row r="4274" spans="1:6" ht="28.8">
      <c r="A4274" s="8">
        <v>5904</v>
      </c>
      <c r="B4274" s="8" t="s">
        <v>3579</v>
      </c>
      <c r="C4274" s="8">
        <v>5</v>
      </c>
      <c r="D4274" s="8" t="s">
        <v>3977</v>
      </c>
      <c r="E4274" s="8" t="s">
        <v>3978</v>
      </c>
      <c r="F4274" s="8" t="s">
        <v>28</v>
      </c>
    </row>
    <row r="4275" spans="1:6">
      <c r="A4275" s="8">
        <v>9429</v>
      </c>
      <c r="B4275" s="8" t="s">
        <v>3579</v>
      </c>
      <c r="C4275" s="8">
        <v>5</v>
      </c>
      <c r="D4275" s="8" t="s">
        <v>3979</v>
      </c>
      <c r="E4275" s="8" t="s">
        <v>1572</v>
      </c>
      <c r="F4275" s="8" t="s">
        <v>28</v>
      </c>
    </row>
    <row r="4276" spans="1:6" ht="28.8">
      <c r="A4276" s="8">
        <v>5279</v>
      </c>
      <c r="B4276" s="8" t="s">
        <v>3579</v>
      </c>
      <c r="C4276" s="8">
        <v>4</v>
      </c>
      <c r="D4276" s="8" t="s">
        <v>3980</v>
      </c>
      <c r="E4276" s="8" t="s">
        <v>3981</v>
      </c>
      <c r="F4276" s="8" t="s">
        <v>28</v>
      </c>
    </row>
    <row r="4277" spans="1:6">
      <c r="A4277" s="8">
        <v>7625</v>
      </c>
      <c r="B4277" s="8" t="s">
        <v>3579</v>
      </c>
      <c r="C4277" s="8">
        <v>5</v>
      </c>
      <c r="D4277" s="8" t="s">
        <v>3982</v>
      </c>
      <c r="E4277" s="8" t="s">
        <v>374</v>
      </c>
      <c r="F4277" s="8" t="s">
        <v>28</v>
      </c>
    </row>
    <row r="4278" spans="1:6" ht="28.8">
      <c r="A4278" s="8">
        <v>3595</v>
      </c>
      <c r="B4278" s="8" t="s">
        <v>3579</v>
      </c>
      <c r="C4278" s="8">
        <v>3</v>
      </c>
      <c r="D4278" s="8" t="s">
        <v>3983</v>
      </c>
      <c r="E4278" s="8" t="s">
        <v>3984</v>
      </c>
      <c r="F4278" s="8" t="s">
        <v>28</v>
      </c>
    </row>
    <row r="4279" spans="1:6" ht="28.8">
      <c r="A4279" s="8">
        <v>3130</v>
      </c>
      <c r="B4279" s="8" t="s">
        <v>3579</v>
      </c>
      <c r="C4279" s="8">
        <v>1</v>
      </c>
      <c r="D4279" s="8" t="s">
        <v>3985</v>
      </c>
      <c r="E4279" s="8" t="s">
        <v>3986</v>
      </c>
      <c r="F4279" s="8" t="s">
        <v>28</v>
      </c>
    </row>
    <row r="4280" spans="1:6" ht="43.2">
      <c r="A4280" s="8">
        <v>6737</v>
      </c>
      <c r="B4280" s="8" t="s">
        <v>3579</v>
      </c>
      <c r="C4280" s="8">
        <v>5</v>
      </c>
      <c r="D4280" s="8" t="s">
        <v>3987</v>
      </c>
      <c r="E4280" s="8" t="s">
        <v>3988</v>
      </c>
      <c r="F4280" s="8" t="s">
        <v>28</v>
      </c>
    </row>
    <row r="4281" spans="1:6" ht="28.8">
      <c r="A4281" s="8">
        <v>3630</v>
      </c>
      <c r="B4281" s="8" t="s">
        <v>3579</v>
      </c>
      <c r="C4281" s="8">
        <v>5</v>
      </c>
      <c r="D4281" s="8" t="s">
        <v>3989</v>
      </c>
      <c r="E4281" s="8" t="s">
        <v>3990</v>
      </c>
      <c r="F4281" s="8" t="s">
        <v>28</v>
      </c>
    </row>
    <row r="4282" spans="1:6" ht="43.2">
      <c r="A4282" s="8">
        <v>4221</v>
      </c>
      <c r="B4282" s="8" t="s">
        <v>3579</v>
      </c>
      <c r="C4282" s="8">
        <v>4</v>
      </c>
      <c r="D4282" s="8" t="s">
        <v>3991</v>
      </c>
      <c r="E4282" s="8" t="s">
        <v>3992</v>
      </c>
      <c r="F4282" s="8" t="s">
        <v>28</v>
      </c>
    </row>
    <row r="4283" spans="1:6">
      <c r="A4283" s="8">
        <v>3613</v>
      </c>
      <c r="B4283" s="8" t="s">
        <v>3579</v>
      </c>
      <c r="C4283" s="8">
        <v>5</v>
      </c>
      <c r="D4283" s="8" t="s">
        <v>3993</v>
      </c>
      <c r="E4283" s="8" t="s">
        <v>374</v>
      </c>
      <c r="F4283" s="8" t="s">
        <v>28</v>
      </c>
    </row>
    <row r="4284" spans="1:6" ht="28.8">
      <c r="A4284" s="8">
        <v>6426</v>
      </c>
      <c r="B4284" s="8" t="s">
        <v>3579</v>
      </c>
      <c r="C4284" s="8">
        <v>1</v>
      </c>
      <c r="D4284" s="8" t="s">
        <v>3994</v>
      </c>
      <c r="E4284" s="8" t="s">
        <v>3995</v>
      </c>
      <c r="F4284" s="8" t="s">
        <v>28</v>
      </c>
    </row>
    <row r="4285" spans="1:6" ht="72">
      <c r="A4285" s="8">
        <v>7619</v>
      </c>
      <c r="B4285" s="8" t="s">
        <v>3579</v>
      </c>
      <c r="C4285" s="8">
        <v>4</v>
      </c>
      <c r="D4285" s="8" t="s">
        <v>3996</v>
      </c>
      <c r="E4285" s="8" t="s">
        <v>3997</v>
      </c>
      <c r="F4285" s="8" t="s">
        <v>28</v>
      </c>
    </row>
    <row r="4286" spans="1:6" ht="43.2">
      <c r="A4286" s="8">
        <v>3603</v>
      </c>
      <c r="B4286" s="8" t="s">
        <v>3579</v>
      </c>
      <c r="C4286" s="8">
        <v>5</v>
      </c>
      <c r="D4286" s="8" t="s">
        <v>3998</v>
      </c>
      <c r="E4286" s="8" t="s">
        <v>3999</v>
      </c>
      <c r="F4286" s="8" t="s">
        <v>28</v>
      </c>
    </row>
    <row r="4287" spans="1:6" ht="43.2">
      <c r="A4287" s="8">
        <v>3600</v>
      </c>
      <c r="B4287" s="8" t="s">
        <v>3579</v>
      </c>
      <c r="C4287" s="8">
        <v>3</v>
      </c>
      <c r="D4287" s="8" t="s">
        <v>4000</v>
      </c>
      <c r="E4287" s="8" t="s">
        <v>4001</v>
      </c>
      <c r="F4287" s="8" t="s">
        <v>28</v>
      </c>
    </row>
    <row r="4288" spans="1:6">
      <c r="A4288" s="8">
        <v>3681</v>
      </c>
      <c r="B4288" s="8" t="s">
        <v>3579</v>
      </c>
      <c r="C4288" s="8">
        <v>3</v>
      </c>
      <c r="D4288" s="8" t="s">
        <v>4002</v>
      </c>
      <c r="E4288" s="8" t="s">
        <v>4003</v>
      </c>
      <c r="F4288" s="8" t="s">
        <v>28</v>
      </c>
    </row>
    <row r="4289" spans="1:6" ht="28.8">
      <c r="A4289" s="8">
        <v>6414</v>
      </c>
      <c r="B4289" s="8" t="s">
        <v>3579</v>
      </c>
      <c r="C4289" s="8">
        <v>4</v>
      </c>
      <c r="D4289" s="8" t="s">
        <v>4004</v>
      </c>
      <c r="E4289" s="8" t="s">
        <v>4005</v>
      </c>
      <c r="F4289" s="8" t="s">
        <v>28</v>
      </c>
    </row>
    <row r="4290" spans="1:6" ht="57.6">
      <c r="A4290" s="8">
        <v>5284</v>
      </c>
      <c r="B4290" s="8" t="s">
        <v>3579</v>
      </c>
      <c r="C4290" s="8">
        <v>2</v>
      </c>
      <c r="D4290" s="8" t="s">
        <v>4006</v>
      </c>
      <c r="E4290" s="8" t="s">
        <v>4007</v>
      </c>
      <c r="F4290" s="8" t="s">
        <v>28</v>
      </c>
    </row>
    <row r="4291" spans="1:6" ht="28.8">
      <c r="A4291" s="8">
        <v>6420</v>
      </c>
      <c r="B4291" s="8" t="s">
        <v>3579</v>
      </c>
      <c r="C4291" s="8">
        <v>5</v>
      </c>
      <c r="D4291" s="8" t="s">
        <v>4008</v>
      </c>
      <c r="E4291" s="8" t="s">
        <v>4009</v>
      </c>
      <c r="F4291" s="8" t="s">
        <v>28</v>
      </c>
    </row>
    <row r="4292" spans="1:6" ht="57.6">
      <c r="A4292" s="8">
        <v>5285</v>
      </c>
      <c r="B4292" s="8" t="s">
        <v>3579</v>
      </c>
      <c r="C4292" s="8">
        <v>4</v>
      </c>
      <c r="D4292" s="8" t="s">
        <v>4010</v>
      </c>
      <c r="E4292" s="8" t="s">
        <v>4011</v>
      </c>
      <c r="F4292" s="8" t="s">
        <v>28</v>
      </c>
    </row>
    <row r="4293" spans="1:6" ht="57.6">
      <c r="A4293" s="8">
        <v>5286</v>
      </c>
      <c r="B4293" s="8" t="s">
        <v>3579</v>
      </c>
      <c r="C4293" s="8">
        <v>1</v>
      </c>
      <c r="D4293" s="8" t="s">
        <v>4012</v>
      </c>
      <c r="E4293" s="8" t="s">
        <v>4013</v>
      </c>
      <c r="F4293" s="8" t="s">
        <v>28</v>
      </c>
    </row>
    <row r="4294" spans="1:6" ht="86.4">
      <c r="A4294" s="8">
        <v>3012</v>
      </c>
      <c r="B4294" s="8" t="s">
        <v>3579</v>
      </c>
      <c r="C4294" s="8">
        <v>4</v>
      </c>
      <c r="D4294" s="8" t="s">
        <v>4014</v>
      </c>
      <c r="E4294" s="8" t="s">
        <v>4015</v>
      </c>
      <c r="F4294" s="8" t="s">
        <v>28</v>
      </c>
    </row>
    <row r="4295" spans="1:6" ht="28.8">
      <c r="A4295" s="8">
        <v>7073</v>
      </c>
      <c r="B4295" s="8" t="s">
        <v>3579</v>
      </c>
      <c r="C4295" s="8">
        <v>4</v>
      </c>
      <c r="D4295" s="8" t="s">
        <v>4016</v>
      </c>
      <c r="E4295" s="8" t="s">
        <v>4017</v>
      </c>
      <c r="F4295" s="8" t="s">
        <v>28</v>
      </c>
    </row>
    <row r="4296" spans="1:6" ht="28.8">
      <c r="A4296" s="8">
        <v>4243</v>
      </c>
      <c r="B4296" s="8" t="s">
        <v>3579</v>
      </c>
      <c r="C4296" s="8">
        <v>1</v>
      </c>
      <c r="D4296" s="8" t="s">
        <v>4018</v>
      </c>
      <c r="E4296" s="8" t="s">
        <v>4019</v>
      </c>
      <c r="F4296" s="8" t="s">
        <v>28</v>
      </c>
    </row>
    <row r="4297" spans="1:6" ht="43.2">
      <c r="A4297" s="8">
        <v>6446</v>
      </c>
      <c r="B4297" s="8" t="s">
        <v>3579</v>
      </c>
      <c r="C4297" s="8">
        <v>2</v>
      </c>
      <c r="D4297" s="8" t="s">
        <v>4020</v>
      </c>
      <c r="E4297" s="8" t="s">
        <v>4021</v>
      </c>
      <c r="F4297" s="8" t="s">
        <v>28</v>
      </c>
    </row>
    <row r="4298" spans="1:6" ht="28.8">
      <c r="A4298" s="8">
        <v>3018</v>
      </c>
      <c r="B4298" s="8" t="s">
        <v>3579</v>
      </c>
      <c r="C4298" s="8">
        <v>5</v>
      </c>
      <c r="D4298" s="8" t="s">
        <v>4022</v>
      </c>
      <c r="E4298" s="8" t="s">
        <v>4023</v>
      </c>
      <c r="F4298" s="8" t="s">
        <v>28</v>
      </c>
    </row>
    <row r="4299" spans="1:6" ht="57.6">
      <c r="A4299" s="8">
        <v>3020</v>
      </c>
      <c r="B4299" s="8" t="s">
        <v>3579</v>
      </c>
      <c r="C4299" s="8">
        <v>3</v>
      </c>
      <c r="D4299" s="8" t="s">
        <v>4024</v>
      </c>
      <c r="E4299" s="8" t="s">
        <v>4025</v>
      </c>
      <c r="F4299" s="8" t="s">
        <v>28</v>
      </c>
    </row>
    <row r="4300" spans="1:6" ht="43.2">
      <c r="A4300" s="8">
        <v>4244</v>
      </c>
      <c r="B4300" s="8" t="s">
        <v>3579</v>
      </c>
      <c r="C4300" s="8">
        <v>5</v>
      </c>
      <c r="D4300" s="8" t="s">
        <v>4026</v>
      </c>
      <c r="E4300" s="8" t="s">
        <v>4027</v>
      </c>
      <c r="F4300" s="8" t="s">
        <v>28</v>
      </c>
    </row>
    <row r="4301" spans="1:6" ht="115.2">
      <c r="A4301" s="8">
        <v>5261</v>
      </c>
      <c r="B4301" s="8" t="s">
        <v>3579</v>
      </c>
      <c r="C4301" s="8">
        <v>4</v>
      </c>
      <c r="D4301" s="8" t="s">
        <v>4028</v>
      </c>
      <c r="E4301" s="8" t="s">
        <v>4029</v>
      </c>
      <c r="F4301" s="8" t="s">
        <v>28</v>
      </c>
    </row>
    <row r="4302" spans="1:6" ht="28.8">
      <c r="A4302" s="8">
        <v>4246</v>
      </c>
      <c r="B4302" s="8" t="s">
        <v>3579</v>
      </c>
      <c r="C4302" s="8">
        <v>5</v>
      </c>
      <c r="D4302" s="8" t="s">
        <v>4030</v>
      </c>
      <c r="E4302" s="8" t="s">
        <v>401</v>
      </c>
      <c r="F4302" s="8" t="s">
        <v>28</v>
      </c>
    </row>
    <row r="4303" spans="1:6">
      <c r="A4303" s="8">
        <v>3420</v>
      </c>
      <c r="B4303" s="8" t="s">
        <v>3579</v>
      </c>
      <c r="C4303" s="8">
        <v>5</v>
      </c>
      <c r="D4303" s="8" t="s">
        <v>4031</v>
      </c>
      <c r="E4303" s="8" t="s">
        <v>374</v>
      </c>
      <c r="F4303" s="8" t="s">
        <v>28</v>
      </c>
    </row>
    <row r="4304" spans="1:6" ht="57.6">
      <c r="A4304" s="8">
        <v>172</v>
      </c>
      <c r="B4304" s="8" t="s">
        <v>3579</v>
      </c>
      <c r="C4304" s="8">
        <v>4</v>
      </c>
      <c r="D4304" s="8" t="s">
        <v>4032</v>
      </c>
      <c r="E4304" s="8" t="s">
        <v>359</v>
      </c>
      <c r="F4304" s="8" t="s">
        <v>28</v>
      </c>
    </row>
    <row r="4305" spans="1:6" ht="43.2">
      <c r="A4305" s="8">
        <v>3014</v>
      </c>
      <c r="B4305" s="8" t="s">
        <v>3579</v>
      </c>
      <c r="C4305" s="8">
        <v>5</v>
      </c>
      <c r="D4305" s="8" t="s">
        <v>4033</v>
      </c>
      <c r="E4305" s="8" t="s">
        <v>4034</v>
      </c>
      <c r="F4305" s="8" t="s">
        <v>28</v>
      </c>
    </row>
    <row r="4306" spans="1:6" ht="43.2">
      <c r="A4306" s="8">
        <v>4277</v>
      </c>
      <c r="B4306" s="8" t="s">
        <v>3579</v>
      </c>
      <c r="C4306" s="8">
        <v>1</v>
      </c>
      <c r="D4306" s="8" t="s">
        <v>4035</v>
      </c>
      <c r="E4306" s="8" t="s">
        <v>4036</v>
      </c>
      <c r="F4306" s="8" t="s">
        <v>28</v>
      </c>
    </row>
    <row r="4307" spans="1:6" ht="43.2">
      <c r="A4307" s="8">
        <v>7069</v>
      </c>
      <c r="B4307" s="8" t="s">
        <v>3579</v>
      </c>
      <c r="C4307" s="8">
        <v>1</v>
      </c>
      <c r="D4307" s="8" t="s">
        <v>4037</v>
      </c>
      <c r="E4307" s="8" t="s">
        <v>4038</v>
      </c>
      <c r="F4307" s="8" t="s">
        <v>28</v>
      </c>
    </row>
    <row r="4308" spans="1:6" ht="43.2">
      <c r="A4308" s="8">
        <v>3597</v>
      </c>
      <c r="B4308" s="8" t="s">
        <v>3579</v>
      </c>
      <c r="C4308" s="8">
        <v>4</v>
      </c>
      <c r="D4308" s="8" t="s">
        <v>4039</v>
      </c>
      <c r="E4308" s="8" t="s">
        <v>4040</v>
      </c>
      <c r="F4308" s="8" t="s">
        <v>28</v>
      </c>
    </row>
    <row r="4309" spans="1:6" ht="43.2">
      <c r="A4309" s="8">
        <v>4182</v>
      </c>
      <c r="B4309" s="8" t="s">
        <v>3579</v>
      </c>
      <c r="C4309" s="8">
        <v>1</v>
      </c>
      <c r="D4309" s="8" t="s">
        <v>4041</v>
      </c>
      <c r="E4309" s="8" t="s">
        <v>4042</v>
      </c>
      <c r="F4309" s="8" t="s">
        <v>28</v>
      </c>
    </row>
    <row r="4310" spans="1:6" ht="28.8">
      <c r="A4310" s="8">
        <v>6644</v>
      </c>
      <c r="B4310" s="8" t="s">
        <v>3579</v>
      </c>
      <c r="C4310" s="8">
        <v>5</v>
      </c>
      <c r="D4310" s="8" t="s">
        <v>4043</v>
      </c>
      <c r="E4310" s="8" t="s">
        <v>4044</v>
      </c>
      <c r="F4310" s="8" t="s">
        <v>28</v>
      </c>
    </row>
    <row r="4311" spans="1:6" ht="28.8">
      <c r="A4311" s="8">
        <v>6452</v>
      </c>
      <c r="B4311" s="8" t="s">
        <v>3579</v>
      </c>
      <c r="C4311" s="8">
        <v>3</v>
      </c>
      <c r="D4311" s="8" t="s">
        <v>4045</v>
      </c>
      <c r="E4311" s="8" t="s">
        <v>4046</v>
      </c>
      <c r="F4311" s="8" t="s">
        <v>28</v>
      </c>
    </row>
    <row r="4312" spans="1:6" ht="57.6">
      <c r="A4312" s="8">
        <v>3104</v>
      </c>
      <c r="B4312" s="8" t="s">
        <v>3579</v>
      </c>
      <c r="C4312" s="8">
        <v>4</v>
      </c>
      <c r="D4312" s="8" t="s">
        <v>4047</v>
      </c>
      <c r="E4312" s="8" t="s">
        <v>4048</v>
      </c>
      <c r="F4312" s="8" t="s">
        <v>28</v>
      </c>
    </row>
    <row r="4313" spans="1:6" ht="28.8">
      <c r="A4313" s="8">
        <v>3106</v>
      </c>
      <c r="B4313" s="8" t="s">
        <v>3579</v>
      </c>
      <c r="C4313" s="8">
        <v>5</v>
      </c>
      <c r="D4313" s="8" t="s">
        <v>4049</v>
      </c>
      <c r="E4313" s="8" t="s">
        <v>2592</v>
      </c>
      <c r="F4313" s="8" t="s">
        <v>28</v>
      </c>
    </row>
    <row r="4314" spans="1:6" ht="57.6">
      <c r="A4314" s="8">
        <v>149</v>
      </c>
      <c r="B4314" s="8" t="s">
        <v>3579</v>
      </c>
      <c r="C4314" s="8">
        <v>1</v>
      </c>
      <c r="D4314" s="8" t="s">
        <v>4050</v>
      </c>
      <c r="E4314" s="8" t="s">
        <v>4051</v>
      </c>
      <c r="F4314" s="8" t="s">
        <v>28</v>
      </c>
    </row>
    <row r="4315" spans="1:6">
      <c r="A4315" s="8">
        <v>7106</v>
      </c>
      <c r="B4315" s="8" t="s">
        <v>3579</v>
      </c>
      <c r="C4315" s="8">
        <v>2</v>
      </c>
      <c r="D4315" s="8" t="s">
        <v>4052</v>
      </c>
      <c r="E4315" s="8" t="s">
        <v>4053</v>
      </c>
      <c r="F4315" s="8" t="s">
        <v>28</v>
      </c>
    </row>
    <row r="4316" spans="1:6">
      <c r="A4316" s="8">
        <v>4279</v>
      </c>
      <c r="B4316" s="8" t="s">
        <v>3579</v>
      </c>
      <c r="C4316" s="8">
        <v>1</v>
      </c>
      <c r="D4316" s="8" t="s">
        <v>4054</v>
      </c>
      <c r="E4316" s="8" t="s">
        <v>366</v>
      </c>
      <c r="F4316" s="8" t="s">
        <v>28</v>
      </c>
    </row>
    <row r="4317" spans="1:6" ht="28.8">
      <c r="A4317" s="8">
        <v>7110</v>
      </c>
      <c r="B4317" s="8" t="s">
        <v>3579</v>
      </c>
      <c r="C4317" s="8">
        <v>4</v>
      </c>
      <c r="D4317" s="8" t="s">
        <v>4055</v>
      </c>
      <c r="E4317" s="8" t="s">
        <v>4056</v>
      </c>
      <c r="F4317" s="8" t="s">
        <v>28</v>
      </c>
    </row>
    <row r="4318" spans="1:6" ht="43.2">
      <c r="A4318" s="8">
        <v>3056</v>
      </c>
      <c r="B4318" s="8" t="s">
        <v>3579</v>
      </c>
      <c r="C4318" s="8">
        <v>1</v>
      </c>
      <c r="D4318" s="8" t="s">
        <v>4057</v>
      </c>
      <c r="E4318" s="8" t="s">
        <v>4058</v>
      </c>
      <c r="F4318" s="8" t="s">
        <v>28</v>
      </c>
    </row>
    <row r="4319" spans="1:6">
      <c r="A4319" s="8">
        <v>4281</v>
      </c>
      <c r="B4319" s="8" t="s">
        <v>3579</v>
      </c>
      <c r="C4319" s="8">
        <v>1</v>
      </c>
      <c r="D4319" s="8" t="s">
        <v>4059</v>
      </c>
      <c r="E4319" s="8" t="s">
        <v>12</v>
      </c>
      <c r="F4319" s="8" t="s">
        <v>28</v>
      </c>
    </row>
    <row r="4320" spans="1:6" ht="57.6">
      <c r="A4320" s="8">
        <v>5252</v>
      </c>
      <c r="B4320" s="8" t="s">
        <v>3579</v>
      </c>
      <c r="C4320" s="8">
        <v>3</v>
      </c>
      <c r="D4320" s="8" t="s">
        <v>4060</v>
      </c>
      <c r="E4320" s="8" t="s">
        <v>4061</v>
      </c>
      <c r="F4320" s="8" t="s">
        <v>28</v>
      </c>
    </row>
    <row r="4321" spans="1:6" ht="28.8">
      <c r="A4321" s="8">
        <v>7104</v>
      </c>
      <c r="B4321" s="8" t="s">
        <v>3579</v>
      </c>
      <c r="C4321" s="8">
        <v>1</v>
      </c>
      <c r="D4321" s="8" t="s">
        <v>4062</v>
      </c>
      <c r="E4321" s="8" t="s">
        <v>2767</v>
      </c>
      <c r="F4321" s="8" t="s">
        <v>28</v>
      </c>
    </row>
    <row r="4322" spans="1:6" ht="43.2">
      <c r="A4322" s="8">
        <v>4743</v>
      </c>
      <c r="B4322" s="8" t="s">
        <v>3579</v>
      </c>
      <c r="C4322" s="8">
        <v>2</v>
      </c>
      <c r="D4322" s="8" t="s">
        <v>4063</v>
      </c>
      <c r="E4322" s="8" t="s">
        <v>4064</v>
      </c>
      <c r="F4322" s="8" t="s">
        <v>28</v>
      </c>
    </row>
    <row r="4323" spans="1:6">
      <c r="A4323" s="8">
        <v>6483</v>
      </c>
      <c r="B4323" s="8" t="s">
        <v>3579</v>
      </c>
      <c r="C4323" s="8">
        <v>3</v>
      </c>
      <c r="D4323" s="8" t="s">
        <v>4065</v>
      </c>
      <c r="E4323" s="8" t="s">
        <v>4066</v>
      </c>
      <c r="F4323" s="8" t="s">
        <v>28</v>
      </c>
    </row>
    <row r="4324" spans="1:6" ht="28.8">
      <c r="A4324" s="8">
        <v>4299</v>
      </c>
      <c r="B4324" s="8" t="s">
        <v>3579</v>
      </c>
      <c r="C4324" s="8">
        <v>2</v>
      </c>
      <c r="D4324" s="8" t="s">
        <v>4067</v>
      </c>
      <c r="E4324" s="8" t="s">
        <v>4068</v>
      </c>
      <c r="F4324" s="8" t="s">
        <v>28</v>
      </c>
    </row>
    <row r="4325" spans="1:6">
      <c r="A4325" s="8">
        <v>6618</v>
      </c>
      <c r="B4325" s="8" t="s">
        <v>3579</v>
      </c>
      <c r="C4325" s="8">
        <v>5</v>
      </c>
      <c r="D4325" s="8" t="s">
        <v>4069</v>
      </c>
      <c r="E4325" s="8" t="s">
        <v>354</v>
      </c>
      <c r="F4325" s="8" t="s">
        <v>28</v>
      </c>
    </row>
    <row r="4326" spans="1:6" ht="28.8">
      <c r="A4326" s="8">
        <v>6484</v>
      </c>
      <c r="B4326" s="8" t="s">
        <v>3579</v>
      </c>
      <c r="C4326" s="8">
        <v>3</v>
      </c>
      <c r="D4326" s="8" t="s">
        <v>4070</v>
      </c>
      <c r="E4326" s="8" t="s">
        <v>4071</v>
      </c>
      <c r="F4326" s="8" t="s">
        <v>28</v>
      </c>
    </row>
    <row r="4327" spans="1:6">
      <c r="A4327" s="8">
        <v>4759</v>
      </c>
      <c r="B4327" s="8" t="s">
        <v>3579</v>
      </c>
      <c r="C4327" s="8">
        <v>3</v>
      </c>
      <c r="D4327" s="8" t="s">
        <v>4072</v>
      </c>
      <c r="E4327" s="8" t="s">
        <v>4073</v>
      </c>
      <c r="F4327" s="8" t="s">
        <v>28</v>
      </c>
    </row>
    <row r="4328" spans="1:6" ht="28.8">
      <c r="A4328" s="8">
        <v>4322</v>
      </c>
      <c r="B4328" s="8" t="s">
        <v>3579</v>
      </c>
      <c r="C4328" s="8">
        <v>5</v>
      </c>
      <c r="D4328" s="8" t="s">
        <v>4074</v>
      </c>
      <c r="E4328" s="8" t="s">
        <v>391</v>
      </c>
      <c r="F4328" s="8" t="s">
        <v>28</v>
      </c>
    </row>
    <row r="4329" spans="1:6">
      <c r="A4329" s="8">
        <v>3189</v>
      </c>
      <c r="B4329" s="8" t="s">
        <v>3579</v>
      </c>
      <c r="C4329" s="8">
        <v>4</v>
      </c>
      <c r="D4329" s="8" t="s">
        <v>4075</v>
      </c>
      <c r="E4329" s="8" t="s">
        <v>359</v>
      </c>
      <c r="F4329" s="8" t="s">
        <v>28</v>
      </c>
    </row>
    <row r="4330" spans="1:6" ht="28.8">
      <c r="A4330" s="8">
        <v>7116</v>
      </c>
      <c r="B4330" s="8" t="s">
        <v>3579</v>
      </c>
      <c r="C4330" s="8">
        <v>3</v>
      </c>
      <c r="D4330" s="8" t="s">
        <v>4076</v>
      </c>
      <c r="E4330" s="8" t="s">
        <v>2767</v>
      </c>
      <c r="F4330" s="8" t="s">
        <v>28</v>
      </c>
    </row>
    <row r="4331" spans="1:6" ht="100.8">
      <c r="A4331" s="8">
        <v>3011</v>
      </c>
      <c r="B4331" s="8" t="s">
        <v>3579</v>
      </c>
      <c r="C4331" s="8">
        <v>5</v>
      </c>
      <c r="D4331" s="8" t="s">
        <v>4077</v>
      </c>
      <c r="E4331" s="8" t="s">
        <v>4078</v>
      </c>
      <c r="F4331" s="8" t="s">
        <v>28</v>
      </c>
    </row>
    <row r="4332" spans="1:6">
      <c r="A4332" s="8">
        <v>3171</v>
      </c>
      <c r="B4332" s="8" t="s">
        <v>3579</v>
      </c>
      <c r="C4332" s="8">
        <v>5</v>
      </c>
      <c r="D4332" s="8" t="s">
        <v>4079</v>
      </c>
      <c r="E4332" s="8" t="s">
        <v>4080</v>
      </c>
      <c r="F4332" s="8" t="s">
        <v>28</v>
      </c>
    </row>
    <row r="4333" spans="1:6" ht="28.8">
      <c r="A4333" s="8">
        <v>7103</v>
      </c>
      <c r="B4333" s="8" t="s">
        <v>3579</v>
      </c>
      <c r="C4333" s="8">
        <v>1</v>
      </c>
      <c r="D4333" s="8" t="s">
        <v>4081</v>
      </c>
      <c r="E4333" s="8" t="s">
        <v>463</v>
      </c>
      <c r="F4333" s="8" t="s">
        <v>28</v>
      </c>
    </row>
    <row r="4334" spans="1:6" ht="28.8">
      <c r="A4334" s="8">
        <v>3166</v>
      </c>
      <c r="B4334" s="8" t="s">
        <v>3579</v>
      </c>
      <c r="C4334" s="8">
        <v>4</v>
      </c>
      <c r="D4334" s="8" t="s">
        <v>4082</v>
      </c>
      <c r="E4334" s="8" t="s">
        <v>4083</v>
      </c>
      <c r="F4334" s="8" t="s">
        <v>28</v>
      </c>
    </row>
    <row r="4335" spans="1:6" ht="28.8">
      <c r="A4335" s="8">
        <v>6541</v>
      </c>
      <c r="B4335" s="8" t="s">
        <v>3579</v>
      </c>
      <c r="C4335" s="8">
        <v>5</v>
      </c>
      <c r="D4335" s="8" t="s">
        <v>4084</v>
      </c>
      <c r="E4335" s="8" t="s">
        <v>1246</v>
      </c>
      <c r="F4335" s="8" t="s">
        <v>28</v>
      </c>
    </row>
    <row r="4336" spans="1:6" ht="28.8">
      <c r="A4336" s="8">
        <v>4348</v>
      </c>
      <c r="B4336" s="8" t="s">
        <v>3579</v>
      </c>
      <c r="C4336" s="8">
        <v>3</v>
      </c>
      <c r="D4336" s="8" t="s">
        <v>4085</v>
      </c>
      <c r="E4336" s="8" t="s">
        <v>4086</v>
      </c>
      <c r="F4336" s="8" t="s">
        <v>28</v>
      </c>
    </row>
    <row r="4337" spans="1:6" ht="28.8">
      <c r="A4337" s="8">
        <v>3161</v>
      </c>
      <c r="B4337" s="8" t="s">
        <v>3579</v>
      </c>
      <c r="C4337" s="8">
        <v>3</v>
      </c>
      <c r="D4337" s="8" t="s">
        <v>4087</v>
      </c>
      <c r="E4337" s="8" t="s">
        <v>4088</v>
      </c>
      <c r="F4337" s="8" t="s">
        <v>28</v>
      </c>
    </row>
    <row r="4338" spans="1:6">
      <c r="A4338" s="8">
        <v>7184</v>
      </c>
      <c r="B4338" s="8" t="s">
        <v>3579</v>
      </c>
      <c r="C4338" s="8">
        <v>4</v>
      </c>
      <c r="D4338" s="8" t="s">
        <v>4089</v>
      </c>
      <c r="E4338" s="8" t="s">
        <v>3749</v>
      </c>
      <c r="F4338" s="8" t="s">
        <v>28</v>
      </c>
    </row>
    <row r="4339" spans="1:6" ht="28.8">
      <c r="A4339" s="8">
        <v>3103</v>
      </c>
      <c r="B4339" s="8" t="s">
        <v>3579</v>
      </c>
      <c r="C4339" s="8">
        <v>4</v>
      </c>
      <c r="D4339" s="8" t="s">
        <v>4090</v>
      </c>
      <c r="E4339" s="8" t="s">
        <v>4091</v>
      </c>
      <c r="F4339" s="8" t="s">
        <v>28</v>
      </c>
    </row>
    <row r="4340" spans="1:6">
      <c r="A4340" s="8">
        <v>4363</v>
      </c>
      <c r="B4340" s="8" t="s">
        <v>3579</v>
      </c>
      <c r="C4340" s="8">
        <v>3</v>
      </c>
      <c r="D4340" s="8" t="s">
        <v>4092</v>
      </c>
      <c r="E4340" s="8" t="s">
        <v>427</v>
      </c>
      <c r="F4340" s="8" t="s">
        <v>28</v>
      </c>
    </row>
    <row r="4341" spans="1:6" ht="28.8">
      <c r="A4341" s="8">
        <v>3170</v>
      </c>
      <c r="B4341" s="8" t="s">
        <v>3579</v>
      </c>
      <c r="C4341" s="8">
        <v>4</v>
      </c>
      <c r="D4341" s="8" t="s">
        <v>4093</v>
      </c>
      <c r="E4341" s="8" t="s">
        <v>4094</v>
      </c>
      <c r="F4341" s="8" t="s">
        <v>28</v>
      </c>
    </row>
    <row r="4342" spans="1:6" ht="28.8">
      <c r="A4342" s="8">
        <v>3151</v>
      </c>
      <c r="B4342" s="8" t="s">
        <v>3579</v>
      </c>
      <c r="C4342" s="8">
        <v>5</v>
      </c>
      <c r="D4342" s="8" t="s">
        <v>4095</v>
      </c>
      <c r="E4342" s="8" t="s">
        <v>2030</v>
      </c>
      <c r="F4342" s="8" t="s">
        <v>28</v>
      </c>
    </row>
    <row r="4343" spans="1:6" ht="28.8">
      <c r="A4343" s="8">
        <v>4733</v>
      </c>
      <c r="B4343" s="8" t="s">
        <v>3579</v>
      </c>
      <c r="C4343" s="8">
        <v>5</v>
      </c>
      <c r="D4343" s="8" t="s">
        <v>4096</v>
      </c>
      <c r="E4343" s="8" t="s">
        <v>4097</v>
      </c>
      <c r="F4343" s="8" t="s">
        <v>28</v>
      </c>
    </row>
    <row r="4344" spans="1:6" ht="43.2">
      <c r="A4344" s="8">
        <v>3146</v>
      </c>
      <c r="B4344" s="8" t="s">
        <v>3579</v>
      </c>
      <c r="C4344" s="8">
        <v>4</v>
      </c>
      <c r="D4344" s="8" t="s">
        <v>4098</v>
      </c>
      <c r="E4344" s="8" t="s">
        <v>4099</v>
      </c>
      <c r="F4344" s="8" t="s">
        <v>28</v>
      </c>
    </row>
    <row r="4345" spans="1:6" ht="28.8">
      <c r="A4345" s="8">
        <v>6598</v>
      </c>
      <c r="B4345" s="8" t="s">
        <v>3579</v>
      </c>
      <c r="C4345" s="8">
        <v>2</v>
      </c>
      <c r="D4345" s="8" t="s">
        <v>4100</v>
      </c>
      <c r="E4345" s="8" t="s">
        <v>4101</v>
      </c>
      <c r="F4345" s="8" t="s">
        <v>28</v>
      </c>
    </row>
    <row r="4346" spans="1:6">
      <c r="A4346" s="8">
        <v>7171</v>
      </c>
      <c r="B4346" s="8" t="s">
        <v>3579</v>
      </c>
      <c r="C4346" s="8">
        <v>5</v>
      </c>
      <c r="D4346" s="8" t="s">
        <v>4102</v>
      </c>
      <c r="E4346" s="8" t="s">
        <v>354</v>
      </c>
      <c r="F4346" s="8" t="s">
        <v>28</v>
      </c>
    </row>
    <row r="4347" spans="1:6" ht="28.8">
      <c r="A4347" s="8">
        <v>9410</v>
      </c>
      <c r="B4347" s="8" t="s">
        <v>3579</v>
      </c>
      <c r="C4347" s="8">
        <v>1</v>
      </c>
      <c r="D4347" s="8" t="s">
        <v>4103</v>
      </c>
      <c r="E4347" s="8" t="s">
        <v>4104</v>
      </c>
      <c r="F4347" s="8" t="s">
        <v>28</v>
      </c>
    </row>
    <row r="4348" spans="1:6" ht="43.2">
      <c r="A4348" s="8">
        <v>6595</v>
      </c>
      <c r="B4348" s="8" t="s">
        <v>3579</v>
      </c>
      <c r="C4348" s="8">
        <v>4</v>
      </c>
      <c r="D4348" s="8" t="s">
        <v>4105</v>
      </c>
      <c r="E4348" s="8" t="s">
        <v>4106</v>
      </c>
      <c r="F4348" s="8" t="s">
        <v>28</v>
      </c>
    </row>
    <row r="4349" spans="1:6" ht="43.2">
      <c r="A4349" s="8">
        <v>7181</v>
      </c>
      <c r="B4349" s="8" t="s">
        <v>3579</v>
      </c>
      <c r="C4349" s="8">
        <v>4</v>
      </c>
      <c r="D4349" s="8" t="s">
        <v>4107</v>
      </c>
      <c r="E4349" s="8" t="s">
        <v>4108</v>
      </c>
      <c r="F4349" s="8" t="s">
        <v>28</v>
      </c>
    </row>
    <row r="4350" spans="1:6" ht="43.2">
      <c r="A4350" s="8">
        <v>3150</v>
      </c>
      <c r="B4350" s="8" t="s">
        <v>3579</v>
      </c>
      <c r="C4350" s="8">
        <v>5</v>
      </c>
      <c r="D4350" s="8" t="s">
        <v>4109</v>
      </c>
      <c r="E4350" s="8" t="s">
        <v>4110</v>
      </c>
      <c r="F4350" s="8" t="s">
        <v>28</v>
      </c>
    </row>
    <row r="4351" spans="1:6" ht="28.8">
      <c r="A4351" s="8">
        <v>8866</v>
      </c>
      <c r="B4351" s="8" t="s">
        <v>3579</v>
      </c>
      <c r="C4351" s="8">
        <v>2</v>
      </c>
      <c r="D4351" s="8" t="s">
        <v>4111</v>
      </c>
      <c r="E4351" s="8" t="s">
        <v>365</v>
      </c>
      <c r="F4351" s="8" t="s">
        <v>28</v>
      </c>
    </row>
    <row r="4352" spans="1:6" ht="28.8">
      <c r="A4352" s="8">
        <v>6669</v>
      </c>
      <c r="B4352" s="8" t="s">
        <v>3579</v>
      </c>
      <c r="C4352" s="8">
        <v>1</v>
      </c>
      <c r="D4352" s="8" t="s">
        <v>4112</v>
      </c>
      <c r="E4352" s="8" t="s">
        <v>4113</v>
      </c>
      <c r="F4352" s="8" t="s">
        <v>28</v>
      </c>
    </row>
    <row r="4353" spans="1:6">
      <c r="A4353" s="8">
        <v>6680</v>
      </c>
      <c r="B4353" s="8" t="s">
        <v>3579</v>
      </c>
      <c r="C4353" s="8">
        <v>5</v>
      </c>
      <c r="D4353" s="8" t="s">
        <v>4114</v>
      </c>
      <c r="E4353" s="8" t="s">
        <v>374</v>
      </c>
      <c r="F4353" s="8" t="s">
        <v>28</v>
      </c>
    </row>
    <row r="4354" spans="1:6" ht="86.4">
      <c r="A4354" s="8">
        <v>8657</v>
      </c>
      <c r="B4354" s="8" t="s">
        <v>3579</v>
      </c>
      <c r="C4354" s="8">
        <v>3</v>
      </c>
      <c r="D4354" s="8" t="s">
        <v>4115</v>
      </c>
      <c r="E4354" s="8" t="s">
        <v>4116</v>
      </c>
      <c r="F4354" s="8" t="s">
        <v>28</v>
      </c>
    </row>
    <row r="4355" spans="1:6" ht="100.8">
      <c r="A4355" s="8">
        <v>8645</v>
      </c>
      <c r="B4355" s="8" t="s">
        <v>3579</v>
      </c>
      <c r="C4355" s="8">
        <v>1</v>
      </c>
      <c r="D4355" s="8" t="s">
        <v>4117</v>
      </c>
      <c r="E4355" s="8" t="s">
        <v>4118</v>
      </c>
      <c r="F4355" s="8" t="s">
        <v>28</v>
      </c>
    </row>
    <row r="4356" spans="1:6" ht="72">
      <c r="A4356" s="8">
        <v>876</v>
      </c>
      <c r="B4356" s="8" t="s">
        <v>3579</v>
      </c>
      <c r="C4356" s="8">
        <v>1</v>
      </c>
      <c r="D4356" s="8" t="s">
        <v>4119</v>
      </c>
      <c r="E4356" s="8" t="s">
        <v>4120</v>
      </c>
      <c r="F4356" s="8" t="s">
        <v>28</v>
      </c>
    </row>
    <row r="4357" spans="1:6" ht="43.2">
      <c r="A4357" s="8">
        <v>8642</v>
      </c>
      <c r="B4357" s="8" t="s">
        <v>3579</v>
      </c>
      <c r="C4357" s="8">
        <v>1</v>
      </c>
      <c r="D4357" s="8" t="s">
        <v>4121</v>
      </c>
      <c r="E4357" s="8" t="s">
        <v>4122</v>
      </c>
      <c r="F4357" s="8" t="s">
        <v>28</v>
      </c>
    </row>
    <row r="4358" spans="1:6" ht="43.2">
      <c r="A4358" s="8">
        <v>6204</v>
      </c>
      <c r="B4358" s="8" t="s">
        <v>3579</v>
      </c>
      <c r="C4358" s="8">
        <v>4</v>
      </c>
      <c r="D4358" s="8" t="s">
        <v>4123</v>
      </c>
      <c r="E4358" s="8" t="s">
        <v>4124</v>
      </c>
      <c r="F4358" s="8" t="s">
        <v>28</v>
      </c>
    </row>
    <row r="4359" spans="1:6" ht="115.2">
      <c r="A4359" s="8">
        <v>8616</v>
      </c>
      <c r="B4359" s="8" t="s">
        <v>3579</v>
      </c>
      <c r="C4359" s="8">
        <v>2</v>
      </c>
      <c r="D4359" s="8" t="s">
        <v>4125</v>
      </c>
      <c r="E4359" s="8" t="s">
        <v>4126</v>
      </c>
      <c r="F4359" s="8" t="s">
        <v>28</v>
      </c>
    </row>
    <row r="4360" spans="1:6" ht="43.2">
      <c r="A4360" s="8">
        <v>5887</v>
      </c>
      <c r="B4360" s="8" t="s">
        <v>3579</v>
      </c>
      <c r="C4360" s="8">
        <v>3</v>
      </c>
      <c r="D4360" s="8" t="s">
        <v>4127</v>
      </c>
      <c r="E4360" s="8" t="s">
        <v>4128</v>
      </c>
      <c r="F4360" s="8" t="s">
        <v>28</v>
      </c>
    </row>
    <row r="4361" spans="1:6" ht="72">
      <c r="A4361" s="8">
        <v>8612</v>
      </c>
      <c r="B4361" s="8" t="s">
        <v>3579</v>
      </c>
      <c r="C4361" s="8">
        <v>1</v>
      </c>
      <c r="D4361" s="8" t="s">
        <v>4129</v>
      </c>
      <c r="E4361" s="8" t="s">
        <v>4130</v>
      </c>
      <c r="F4361" s="8" t="s">
        <v>28</v>
      </c>
    </row>
    <row r="4362" spans="1:6" ht="100.8">
      <c r="A4362" s="8">
        <v>6213</v>
      </c>
      <c r="B4362" s="8" t="s">
        <v>3579</v>
      </c>
      <c r="C4362" s="8">
        <v>2</v>
      </c>
      <c r="D4362" s="8" t="s">
        <v>4131</v>
      </c>
      <c r="E4362" s="8" t="s">
        <v>4132</v>
      </c>
      <c r="F4362" s="8" t="s">
        <v>28</v>
      </c>
    </row>
    <row r="4363" spans="1:6" ht="57.6">
      <c r="A4363" s="8">
        <v>8607</v>
      </c>
      <c r="B4363" s="8" t="s">
        <v>3579</v>
      </c>
      <c r="C4363" s="8">
        <v>3</v>
      </c>
      <c r="D4363" s="8" t="s">
        <v>4133</v>
      </c>
      <c r="E4363" s="8" t="s">
        <v>4134</v>
      </c>
      <c r="F4363" s="8" t="s">
        <v>28</v>
      </c>
    </row>
    <row r="4364" spans="1:6" ht="100.8">
      <c r="A4364" s="8">
        <v>6214</v>
      </c>
      <c r="B4364" s="8" t="s">
        <v>3579</v>
      </c>
      <c r="C4364" s="8">
        <v>1</v>
      </c>
      <c r="D4364" s="8" t="s">
        <v>4135</v>
      </c>
      <c r="E4364" s="8" t="s">
        <v>4136</v>
      </c>
      <c r="F4364" s="8" t="s">
        <v>28</v>
      </c>
    </row>
    <row r="4365" spans="1:6" ht="57.6">
      <c r="A4365" s="8">
        <v>8602</v>
      </c>
      <c r="B4365" s="8" t="s">
        <v>3579</v>
      </c>
      <c r="C4365" s="8">
        <v>2</v>
      </c>
      <c r="D4365" s="8" t="s">
        <v>4137</v>
      </c>
      <c r="E4365" s="8" t="s">
        <v>2470</v>
      </c>
      <c r="F4365" s="8" t="s">
        <v>28</v>
      </c>
    </row>
    <row r="4366" spans="1:6" ht="72">
      <c r="A4366" s="8">
        <v>8601</v>
      </c>
      <c r="B4366" s="8" t="s">
        <v>3579</v>
      </c>
      <c r="C4366" s="8">
        <v>3</v>
      </c>
      <c r="D4366" s="8" t="s">
        <v>4138</v>
      </c>
      <c r="E4366" s="8" t="s">
        <v>4139</v>
      </c>
      <c r="F4366" s="8" t="s">
        <v>28</v>
      </c>
    </row>
    <row r="4367" spans="1:6" ht="43.2">
      <c r="A4367" s="8">
        <v>6217</v>
      </c>
      <c r="B4367" s="8" t="s">
        <v>3579</v>
      </c>
      <c r="C4367" s="8">
        <v>1</v>
      </c>
      <c r="D4367" s="8" t="s">
        <v>4140</v>
      </c>
      <c r="E4367" s="8" t="s">
        <v>4141</v>
      </c>
      <c r="F4367" s="8" t="s">
        <v>28</v>
      </c>
    </row>
    <row r="4368" spans="1:6" ht="43.2">
      <c r="A4368" s="8">
        <v>8690</v>
      </c>
      <c r="B4368" s="8" t="s">
        <v>3579</v>
      </c>
      <c r="C4368" s="8">
        <v>5</v>
      </c>
      <c r="D4368" s="8" t="s">
        <v>4142</v>
      </c>
      <c r="E4368" s="8" t="s">
        <v>4143</v>
      </c>
      <c r="F4368" s="8" t="s">
        <v>28</v>
      </c>
    </row>
    <row r="4369" spans="1:6" ht="57.6">
      <c r="A4369" s="8">
        <v>6200</v>
      </c>
      <c r="B4369" s="8" t="s">
        <v>3579</v>
      </c>
      <c r="C4369" s="8">
        <v>4</v>
      </c>
      <c r="D4369" s="8" t="s">
        <v>4144</v>
      </c>
      <c r="E4369" s="8" t="s">
        <v>4145</v>
      </c>
      <c r="F4369" s="8" t="s">
        <v>28</v>
      </c>
    </row>
    <row r="4370" spans="1:6" ht="43.2">
      <c r="A4370" s="8">
        <v>5890</v>
      </c>
      <c r="B4370" s="8" t="s">
        <v>3579</v>
      </c>
      <c r="C4370" s="8">
        <v>3</v>
      </c>
      <c r="D4370" s="8" t="s">
        <v>4146</v>
      </c>
      <c r="E4370" s="8" t="s">
        <v>4147</v>
      </c>
      <c r="F4370" s="8" t="s">
        <v>28</v>
      </c>
    </row>
    <row r="4371" spans="1:6" ht="57.6">
      <c r="A4371" s="8">
        <v>6197</v>
      </c>
      <c r="B4371" s="8" t="s">
        <v>3579</v>
      </c>
      <c r="C4371" s="8">
        <v>1</v>
      </c>
      <c r="D4371" s="8" t="s">
        <v>4148</v>
      </c>
      <c r="E4371" s="8" t="s">
        <v>4149</v>
      </c>
      <c r="F4371" s="8" t="s">
        <v>28</v>
      </c>
    </row>
    <row r="4372" spans="1:6" ht="28.8">
      <c r="A4372" s="8">
        <v>8669</v>
      </c>
      <c r="B4372" s="8" t="s">
        <v>3579</v>
      </c>
      <c r="C4372" s="8">
        <v>4</v>
      </c>
      <c r="D4372" s="8" t="s">
        <v>4150</v>
      </c>
      <c r="E4372" s="8" t="s">
        <v>4151</v>
      </c>
      <c r="F4372" s="8" t="s">
        <v>28</v>
      </c>
    </row>
    <row r="4373" spans="1:6">
      <c r="A4373" s="8">
        <v>1082</v>
      </c>
      <c r="B4373" s="8" t="s">
        <v>3579</v>
      </c>
      <c r="C4373" s="8">
        <v>5</v>
      </c>
      <c r="D4373" s="8" t="s">
        <v>4152</v>
      </c>
      <c r="E4373" s="8" t="s">
        <v>4153</v>
      </c>
      <c r="F4373" s="8" t="s">
        <v>28</v>
      </c>
    </row>
    <row r="4374" spans="1:6">
      <c r="A4374" s="8">
        <v>1117</v>
      </c>
      <c r="B4374" s="8" t="s">
        <v>3579</v>
      </c>
      <c r="C4374" s="8">
        <v>1</v>
      </c>
      <c r="D4374" s="8" t="s">
        <v>4154</v>
      </c>
      <c r="E4374" s="8" t="s">
        <v>4155</v>
      </c>
      <c r="F4374" s="8" t="s">
        <v>28</v>
      </c>
    </row>
    <row r="4375" spans="1:6" ht="187.2">
      <c r="A4375" s="8">
        <v>1896</v>
      </c>
      <c r="B4375" s="8" t="s">
        <v>3579</v>
      </c>
      <c r="C4375" s="8">
        <v>1</v>
      </c>
      <c r="D4375" s="8" t="s">
        <v>4156</v>
      </c>
      <c r="E4375" s="8" t="s">
        <v>4157</v>
      </c>
      <c r="F4375" s="8" t="s">
        <v>28</v>
      </c>
    </row>
    <row r="4376" spans="1:6">
      <c r="A4376" s="8">
        <v>9017</v>
      </c>
      <c r="B4376" s="8" t="s">
        <v>3579</v>
      </c>
      <c r="C4376" s="8">
        <v>2</v>
      </c>
      <c r="D4376" s="8" t="s">
        <v>4158</v>
      </c>
      <c r="E4376" s="8" t="s">
        <v>4159</v>
      </c>
      <c r="F4376" s="8" t="s">
        <v>28</v>
      </c>
    </row>
    <row r="4377" spans="1:6" ht="43.2">
      <c r="A4377" s="8">
        <v>1901</v>
      </c>
      <c r="B4377" s="8" t="s">
        <v>3579</v>
      </c>
      <c r="C4377" s="8">
        <v>1</v>
      </c>
      <c r="D4377" s="8" t="s">
        <v>4160</v>
      </c>
      <c r="E4377" s="8" t="s">
        <v>4161</v>
      </c>
      <c r="F4377" s="8" t="s">
        <v>28</v>
      </c>
    </row>
    <row r="4378" spans="1:6" ht="72">
      <c r="A4378" s="8">
        <v>8687</v>
      </c>
      <c r="B4378" s="8" t="s">
        <v>3579</v>
      </c>
      <c r="C4378" s="8">
        <v>4</v>
      </c>
      <c r="D4378" s="8" t="s">
        <v>4162</v>
      </c>
      <c r="E4378" s="8" t="s">
        <v>4163</v>
      </c>
      <c r="F4378" s="8" t="s">
        <v>28</v>
      </c>
    </row>
    <row r="4379" spans="1:6" ht="57.6">
      <c r="A4379" s="8">
        <v>8686</v>
      </c>
      <c r="B4379" s="8" t="s">
        <v>3579</v>
      </c>
      <c r="C4379" s="8">
        <v>2</v>
      </c>
      <c r="D4379" s="8" t="s">
        <v>4164</v>
      </c>
      <c r="E4379" s="8" t="s">
        <v>4165</v>
      </c>
      <c r="F4379" s="8" t="s">
        <v>28</v>
      </c>
    </row>
    <row r="4380" spans="1:6" ht="43.2">
      <c r="A4380" s="8">
        <v>6184</v>
      </c>
      <c r="B4380" s="8" t="s">
        <v>3579</v>
      </c>
      <c r="C4380" s="8">
        <v>5</v>
      </c>
      <c r="D4380" s="8" t="s">
        <v>4166</v>
      </c>
      <c r="E4380" s="8" t="s">
        <v>426</v>
      </c>
      <c r="F4380" s="8" t="s">
        <v>28</v>
      </c>
    </row>
    <row r="4381" spans="1:6" ht="72">
      <c r="A4381" s="8">
        <v>8685</v>
      </c>
      <c r="B4381" s="8" t="s">
        <v>3579</v>
      </c>
      <c r="C4381" s="8">
        <v>2</v>
      </c>
      <c r="D4381" s="8" t="s">
        <v>4167</v>
      </c>
      <c r="E4381" s="8" t="s">
        <v>4168</v>
      </c>
      <c r="F4381" s="8" t="s">
        <v>28</v>
      </c>
    </row>
    <row r="4382" spans="1:6" ht="43.2">
      <c r="A4382" s="8">
        <v>6188</v>
      </c>
      <c r="B4382" s="8" t="s">
        <v>3579</v>
      </c>
      <c r="C4382" s="8">
        <v>2</v>
      </c>
      <c r="D4382" s="8" t="s">
        <v>4169</v>
      </c>
      <c r="E4382" s="8" t="s">
        <v>4170</v>
      </c>
      <c r="F4382" s="8" t="s">
        <v>28</v>
      </c>
    </row>
    <row r="4383" spans="1:6" ht="43.2">
      <c r="A4383" s="8">
        <v>8679</v>
      </c>
      <c r="B4383" s="8" t="s">
        <v>3579</v>
      </c>
      <c r="C4383" s="8">
        <v>5</v>
      </c>
      <c r="D4383" s="8" t="s">
        <v>4171</v>
      </c>
      <c r="E4383" s="8" t="s">
        <v>4172</v>
      </c>
      <c r="F4383" s="8" t="s">
        <v>28</v>
      </c>
    </row>
    <row r="4384" spans="1:6" ht="43.2">
      <c r="A4384" s="8">
        <v>8678</v>
      </c>
      <c r="B4384" s="8" t="s">
        <v>3579</v>
      </c>
      <c r="C4384" s="8">
        <v>1</v>
      </c>
      <c r="D4384" s="8" t="s">
        <v>4173</v>
      </c>
      <c r="E4384" s="8" t="s">
        <v>4174</v>
      </c>
      <c r="F4384" s="8" t="s">
        <v>28</v>
      </c>
    </row>
    <row r="4385" spans="1:6" ht="86.4">
      <c r="A4385" s="8">
        <v>8677</v>
      </c>
      <c r="B4385" s="8" t="s">
        <v>3579</v>
      </c>
      <c r="C4385" s="8">
        <v>1</v>
      </c>
      <c r="D4385" s="8" t="s">
        <v>4175</v>
      </c>
      <c r="E4385" s="8" t="s">
        <v>4176</v>
      </c>
      <c r="F4385" s="8" t="s">
        <v>28</v>
      </c>
    </row>
    <row r="4386" spans="1:6" ht="43.2">
      <c r="A4386" s="8">
        <v>1977</v>
      </c>
      <c r="B4386" s="8" t="s">
        <v>3579</v>
      </c>
      <c r="C4386" s="8">
        <v>1</v>
      </c>
      <c r="D4386" s="8" t="s">
        <v>4177</v>
      </c>
      <c r="E4386" s="8" t="s">
        <v>4178</v>
      </c>
      <c r="F4386" s="8" t="s">
        <v>28</v>
      </c>
    </row>
    <row r="4387" spans="1:6" ht="28.8">
      <c r="A4387" s="8">
        <v>1979</v>
      </c>
      <c r="B4387" s="8" t="s">
        <v>3579</v>
      </c>
      <c r="C4387" s="8">
        <v>1</v>
      </c>
      <c r="D4387" s="8" t="s">
        <v>4179</v>
      </c>
      <c r="E4387" s="8" t="s">
        <v>4180</v>
      </c>
      <c r="F4387" s="8" t="s">
        <v>28</v>
      </c>
    </row>
    <row r="4388" spans="1:6" ht="86.4">
      <c r="A4388" s="8">
        <v>6195</v>
      </c>
      <c r="B4388" s="8" t="s">
        <v>3579</v>
      </c>
      <c r="C4388" s="8">
        <v>5</v>
      </c>
      <c r="D4388" s="8" t="s">
        <v>4181</v>
      </c>
      <c r="E4388" s="8" t="s">
        <v>4182</v>
      </c>
      <c r="F4388" s="8" t="s">
        <v>28</v>
      </c>
    </row>
    <row r="4389" spans="1:6" ht="43.2">
      <c r="A4389" s="8">
        <v>8684</v>
      </c>
      <c r="B4389" s="8" t="s">
        <v>3579</v>
      </c>
      <c r="C4389" s="8">
        <v>1</v>
      </c>
      <c r="D4389" s="8" t="s">
        <v>4183</v>
      </c>
      <c r="E4389" s="8" t="s">
        <v>4184</v>
      </c>
      <c r="F4389" s="8" t="s">
        <v>28</v>
      </c>
    </row>
    <row r="4390" spans="1:6" ht="43.2">
      <c r="A4390" s="8">
        <v>6183</v>
      </c>
      <c r="B4390" s="8" t="s">
        <v>3579</v>
      </c>
      <c r="C4390" s="8">
        <v>1</v>
      </c>
      <c r="D4390" s="8" t="s">
        <v>4185</v>
      </c>
      <c r="E4390" s="8" t="s">
        <v>4186</v>
      </c>
      <c r="F4390" s="8" t="s">
        <v>28</v>
      </c>
    </row>
    <row r="4391" spans="1:6" ht="57.6">
      <c r="A4391" s="8">
        <v>8699</v>
      </c>
      <c r="B4391" s="8" t="s">
        <v>3579</v>
      </c>
      <c r="C4391" s="8">
        <v>5</v>
      </c>
      <c r="D4391" s="8" t="s">
        <v>4187</v>
      </c>
      <c r="E4391" s="8" t="s">
        <v>4188</v>
      </c>
      <c r="F4391" s="8" t="s">
        <v>28</v>
      </c>
    </row>
    <row r="4392" spans="1:6" ht="43.2">
      <c r="A4392" s="8">
        <v>1905</v>
      </c>
      <c r="B4392" s="8" t="s">
        <v>3579</v>
      </c>
      <c r="C4392" s="8">
        <v>1</v>
      </c>
      <c r="D4392" s="8" t="s">
        <v>4189</v>
      </c>
      <c r="E4392" s="8" t="s">
        <v>12</v>
      </c>
      <c r="F4392" s="8" t="s">
        <v>28</v>
      </c>
    </row>
    <row r="4393" spans="1:6" ht="57.6">
      <c r="A4393" s="8">
        <v>6161</v>
      </c>
      <c r="B4393" s="8" t="s">
        <v>3579</v>
      </c>
      <c r="C4393" s="8">
        <v>1</v>
      </c>
      <c r="D4393" s="8" t="s">
        <v>4190</v>
      </c>
      <c r="E4393" s="8" t="s">
        <v>4191</v>
      </c>
      <c r="F4393" s="8" t="s">
        <v>28</v>
      </c>
    </row>
    <row r="4394" spans="1:6" ht="43.2">
      <c r="A4394" s="8">
        <v>6162</v>
      </c>
      <c r="B4394" s="8" t="s">
        <v>3579</v>
      </c>
      <c r="C4394" s="8">
        <v>1</v>
      </c>
      <c r="D4394" s="8" t="s">
        <v>4192</v>
      </c>
      <c r="E4394" s="8" t="s">
        <v>4193</v>
      </c>
      <c r="F4394" s="8" t="s">
        <v>28</v>
      </c>
    </row>
    <row r="4395" spans="1:6" ht="115.2">
      <c r="A4395" s="8">
        <v>6165</v>
      </c>
      <c r="B4395" s="8" t="s">
        <v>3579</v>
      </c>
      <c r="C4395" s="8">
        <v>4</v>
      </c>
      <c r="D4395" s="8" t="s">
        <v>4194</v>
      </c>
      <c r="E4395" s="8" t="s">
        <v>4195</v>
      </c>
      <c r="F4395" s="8" t="s">
        <v>28</v>
      </c>
    </row>
    <row r="4396" spans="1:6" ht="43.2">
      <c r="A4396" s="8">
        <v>1951</v>
      </c>
      <c r="B4396" s="8" t="s">
        <v>3579</v>
      </c>
      <c r="C4396" s="8">
        <v>1</v>
      </c>
      <c r="D4396" s="8" t="s">
        <v>4196</v>
      </c>
      <c r="E4396" s="8" t="s">
        <v>4197</v>
      </c>
      <c r="F4396" s="8" t="s">
        <v>28</v>
      </c>
    </row>
    <row r="4397" spans="1:6" ht="100.8">
      <c r="A4397" s="8">
        <v>8707</v>
      </c>
      <c r="B4397" s="8" t="s">
        <v>3579</v>
      </c>
      <c r="C4397" s="8">
        <v>5</v>
      </c>
      <c r="D4397" s="8" t="s">
        <v>4198</v>
      </c>
      <c r="E4397" s="8" t="s">
        <v>4199</v>
      </c>
      <c r="F4397" s="8" t="s">
        <v>28</v>
      </c>
    </row>
    <row r="4398" spans="1:6" ht="57.6">
      <c r="A4398" s="8">
        <v>6174</v>
      </c>
      <c r="B4398" s="8" t="s">
        <v>3579</v>
      </c>
      <c r="C4398" s="8">
        <v>4</v>
      </c>
      <c r="D4398" s="8" t="s">
        <v>4200</v>
      </c>
      <c r="E4398" s="8" t="s">
        <v>4201</v>
      </c>
      <c r="F4398" s="8" t="s">
        <v>28</v>
      </c>
    </row>
    <row r="4399" spans="1:6" ht="100.8">
      <c r="A4399" s="8">
        <v>1960</v>
      </c>
      <c r="B4399" s="8" t="s">
        <v>3579</v>
      </c>
      <c r="C4399" s="8">
        <v>1</v>
      </c>
      <c r="D4399" s="8" t="s">
        <v>4202</v>
      </c>
      <c r="E4399" s="8" t="s">
        <v>4203</v>
      </c>
      <c r="F4399" s="8" t="s">
        <v>28</v>
      </c>
    </row>
    <row r="4400" spans="1:6" ht="43.2">
      <c r="A4400" s="8">
        <v>6157</v>
      </c>
      <c r="B4400" s="8" t="s">
        <v>3579</v>
      </c>
      <c r="C4400" s="8">
        <v>5</v>
      </c>
      <c r="D4400" s="8" t="s">
        <v>4204</v>
      </c>
      <c r="E4400" s="8" t="s">
        <v>4205</v>
      </c>
      <c r="F4400" s="8" t="s">
        <v>28</v>
      </c>
    </row>
    <row r="4401" spans="1:6" ht="43.2">
      <c r="A4401" s="8">
        <v>1964</v>
      </c>
      <c r="B4401" s="8" t="s">
        <v>3579</v>
      </c>
      <c r="C4401" s="8">
        <v>1</v>
      </c>
      <c r="D4401" s="8" t="s">
        <v>4206</v>
      </c>
      <c r="E4401" s="8" t="s">
        <v>4207</v>
      </c>
      <c r="F4401" s="8" t="s">
        <v>28</v>
      </c>
    </row>
    <row r="4402" spans="1:6" ht="28.8">
      <c r="A4402" s="8">
        <v>8727</v>
      </c>
      <c r="B4402" s="8" t="s">
        <v>3579</v>
      </c>
      <c r="C4402" s="8">
        <v>1</v>
      </c>
      <c r="D4402" s="8" t="s">
        <v>4208</v>
      </c>
      <c r="E4402" s="8" t="s">
        <v>4209</v>
      </c>
      <c r="F4402" s="8" t="s">
        <v>28</v>
      </c>
    </row>
    <row r="4403" spans="1:6" ht="28.8">
      <c r="A4403" s="8">
        <v>5362</v>
      </c>
      <c r="B4403" s="8" t="s">
        <v>3579</v>
      </c>
      <c r="C4403" s="8">
        <v>5</v>
      </c>
      <c r="D4403" s="8" t="s">
        <v>4210</v>
      </c>
      <c r="E4403" s="8" t="s">
        <v>4211</v>
      </c>
      <c r="F4403" s="8" t="s">
        <v>28</v>
      </c>
    </row>
    <row r="4404" spans="1:6" ht="28.8">
      <c r="A4404" s="8">
        <v>922</v>
      </c>
      <c r="B4404" s="8" t="s">
        <v>3579</v>
      </c>
      <c r="C4404" s="8">
        <v>4</v>
      </c>
      <c r="D4404" s="8" t="s">
        <v>4212</v>
      </c>
      <c r="E4404" s="8" t="s">
        <v>3064</v>
      </c>
      <c r="F4404" s="8" t="s">
        <v>28</v>
      </c>
    </row>
    <row r="4405" spans="1:6" ht="43.2">
      <c r="A4405" s="8">
        <v>4188</v>
      </c>
      <c r="B4405" s="8" t="s">
        <v>3579</v>
      </c>
      <c r="C4405" s="8">
        <v>5</v>
      </c>
      <c r="D4405" s="8" t="s">
        <v>4213</v>
      </c>
      <c r="E4405" s="8" t="s">
        <v>4214</v>
      </c>
      <c r="F4405" s="8" t="s">
        <v>28</v>
      </c>
    </row>
    <row r="4406" spans="1:6" ht="57.6">
      <c r="A4406" s="8">
        <v>2996</v>
      </c>
      <c r="B4406" s="8" t="s">
        <v>3579</v>
      </c>
      <c r="C4406" s="8">
        <v>4</v>
      </c>
      <c r="D4406" s="8" t="s">
        <v>4215</v>
      </c>
      <c r="E4406" s="8" t="s">
        <v>4216</v>
      </c>
      <c r="F4406" s="8" t="s">
        <v>28</v>
      </c>
    </row>
    <row r="4407" spans="1:6" ht="72">
      <c r="A4407" s="8">
        <v>7083</v>
      </c>
      <c r="B4407" s="8" t="s">
        <v>3579</v>
      </c>
      <c r="C4407" s="8">
        <v>1</v>
      </c>
      <c r="D4407" s="8" t="s">
        <v>4217</v>
      </c>
      <c r="E4407" s="8" t="s">
        <v>2382</v>
      </c>
      <c r="F4407" s="8" t="s">
        <v>28</v>
      </c>
    </row>
    <row r="4408" spans="1:6" ht="43.2">
      <c r="A4408" s="8">
        <v>3008</v>
      </c>
      <c r="B4408" s="8" t="s">
        <v>3579</v>
      </c>
      <c r="C4408" s="8">
        <v>2</v>
      </c>
      <c r="D4408" s="8" t="s">
        <v>4218</v>
      </c>
      <c r="E4408" s="8" t="s">
        <v>4219</v>
      </c>
      <c r="F4408" s="8" t="s">
        <v>28</v>
      </c>
    </row>
    <row r="4409" spans="1:6" ht="57.6">
      <c r="A4409" s="8">
        <v>6176</v>
      </c>
      <c r="B4409" s="8" t="s">
        <v>3579</v>
      </c>
      <c r="C4409" s="8">
        <v>5</v>
      </c>
      <c r="D4409" s="8" t="s">
        <v>4220</v>
      </c>
      <c r="E4409" s="8" t="s">
        <v>4221</v>
      </c>
      <c r="F4409" s="8" t="s">
        <v>28</v>
      </c>
    </row>
    <row r="4410" spans="1:6">
      <c r="A4410" s="8">
        <v>276</v>
      </c>
      <c r="B4410" s="8" t="s">
        <v>3579</v>
      </c>
      <c r="C4410" s="8">
        <v>5</v>
      </c>
      <c r="D4410" s="8" t="s">
        <v>4222</v>
      </c>
      <c r="E4410" s="8" t="s">
        <v>4223</v>
      </c>
      <c r="F4410" s="8" t="s">
        <v>28</v>
      </c>
    </row>
    <row r="4411" spans="1:6" ht="28.8">
      <c r="A4411" s="8">
        <v>8717</v>
      </c>
      <c r="B4411" s="8" t="s">
        <v>3579</v>
      </c>
      <c r="C4411" s="8">
        <v>1</v>
      </c>
      <c r="D4411" s="8" t="s">
        <v>4224</v>
      </c>
      <c r="E4411" s="8" t="s">
        <v>4225</v>
      </c>
      <c r="F4411" s="8" t="s">
        <v>28</v>
      </c>
    </row>
    <row r="4412" spans="1:6" ht="43.2">
      <c r="A4412" s="8">
        <v>6154</v>
      </c>
      <c r="B4412" s="8" t="s">
        <v>3579</v>
      </c>
      <c r="C4412" s="8">
        <v>3</v>
      </c>
      <c r="D4412" s="8" t="s">
        <v>4226</v>
      </c>
      <c r="E4412" s="8" t="s">
        <v>4227</v>
      </c>
      <c r="F4412" s="8" t="s">
        <v>28</v>
      </c>
    </row>
    <row r="4413" spans="1:6" ht="57.6">
      <c r="A4413" s="8">
        <v>882</v>
      </c>
      <c r="B4413" s="8" t="s">
        <v>3579</v>
      </c>
      <c r="C4413" s="8">
        <v>3</v>
      </c>
      <c r="D4413" s="8" t="s">
        <v>4228</v>
      </c>
      <c r="E4413" s="8" t="s">
        <v>4229</v>
      </c>
      <c r="F4413" s="8" t="s">
        <v>28</v>
      </c>
    </row>
    <row r="4414" spans="1:6" ht="158.4">
      <c r="A4414" s="8">
        <v>1909</v>
      </c>
      <c r="B4414" s="8" t="s">
        <v>3579</v>
      </c>
      <c r="C4414" s="8">
        <v>1</v>
      </c>
      <c r="D4414" s="8" t="s">
        <v>4230</v>
      </c>
      <c r="E4414" s="8" t="s">
        <v>4231</v>
      </c>
      <c r="F4414" s="8" t="s">
        <v>28</v>
      </c>
    </row>
    <row r="4415" spans="1:6" ht="144">
      <c r="A4415" s="8">
        <v>1914</v>
      </c>
      <c r="B4415" s="8" t="s">
        <v>3579</v>
      </c>
      <c r="C4415" s="8">
        <v>2</v>
      </c>
      <c r="D4415" s="8" t="s">
        <v>4232</v>
      </c>
      <c r="E4415" s="8" t="s">
        <v>4233</v>
      </c>
      <c r="F4415" s="8" t="s">
        <v>28</v>
      </c>
    </row>
    <row r="4416" spans="1:6" ht="57.6">
      <c r="A4416" s="8">
        <v>1915</v>
      </c>
      <c r="B4416" s="8" t="s">
        <v>3579</v>
      </c>
      <c r="C4416" s="8">
        <v>4</v>
      </c>
      <c r="D4416" s="8" t="s">
        <v>4234</v>
      </c>
      <c r="E4416" s="8" t="s">
        <v>4235</v>
      </c>
      <c r="F4416" s="8" t="s">
        <v>28</v>
      </c>
    </row>
    <row r="4417" spans="1:6" ht="57.6">
      <c r="A4417" s="8">
        <v>1917</v>
      </c>
      <c r="B4417" s="8" t="s">
        <v>3579</v>
      </c>
      <c r="C4417" s="8">
        <v>3</v>
      </c>
      <c r="D4417" s="8" t="s">
        <v>4236</v>
      </c>
      <c r="E4417" s="8" t="s">
        <v>4237</v>
      </c>
      <c r="F4417" s="8" t="s">
        <v>28</v>
      </c>
    </row>
    <row r="4418" spans="1:6" ht="86.4">
      <c r="A4418" s="8">
        <v>1919</v>
      </c>
      <c r="B4418" s="8" t="s">
        <v>3579</v>
      </c>
      <c r="C4418" s="8">
        <v>3</v>
      </c>
      <c r="D4418" s="8" t="s">
        <v>4238</v>
      </c>
      <c r="E4418" s="8" t="s">
        <v>4239</v>
      </c>
      <c r="F4418" s="8" t="s">
        <v>28</v>
      </c>
    </row>
    <row r="4419" spans="1:6" ht="100.8">
      <c r="A4419" s="8">
        <v>1922</v>
      </c>
      <c r="B4419" s="8" t="s">
        <v>3579</v>
      </c>
      <c r="C4419" s="8">
        <v>2</v>
      </c>
      <c r="D4419" s="8" t="s">
        <v>4240</v>
      </c>
      <c r="E4419" s="8" t="s">
        <v>4241</v>
      </c>
      <c r="F4419" s="8" t="s">
        <v>28</v>
      </c>
    </row>
    <row r="4420" spans="1:6" ht="43.2">
      <c r="A4420" s="8">
        <v>6155</v>
      </c>
      <c r="B4420" s="8" t="s">
        <v>3579</v>
      </c>
      <c r="C4420" s="8">
        <v>2</v>
      </c>
      <c r="D4420" s="8" t="s">
        <v>4242</v>
      </c>
      <c r="E4420" s="8" t="s">
        <v>4243</v>
      </c>
      <c r="F4420" s="8" t="s">
        <v>28</v>
      </c>
    </row>
    <row r="4421" spans="1:6" ht="43.2">
      <c r="A4421" s="8">
        <v>1924</v>
      </c>
      <c r="B4421" s="8" t="s">
        <v>3579</v>
      </c>
      <c r="C4421" s="8">
        <v>5</v>
      </c>
      <c r="D4421" s="8" t="s">
        <v>4244</v>
      </c>
      <c r="E4421" s="8" t="s">
        <v>4245</v>
      </c>
      <c r="F4421" s="8" t="s">
        <v>28</v>
      </c>
    </row>
    <row r="4422" spans="1:6" ht="28.8">
      <c r="A4422" s="8">
        <v>8744</v>
      </c>
      <c r="B4422" s="8" t="s">
        <v>3579</v>
      </c>
      <c r="C4422" s="8">
        <v>3</v>
      </c>
      <c r="D4422" s="8" t="s">
        <v>4246</v>
      </c>
      <c r="E4422" s="8" t="s">
        <v>4247</v>
      </c>
      <c r="F4422" s="8" t="s">
        <v>28</v>
      </c>
    </row>
    <row r="4423" spans="1:6" ht="43.2">
      <c r="A4423" s="8">
        <v>877</v>
      </c>
      <c r="B4423" s="8" t="s">
        <v>3579</v>
      </c>
      <c r="C4423" s="8">
        <v>2</v>
      </c>
      <c r="D4423" s="8" t="s">
        <v>4248</v>
      </c>
      <c r="E4423" s="8" t="s">
        <v>4249</v>
      </c>
      <c r="F4423" s="8" t="s">
        <v>28</v>
      </c>
    </row>
    <row r="4424" spans="1:6" ht="28.8">
      <c r="A4424" s="8">
        <v>9494</v>
      </c>
      <c r="B4424" s="8" t="s">
        <v>3579</v>
      </c>
      <c r="C4424" s="8">
        <v>5</v>
      </c>
      <c r="D4424" s="8" t="s">
        <v>4250</v>
      </c>
      <c r="E4424" s="8" t="s">
        <v>4251</v>
      </c>
      <c r="F4424" s="8" t="s">
        <v>28</v>
      </c>
    </row>
    <row r="4425" spans="1:6" ht="100.8">
      <c r="A4425" s="8">
        <v>1937</v>
      </c>
      <c r="B4425" s="8" t="s">
        <v>3579</v>
      </c>
      <c r="C4425" s="8">
        <v>1</v>
      </c>
      <c r="D4425" s="8" t="s">
        <v>4252</v>
      </c>
      <c r="E4425" s="8" t="s">
        <v>4253</v>
      </c>
      <c r="F4425" s="8" t="s">
        <v>28</v>
      </c>
    </row>
    <row r="4426" spans="1:6" ht="72">
      <c r="A4426" s="8">
        <v>8596</v>
      </c>
      <c r="B4426" s="8" t="s">
        <v>3579</v>
      </c>
      <c r="C4426" s="8">
        <v>1</v>
      </c>
      <c r="D4426" s="8" t="s">
        <v>4254</v>
      </c>
      <c r="E4426" s="8" t="s">
        <v>4255</v>
      </c>
      <c r="F4426" s="8" t="s">
        <v>28</v>
      </c>
    </row>
    <row r="4427" spans="1:6" ht="57.6">
      <c r="A4427" s="8">
        <v>68</v>
      </c>
      <c r="B4427" s="8" t="s">
        <v>3579</v>
      </c>
      <c r="C4427" s="8">
        <v>2</v>
      </c>
      <c r="D4427" s="8" t="s">
        <v>252</v>
      </c>
      <c r="E4427" s="8" t="s">
        <v>4256</v>
      </c>
      <c r="F4427" s="8" t="s">
        <v>28</v>
      </c>
    </row>
    <row r="4428" spans="1:6" ht="57.6">
      <c r="A4428" s="8">
        <v>6151</v>
      </c>
      <c r="B4428" s="8" t="s">
        <v>3579</v>
      </c>
      <c r="C4428" s="8">
        <v>4</v>
      </c>
      <c r="D4428" s="8" t="s">
        <v>4257</v>
      </c>
      <c r="E4428" s="8" t="s">
        <v>4258</v>
      </c>
      <c r="F4428" s="8" t="s">
        <v>28</v>
      </c>
    </row>
    <row r="4429" spans="1:6" ht="43.2">
      <c r="A4429" s="8">
        <v>1926</v>
      </c>
      <c r="B4429" s="8" t="s">
        <v>3579</v>
      </c>
      <c r="C4429" s="8">
        <v>2</v>
      </c>
      <c r="D4429" s="8" t="s">
        <v>4259</v>
      </c>
      <c r="E4429" s="8" t="s">
        <v>4260</v>
      </c>
      <c r="F4429" s="8" t="s">
        <v>28</v>
      </c>
    </row>
    <row r="4430" spans="1:6" ht="43.2">
      <c r="A4430" s="8">
        <v>6314</v>
      </c>
      <c r="B4430" s="8" t="s">
        <v>3579</v>
      </c>
      <c r="C4430" s="8">
        <v>3</v>
      </c>
      <c r="D4430" s="8" t="s">
        <v>4261</v>
      </c>
      <c r="E4430" s="8" t="s">
        <v>4262</v>
      </c>
      <c r="F4430" s="8" t="s">
        <v>28</v>
      </c>
    </row>
    <row r="4431" spans="1:6">
      <c r="A4431" s="8">
        <v>6775</v>
      </c>
      <c r="B4431" s="8" t="s">
        <v>3579</v>
      </c>
      <c r="C4431" s="8">
        <v>5</v>
      </c>
      <c r="D4431" s="8" t="s">
        <v>4263</v>
      </c>
      <c r="E4431" s="8" t="s">
        <v>42</v>
      </c>
      <c r="F4431" s="8" t="s">
        <v>7</v>
      </c>
    </row>
    <row r="4432" spans="1:6" ht="57.6">
      <c r="A4432" s="8">
        <v>8574</v>
      </c>
      <c r="B4432" s="8" t="s">
        <v>3579</v>
      </c>
      <c r="C4432" s="8">
        <v>5</v>
      </c>
      <c r="D4432" s="8" t="s">
        <v>3875</v>
      </c>
      <c r="E4432" s="8" t="s">
        <v>3876</v>
      </c>
      <c r="F4432" s="8" t="s">
        <v>36</v>
      </c>
    </row>
    <row r="4433" spans="1:6" ht="43.2">
      <c r="A4433" s="8">
        <v>6353</v>
      </c>
      <c r="B4433" s="8" t="s">
        <v>3579</v>
      </c>
      <c r="C4433" s="8">
        <v>4</v>
      </c>
      <c r="D4433" s="8" t="s">
        <v>3912</v>
      </c>
      <c r="E4433" s="8" t="s">
        <v>3913</v>
      </c>
      <c r="F4433" s="8" t="s">
        <v>14</v>
      </c>
    </row>
    <row r="4434" spans="1:6" ht="28.8">
      <c r="A4434" s="8">
        <v>6343</v>
      </c>
      <c r="B4434" s="8" t="s">
        <v>3579</v>
      </c>
      <c r="C4434" s="8">
        <v>4</v>
      </c>
      <c r="D4434" s="8" t="s">
        <v>3957</v>
      </c>
      <c r="E4434" s="8" t="s">
        <v>3958</v>
      </c>
      <c r="F4434" s="8" t="s">
        <v>14</v>
      </c>
    </row>
    <row r="4435" spans="1:6" ht="28.8">
      <c r="A4435" s="8">
        <v>4167</v>
      </c>
      <c r="B4435" s="8" t="s">
        <v>3579</v>
      </c>
      <c r="C4435" s="8">
        <v>2</v>
      </c>
      <c r="D4435" s="8" t="s">
        <v>4264</v>
      </c>
      <c r="E4435" s="8" t="s">
        <v>4265</v>
      </c>
      <c r="F4435" s="8" t="s">
        <v>14</v>
      </c>
    </row>
    <row r="4436" spans="1:6" ht="28.8">
      <c r="A4436" s="8">
        <v>7020</v>
      </c>
      <c r="B4436" s="8" t="s">
        <v>3579</v>
      </c>
      <c r="C4436" s="8">
        <v>3</v>
      </c>
      <c r="D4436" s="8" t="s">
        <v>4266</v>
      </c>
      <c r="E4436" s="8" t="s">
        <v>4267</v>
      </c>
      <c r="F4436" s="8" t="s">
        <v>14</v>
      </c>
    </row>
    <row r="4437" spans="1:6" ht="43.2">
      <c r="A4437" s="8">
        <v>7826</v>
      </c>
      <c r="B4437" s="8" t="s">
        <v>3579</v>
      </c>
      <c r="C4437" s="8">
        <v>1</v>
      </c>
      <c r="D4437" s="8" t="s">
        <v>3591</v>
      </c>
      <c r="E4437" s="8" t="s">
        <v>3592</v>
      </c>
      <c r="F4437" s="8" t="s">
        <v>14</v>
      </c>
    </row>
    <row r="4438" spans="1:6" ht="43.2">
      <c r="A4438" s="8">
        <v>7069</v>
      </c>
      <c r="B4438" s="8" t="s">
        <v>3579</v>
      </c>
      <c r="C4438" s="8">
        <v>1</v>
      </c>
      <c r="D4438" s="8" t="s">
        <v>4037</v>
      </c>
      <c r="E4438" s="8" t="s">
        <v>4038</v>
      </c>
      <c r="F4438" s="8" t="s">
        <v>14</v>
      </c>
    </row>
    <row r="4439" spans="1:6" ht="43.2">
      <c r="A4439" s="8">
        <v>5853</v>
      </c>
      <c r="B4439" s="8" t="s">
        <v>3579</v>
      </c>
      <c r="C4439" s="8">
        <v>3</v>
      </c>
      <c r="D4439" s="8" t="s">
        <v>4268</v>
      </c>
      <c r="E4439" s="8" t="s">
        <v>4269</v>
      </c>
      <c r="F4439" s="8" t="s">
        <v>14</v>
      </c>
    </row>
    <row r="4440" spans="1:6" ht="57.6">
      <c r="A4440" s="8">
        <v>882</v>
      </c>
      <c r="B4440" s="8" t="s">
        <v>3579</v>
      </c>
      <c r="C4440" s="8">
        <v>3</v>
      </c>
      <c r="D4440" s="8" t="s">
        <v>4228</v>
      </c>
      <c r="E4440" s="8" t="s">
        <v>4229</v>
      </c>
      <c r="F4440" s="8" t="s">
        <v>14</v>
      </c>
    </row>
    <row r="4441" spans="1:6" ht="57.6">
      <c r="A4441" s="8">
        <v>2100</v>
      </c>
      <c r="B4441" s="8" t="s">
        <v>3579</v>
      </c>
      <c r="C4441" s="8">
        <v>1</v>
      </c>
      <c r="D4441" s="8" t="s">
        <v>3752</v>
      </c>
      <c r="E4441" s="8" t="s">
        <v>3753</v>
      </c>
      <c r="F4441" s="8" t="s">
        <v>14</v>
      </c>
    </row>
    <row r="4442" spans="1:6" ht="43.2">
      <c r="A4442" s="8">
        <v>2098</v>
      </c>
      <c r="B4442" s="8" t="s">
        <v>3579</v>
      </c>
      <c r="C4442" s="8">
        <v>5</v>
      </c>
      <c r="D4442" s="8" t="s">
        <v>3750</v>
      </c>
      <c r="E4442" s="8" t="s">
        <v>3751</v>
      </c>
      <c r="F4442" s="8" t="s">
        <v>14</v>
      </c>
    </row>
    <row r="4443" spans="1:6" ht="28.8">
      <c r="A4443" s="8">
        <v>922</v>
      </c>
      <c r="B4443" s="8" t="s">
        <v>3579</v>
      </c>
      <c r="C4443" s="8">
        <v>4</v>
      </c>
      <c r="D4443" s="8" t="s">
        <v>4212</v>
      </c>
      <c r="E4443" s="8" t="s">
        <v>3064</v>
      </c>
      <c r="F4443" s="8" t="s">
        <v>14</v>
      </c>
    </row>
    <row r="4444" spans="1:6" ht="28.8">
      <c r="A4444" s="8">
        <v>2083</v>
      </c>
      <c r="B4444" s="8" t="s">
        <v>3579</v>
      </c>
      <c r="C4444" s="8">
        <v>5</v>
      </c>
      <c r="D4444" s="8" t="s">
        <v>3745</v>
      </c>
      <c r="E4444" s="8" t="s">
        <v>1735</v>
      </c>
      <c r="F4444" s="8" t="s">
        <v>14</v>
      </c>
    </row>
    <row r="4445" spans="1:6" ht="28.8">
      <c r="A4445" s="8">
        <v>2070</v>
      </c>
      <c r="B4445" s="8" t="s">
        <v>3579</v>
      </c>
      <c r="C4445" s="8">
        <v>5</v>
      </c>
      <c r="D4445" s="8" t="s">
        <v>4270</v>
      </c>
      <c r="E4445" s="8" t="s">
        <v>503</v>
      </c>
      <c r="F4445" s="8" t="s">
        <v>14</v>
      </c>
    </row>
    <row r="4446" spans="1:6" ht="57.6">
      <c r="A4446" s="8">
        <v>2996</v>
      </c>
      <c r="B4446" s="8" t="s">
        <v>3579</v>
      </c>
      <c r="C4446" s="8">
        <v>4</v>
      </c>
      <c r="D4446" s="8" t="s">
        <v>4215</v>
      </c>
      <c r="E4446" s="8" t="s">
        <v>4216</v>
      </c>
      <c r="F4446" s="8" t="s">
        <v>14</v>
      </c>
    </row>
    <row r="4447" spans="1:6" ht="43.2">
      <c r="A4447" s="8">
        <v>4176</v>
      </c>
      <c r="B4447" s="8" t="s">
        <v>3579</v>
      </c>
      <c r="C4447" s="8">
        <v>2</v>
      </c>
      <c r="D4447" s="8" t="s">
        <v>3688</v>
      </c>
      <c r="E4447" s="8" t="s">
        <v>3689</v>
      </c>
      <c r="F4447" s="8" t="s">
        <v>14</v>
      </c>
    </row>
    <row r="4448" spans="1:6" ht="28.8">
      <c r="A4448" s="8">
        <v>4151</v>
      </c>
      <c r="B4448" s="8" t="s">
        <v>3579</v>
      </c>
      <c r="C4448" s="8">
        <v>4</v>
      </c>
      <c r="D4448" s="8" t="s">
        <v>4271</v>
      </c>
      <c r="E4448" s="8" t="s">
        <v>1318</v>
      </c>
      <c r="F4448" s="8" t="s">
        <v>14</v>
      </c>
    </row>
    <row r="4449" spans="1:6" ht="72">
      <c r="A4449" s="8">
        <v>4146</v>
      </c>
      <c r="B4449" s="8" t="s">
        <v>3579</v>
      </c>
      <c r="C4449" s="8">
        <v>5</v>
      </c>
      <c r="D4449" s="8" t="s">
        <v>4272</v>
      </c>
      <c r="E4449" s="8" t="s">
        <v>402</v>
      </c>
      <c r="F4449" s="8" t="s">
        <v>14</v>
      </c>
    </row>
    <row r="4450" spans="1:6">
      <c r="A4450" s="8">
        <v>2375</v>
      </c>
      <c r="B4450" s="8" t="s">
        <v>3579</v>
      </c>
      <c r="C4450" s="8">
        <v>3</v>
      </c>
      <c r="D4450" s="8" t="s">
        <v>4273</v>
      </c>
      <c r="E4450" s="8" t="s">
        <v>17</v>
      </c>
      <c r="F4450" s="8" t="s">
        <v>14</v>
      </c>
    </row>
    <row r="4451" spans="1:6" ht="43.2">
      <c r="A4451" s="8">
        <v>88</v>
      </c>
      <c r="B4451" s="8" t="s">
        <v>3579</v>
      </c>
      <c r="C4451" s="8">
        <v>1</v>
      </c>
      <c r="D4451" s="8" t="s">
        <v>256</v>
      </c>
      <c r="E4451" s="8" t="s">
        <v>2526</v>
      </c>
      <c r="F4451" s="8" t="s">
        <v>14</v>
      </c>
    </row>
    <row r="4452" spans="1:6" ht="57.6">
      <c r="A4452" s="8">
        <v>855</v>
      </c>
      <c r="B4452" s="8" t="s">
        <v>3579</v>
      </c>
      <c r="C4452" s="8">
        <v>2</v>
      </c>
      <c r="D4452" s="8" t="s">
        <v>4274</v>
      </c>
      <c r="E4452" s="8" t="s">
        <v>4275</v>
      </c>
      <c r="F4452" s="8" t="s">
        <v>14</v>
      </c>
    </row>
    <row r="4453" spans="1:6" ht="86.4">
      <c r="A4453" s="8">
        <v>8497</v>
      </c>
      <c r="B4453" s="8" t="s">
        <v>3579</v>
      </c>
      <c r="C4453" s="8">
        <v>2</v>
      </c>
      <c r="D4453" s="8" t="s">
        <v>3906</v>
      </c>
      <c r="E4453" s="8" t="s">
        <v>3907</v>
      </c>
      <c r="F4453" s="8" t="s">
        <v>14</v>
      </c>
    </row>
    <row r="4454" spans="1:6" ht="43.2">
      <c r="A4454" s="8">
        <v>8684</v>
      </c>
      <c r="B4454" s="8" t="s">
        <v>3579</v>
      </c>
      <c r="C4454" s="8">
        <v>1</v>
      </c>
      <c r="D4454" s="8" t="s">
        <v>4183</v>
      </c>
      <c r="E4454" s="8" t="s">
        <v>4184</v>
      </c>
      <c r="F4454" s="8" t="s">
        <v>14</v>
      </c>
    </row>
    <row r="4455" spans="1:6" ht="43.2">
      <c r="A4455" s="8">
        <v>862</v>
      </c>
      <c r="B4455" s="8" t="s">
        <v>3579</v>
      </c>
      <c r="C4455" s="8">
        <v>5</v>
      </c>
      <c r="D4455" s="8" t="s">
        <v>3862</v>
      </c>
      <c r="E4455" s="8" t="s">
        <v>3863</v>
      </c>
      <c r="F4455" s="8" t="s">
        <v>14</v>
      </c>
    </row>
    <row r="4456" spans="1:6" ht="57.6">
      <c r="A4456" s="8">
        <v>5284</v>
      </c>
      <c r="B4456" s="8" t="s">
        <v>3579</v>
      </c>
      <c r="C4456" s="8">
        <v>2</v>
      </c>
      <c r="D4456" s="8" t="s">
        <v>4006</v>
      </c>
      <c r="E4456" s="8" t="s">
        <v>4007</v>
      </c>
      <c r="F4456" s="8" t="s">
        <v>14</v>
      </c>
    </row>
    <row r="4457" spans="1:6" ht="72">
      <c r="A4457" s="8">
        <v>5297</v>
      </c>
      <c r="B4457" s="8" t="s">
        <v>3579</v>
      </c>
      <c r="C4457" s="8">
        <v>3</v>
      </c>
      <c r="D4457" s="8" t="s">
        <v>3593</v>
      </c>
      <c r="E4457" s="8" t="s">
        <v>3594</v>
      </c>
      <c r="F4457" s="8" t="s">
        <v>14</v>
      </c>
    </row>
    <row r="4458" spans="1:6" ht="28.8">
      <c r="A4458" s="8">
        <v>5343</v>
      </c>
      <c r="B4458" s="8" t="s">
        <v>3579</v>
      </c>
      <c r="C4458" s="8">
        <v>1</v>
      </c>
      <c r="D4458" s="8" t="s">
        <v>4276</v>
      </c>
      <c r="E4458" s="8" t="s">
        <v>1972</v>
      </c>
      <c r="F4458" s="8" t="s">
        <v>14</v>
      </c>
    </row>
    <row r="4459" spans="1:6" ht="72">
      <c r="A4459" s="8">
        <v>6963</v>
      </c>
      <c r="B4459" s="8" t="s">
        <v>3579</v>
      </c>
      <c r="C4459" s="8">
        <v>2</v>
      </c>
      <c r="D4459" s="8" t="s">
        <v>3638</v>
      </c>
      <c r="E4459" s="8" t="s">
        <v>3639</v>
      </c>
      <c r="F4459" s="8" t="s">
        <v>14</v>
      </c>
    </row>
    <row r="4460" spans="1:6" ht="72">
      <c r="A4460" s="8">
        <v>8781</v>
      </c>
      <c r="B4460" s="8" t="s">
        <v>3579</v>
      </c>
      <c r="C4460" s="8">
        <v>1</v>
      </c>
      <c r="D4460" s="8" t="s">
        <v>3808</v>
      </c>
      <c r="E4460" s="8" t="s">
        <v>3809</v>
      </c>
      <c r="F4460" s="8" t="s">
        <v>14</v>
      </c>
    </row>
    <row r="4461" spans="1:6">
      <c r="A4461" s="8">
        <v>992</v>
      </c>
      <c r="B4461" s="8" t="s">
        <v>3579</v>
      </c>
      <c r="C4461" s="8">
        <v>5</v>
      </c>
      <c r="D4461" s="8" t="s">
        <v>4277</v>
      </c>
      <c r="E4461" s="8" t="s">
        <v>416</v>
      </c>
      <c r="F4461" s="8" t="s">
        <v>14</v>
      </c>
    </row>
    <row r="4462" spans="1:6" ht="57.6">
      <c r="A4462" s="8">
        <v>8686</v>
      </c>
      <c r="B4462" s="8" t="s">
        <v>3579</v>
      </c>
      <c r="C4462" s="8">
        <v>2</v>
      </c>
      <c r="D4462" s="8" t="s">
        <v>4164</v>
      </c>
      <c r="E4462" s="8" t="s">
        <v>4165</v>
      </c>
      <c r="F4462" s="8" t="s">
        <v>14</v>
      </c>
    </row>
    <row r="4463" spans="1:6" ht="86.4">
      <c r="A4463" s="8">
        <v>7827</v>
      </c>
      <c r="B4463" s="8" t="s">
        <v>3579</v>
      </c>
      <c r="C4463" s="8">
        <v>1</v>
      </c>
      <c r="D4463" s="8" t="s">
        <v>4278</v>
      </c>
      <c r="E4463" s="8" t="s">
        <v>363</v>
      </c>
      <c r="F4463" s="8" t="s">
        <v>14</v>
      </c>
    </row>
    <row r="4464" spans="1:6" ht="100.8">
      <c r="A4464" s="8">
        <v>6214</v>
      </c>
      <c r="B4464" s="8" t="s">
        <v>3579</v>
      </c>
      <c r="C4464" s="8">
        <v>1</v>
      </c>
      <c r="D4464" s="8" t="s">
        <v>4135</v>
      </c>
      <c r="E4464" s="8" t="s">
        <v>4136</v>
      </c>
      <c r="F4464" s="8" t="s">
        <v>14</v>
      </c>
    </row>
    <row r="4465" spans="1:6" ht="57.6">
      <c r="A4465" s="8">
        <v>4169</v>
      </c>
      <c r="B4465" s="8" t="s">
        <v>3579</v>
      </c>
      <c r="C4465" s="8">
        <v>3</v>
      </c>
      <c r="D4465" s="8" t="s">
        <v>4279</v>
      </c>
      <c r="E4465" s="8" t="s">
        <v>3330</v>
      </c>
      <c r="F4465" s="8" t="s">
        <v>14</v>
      </c>
    </row>
    <row r="4466" spans="1:6" ht="72">
      <c r="A4466" s="8">
        <v>90</v>
      </c>
      <c r="B4466" s="8" t="s">
        <v>3579</v>
      </c>
      <c r="C4466" s="8">
        <v>1</v>
      </c>
      <c r="D4466" s="8" t="s">
        <v>239</v>
      </c>
      <c r="E4466" s="8" t="s">
        <v>10</v>
      </c>
      <c r="F4466" s="8" t="s">
        <v>14</v>
      </c>
    </row>
    <row r="4467" spans="1:6" ht="43.2">
      <c r="A4467" s="8">
        <v>7028</v>
      </c>
      <c r="B4467" s="8" t="s">
        <v>3579</v>
      </c>
      <c r="C4467" s="8">
        <v>1</v>
      </c>
      <c r="D4467" s="8" t="s">
        <v>4280</v>
      </c>
      <c r="E4467" s="8" t="s">
        <v>4281</v>
      </c>
      <c r="F4467" s="8" t="s">
        <v>14</v>
      </c>
    </row>
    <row r="4468" spans="1:6" ht="43.2">
      <c r="A4468" s="8">
        <v>8678</v>
      </c>
      <c r="B4468" s="8" t="s">
        <v>3579</v>
      </c>
      <c r="C4468" s="8">
        <v>1</v>
      </c>
      <c r="D4468" s="8" t="s">
        <v>4173</v>
      </c>
      <c r="E4468" s="8" t="s">
        <v>4174</v>
      </c>
      <c r="F4468" s="8" t="s">
        <v>14</v>
      </c>
    </row>
    <row r="4469" spans="1:6" ht="28.8">
      <c r="A4469" s="8">
        <v>2983</v>
      </c>
      <c r="B4469" s="8" t="s">
        <v>3579</v>
      </c>
      <c r="C4469" s="8">
        <v>5</v>
      </c>
      <c r="D4469" s="8" t="s">
        <v>4282</v>
      </c>
      <c r="E4469" s="8" t="s">
        <v>4283</v>
      </c>
      <c r="F4469" s="8" t="s">
        <v>14</v>
      </c>
    </row>
    <row r="4470" spans="1:6" ht="72">
      <c r="A4470" s="8">
        <v>7013</v>
      </c>
      <c r="B4470" s="8" t="s">
        <v>3579</v>
      </c>
      <c r="C4470" s="8">
        <v>3</v>
      </c>
      <c r="D4470" s="8" t="s">
        <v>3682</v>
      </c>
      <c r="E4470" s="8" t="s">
        <v>3683</v>
      </c>
      <c r="F4470" s="8" t="s">
        <v>14</v>
      </c>
    </row>
    <row r="4471" spans="1:6" ht="28.8">
      <c r="A4471" s="8">
        <v>3170</v>
      </c>
      <c r="B4471" s="8" t="s">
        <v>3579</v>
      </c>
      <c r="C4471" s="8">
        <v>4</v>
      </c>
      <c r="D4471" s="8" t="s">
        <v>4093</v>
      </c>
      <c r="E4471" s="8" t="s">
        <v>4094</v>
      </c>
      <c r="F4471" s="8" t="s">
        <v>14</v>
      </c>
    </row>
    <row r="4472" spans="1:6" ht="43.2">
      <c r="A4472" s="8">
        <v>6303</v>
      </c>
      <c r="B4472" s="8" t="s">
        <v>3579</v>
      </c>
      <c r="C4472" s="8">
        <v>3</v>
      </c>
      <c r="D4472" s="8" t="s">
        <v>3951</v>
      </c>
      <c r="E4472" s="8" t="s">
        <v>3952</v>
      </c>
      <c r="F4472" s="8" t="s">
        <v>14</v>
      </c>
    </row>
    <row r="4473" spans="1:6" ht="28.8">
      <c r="A4473" s="8">
        <v>7110</v>
      </c>
      <c r="B4473" s="8" t="s">
        <v>3579</v>
      </c>
      <c r="C4473" s="8">
        <v>4</v>
      </c>
      <c r="D4473" s="8" t="s">
        <v>4055</v>
      </c>
      <c r="E4473" s="8" t="s">
        <v>4056</v>
      </c>
      <c r="F4473" s="8" t="s">
        <v>14</v>
      </c>
    </row>
    <row r="4474" spans="1:6" ht="28.8">
      <c r="A4474" s="8">
        <v>7124</v>
      </c>
      <c r="B4474" s="8" t="s">
        <v>3579</v>
      </c>
      <c r="C4474" s="8">
        <v>4</v>
      </c>
      <c r="D4474" s="8" t="s">
        <v>4284</v>
      </c>
      <c r="E4474" s="8" t="s">
        <v>4285</v>
      </c>
      <c r="F4474" s="8" t="s">
        <v>14</v>
      </c>
    </row>
    <row r="4475" spans="1:6" ht="57.6">
      <c r="A4475" s="8">
        <v>17</v>
      </c>
      <c r="B4475" s="8" t="s">
        <v>3579</v>
      </c>
      <c r="C4475" s="8">
        <v>4</v>
      </c>
      <c r="D4475" s="8" t="s">
        <v>233</v>
      </c>
      <c r="E4475" s="8" t="s">
        <v>21</v>
      </c>
      <c r="F4475" s="8" t="s">
        <v>14</v>
      </c>
    </row>
    <row r="4476" spans="1:6" ht="72">
      <c r="A4476" s="8">
        <v>7781</v>
      </c>
      <c r="B4476" s="8" t="s">
        <v>3579</v>
      </c>
      <c r="C4476" s="8">
        <v>1</v>
      </c>
      <c r="D4476" s="8" t="s">
        <v>4286</v>
      </c>
      <c r="E4476" s="8" t="s">
        <v>381</v>
      </c>
      <c r="F4476" s="8" t="s">
        <v>14</v>
      </c>
    </row>
    <row r="4477" spans="1:6" ht="57.6">
      <c r="A4477" s="8">
        <v>7784</v>
      </c>
      <c r="B4477" s="8" t="s">
        <v>3579</v>
      </c>
      <c r="C4477" s="8">
        <v>4</v>
      </c>
      <c r="D4477" s="8" t="s">
        <v>4287</v>
      </c>
      <c r="E4477" s="8" t="s">
        <v>17</v>
      </c>
      <c r="F4477" s="8" t="s">
        <v>14</v>
      </c>
    </row>
    <row r="4478" spans="1:6" ht="144">
      <c r="A4478" s="8">
        <v>7786</v>
      </c>
      <c r="B4478" s="8" t="s">
        <v>3579</v>
      </c>
      <c r="C4478" s="8">
        <v>1</v>
      </c>
      <c r="D4478" s="8" t="s">
        <v>4288</v>
      </c>
      <c r="E4478" s="8" t="s">
        <v>4289</v>
      </c>
      <c r="F4478" s="8" t="s">
        <v>14</v>
      </c>
    </row>
    <row r="4479" spans="1:6" ht="115.2">
      <c r="A4479" s="8">
        <v>6999</v>
      </c>
      <c r="B4479" s="8" t="s">
        <v>3579</v>
      </c>
      <c r="C4479" s="8">
        <v>4</v>
      </c>
      <c r="D4479" s="8" t="s">
        <v>3646</v>
      </c>
      <c r="E4479" s="8" t="s">
        <v>3647</v>
      </c>
      <c r="F4479" s="8" t="s">
        <v>14</v>
      </c>
    </row>
    <row r="4480" spans="1:6" ht="28.8">
      <c r="A4480" s="8">
        <v>3067</v>
      </c>
      <c r="B4480" s="8" t="s">
        <v>3579</v>
      </c>
      <c r="C4480" s="8">
        <v>2</v>
      </c>
      <c r="D4480" s="8" t="s">
        <v>4290</v>
      </c>
      <c r="E4480" s="8" t="s">
        <v>4291</v>
      </c>
      <c r="F4480" s="8" t="s">
        <v>14</v>
      </c>
    </row>
    <row r="4481" spans="1:6" ht="43.2">
      <c r="A4481" s="8">
        <v>933</v>
      </c>
      <c r="B4481" s="8" t="s">
        <v>3579</v>
      </c>
      <c r="C4481" s="8">
        <v>1</v>
      </c>
      <c r="D4481" s="8" t="s">
        <v>3819</v>
      </c>
      <c r="E4481" s="8" t="s">
        <v>3820</v>
      </c>
      <c r="F4481" s="8" t="s">
        <v>14</v>
      </c>
    </row>
    <row r="4482" spans="1:6" ht="115.2">
      <c r="A4482" s="8">
        <v>7796</v>
      </c>
      <c r="B4482" s="8" t="s">
        <v>3579</v>
      </c>
      <c r="C4482" s="8">
        <v>1</v>
      </c>
      <c r="D4482" s="8" t="s">
        <v>4292</v>
      </c>
      <c r="E4482" s="8" t="s">
        <v>2605</v>
      </c>
      <c r="F4482" s="8" t="s">
        <v>14</v>
      </c>
    </row>
    <row r="4483" spans="1:6" ht="43.2">
      <c r="A4483" s="8">
        <v>7798</v>
      </c>
      <c r="B4483" s="8" t="s">
        <v>3579</v>
      </c>
      <c r="C4483" s="8">
        <v>1</v>
      </c>
      <c r="D4483" s="8" t="s">
        <v>3695</v>
      </c>
      <c r="E4483" s="8" t="s">
        <v>3696</v>
      </c>
      <c r="F4483" s="8" t="s">
        <v>14</v>
      </c>
    </row>
    <row r="4484" spans="1:6" ht="28.8">
      <c r="A4484" s="8">
        <v>3106</v>
      </c>
      <c r="B4484" s="8" t="s">
        <v>3579</v>
      </c>
      <c r="C4484" s="8">
        <v>5</v>
      </c>
      <c r="D4484" s="8" t="s">
        <v>4049</v>
      </c>
      <c r="E4484" s="8" t="s">
        <v>2592</v>
      </c>
      <c r="F4484" s="8" t="s">
        <v>14</v>
      </c>
    </row>
    <row r="4485" spans="1:6" ht="86.4">
      <c r="A4485" s="8">
        <v>7801</v>
      </c>
      <c r="B4485" s="8" t="s">
        <v>3579</v>
      </c>
      <c r="C4485" s="8">
        <v>1</v>
      </c>
      <c r="D4485" s="8" t="s">
        <v>3613</v>
      </c>
      <c r="E4485" s="8" t="s">
        <v>3614</v>
      </c>
      <c r="F4485" s="8" t="s">
        <v>14</v>
      </c>
    </row>
    <row r="4486" spans="1:6" ht="28.8">
      <c r="A4486" s="8">
        <v>3022</v>
      </c>
      <c r="B4486" s="8" t="s">
        <v>3579</v>
      </c>
      <c r="C4486" s="8">
        <v>5</v>
      </c>
      <c r="D4486" s="8" t="s">
        <v>4293</v>
      </c>
      <c r="E4486" s="8" t="s">
        <v>24</v>
      </c>
      <c r="F4486" s="8" t="s">
        <v>14</v>
      </c>
    </row>
    <row r="4487" spans="1:6" ht="43.2">
      <c r="A4487" s="8">
        <v>7806</v>
      </c>
      <c r="B4487" s="8" t="s">
        <v>3579</v>
      </c>
      <c r="C4487" s="8">
        <v>1</v>
      </c>
      <c r="D4487" s="8" t="s">
        <v>3622</v>
      </c>
      <c r="E4487" s="8" t="s">
        <v>3623</v>
      </c>
      <c r="F4487" s="8" t="s">
        <v>14</v>
      </c>
    </row>
    <row r="4488" spans="1:6" ht="86.4">
      <c r="A4488" s="8">
        <v>7791</v>
      </c>
      <c r="B4488" s="8" t="s">
        <v>3579</v>
      </c>
      <c r="C4488" s="8">
        <v>5</v>
      </c>
      <c r="D4488" s="8" t="s">
        <v>3655</v>
      </c>
      <c r="E4488" s="8" t="s">
        <v>3656</v>
      </c>
      <c r="F4488" s="8" t="s">
        <v>14</v>
      </c>
    </row>
    <row r="4489" spans="1:6" ht="57.6">
      <c r="A4489" s="8">
        <v>853</v>
      </c>
      <c r="B4489" s="8" t="s">
        <v>3579</v>
      </c>
      <c r="C4489" s="8">
        <v>1</v>
      </c>
      <c r="D4489" s="8" t="s">
        <v>3886</v>
      </c>
      <c r="E4489" s="8" t="s">
        <v>3887</v>
      </c>
      <c r="F4489" s="8" t="s">
        <v>14</v>
      </c>
    </row>
    <row r="4490" spans="1:6" ht="86.4">
      <c r="A4490" s="8">
        <v>7012</v>
      </c>
      <c r="B4490" s="8" t="s">
        <v>3579</v>
      </c>
      <c r="C4490" s="8">
        <v>3</v>
      </c>
      <c r="D4490" s="8" t="s">
        <v>4294</v>
      </c>
      <c r="E4490" s="8" t="s">
        <v>4295</v>
      </c>
      <c r="F4490" s="8" t="s">
        <v>14</v>
      </c>
    </row>
    <row r="4491" spans="1:6" ht="28.8">
      <c r="A4491" s="8">
        <v>3595</v>
      </c>
      <c r="B4491" s="8" t="s">
        <v>3579</v>
      </c>
      <c r="C4491" s="8">
        <v>3</v>
      </c>
      <c r="D4491" s="8" t="s">
        <v>3983</v>
      </c>
      <c r="E4491" s="8" t="s">
        <v>3984</v>
      </c>
      <c r="F4491" s="8" t="s">
        <v>14</v>
      </c>
    </row>
    <row r="4492" spans="1:6" ht="28.8">
      <c r="A4492" s="8">
        <v>3161</v>
      </c>
      <c r="B4492" s="8" t="s">
        <v>3579</v>
      </c>
      <c r="C4492" s="8">
        <v>3</v>
      </c>
      <c r="D4492" s="8" t="s">
        <v>4087</v>
      </c>
      <c r="E4492" s="8" t="s">
        <v>4088</v>
      </c>
      <c r="F4492" s="8" t="s">
        <v>14</v>
      </c>
    </row>
    <row r="4493" spans="1:6" ht="57.6">
      <c r="A4493" s="8">
        <v>907</v>
      </c>
      <c r="B4493" s="8" t="s">
        <v>3579</v>
      </c>
      <c r="C4493" s="8">
        <v>2</v>
      </c>
      <c r="D4493" s="8" t="s">
        <v>3731</v>
      </c>
      <c r="E4493" s="8" t="s">
        <v>3732</v>
      </c>
      <c r="F4493" s="8" t="s">
        <v>14</v>
      </c>
    </row>
    <row r="4494" spans="1:6" ht="43.2">
      <c r="A4494" s="8">
        <v>167</v>
      </c>
      <c r="B4494" s="8" t="s">
        <v>3579</v>
      </c>
      <c r="C4494" s="8">
        <v>3</v>
      </c>
      <c r="D4494" s="8" t="s">
        <v>4296</v>
      </c>
      <c r="E4494" s="8" t="s">
        <v>417</v>
      </c>
      <c r="F4494" s="8" t="s">
        <v>14</v>
      </c>
    </row>
    <row r="4495" spans="1:6" ht="86.4">
      <c r="A4495" s="8">
        <v>6984</v>
      </c>
      <c r="B4495" s="8" t="s">
        <v>3579</v>
      </c>
      <c r="C4495" s="8">
        <v>3</v>
      </c>
      <c r="D4495" s="8" t="s">
        <v>3607</v>
      </c>
      <c r="E4495" s="8" t="s">
        <v>3608</v>
      </c>
      <c r="F4495" s="8" t="s">
        <v>14</v>
      </c>
    </row>
    <row r="4496" spans="1:6" ht="86.4">
      <c r="A4496" s="8">
        <v>6986</v>
      </c>
      <c r="B4496" s="8" t="s">
        <v>3579</v>
      </c>
      <c r="C4496" s="8">
        <v>1</v>
      </c>
      <c r="D4496" s="8" t="s">
        <v>3611</v>
      </c>
      <c r="E4496" s="8" t="s">
        <v>3612</v>
      </c>
      <c r="F4496" s="8" t="s">
        <v>14</v>
      </c>
    </row>
    <row r="4497" spans="1:6" ht="158.4">
      <c r="A4497" s="8">
        <v>6991</v>
      </c>
      <c r="B4497" s="8" t="s">
        <v>3579</v>
      </c>
      <c r="C4497" s="8">
        <v>3</v>
      </c>
      <c r="D4497" s="8" t="s">
        <v>3653</v>
      </c>
      <c r="E4497" s="8" t="s">
        <v>3654</v>
      </c>
      <c r="F4497" s="8" t="s">
        <v>14</v>
      </c>
    </row>
    <row r="4498" spans="1:6" ht="57.6">
      <c r="A4498" s="8">
        <v>179</v>
      </c>
      <c r="B4498" s="8" t="s">
        <v>3579</v>
      </c>
      <c r="C4498" s="8">
        <v>5</v>
      </c>
      <c r="D4498" s="8" t="s">
        <v>3632</v>
      </c>
      <c r="E4498" s="8" t="s">
        <v>3633</v>
      </c>
      <c r="F4498" s="8" t="s">
        <v>14</v>
      </c>
    </row>
    <row r="4499" spans="1:6" ht="43.2">
      <c r="A4499" s="8">
        <v>3600</v>
      </c>
      <c r="B4499" s="8" t="s">
        <v>3579</v>
      </c>
      <c r="C4499" s="8">
        <v>3</v>
      </c>
      <c r="D4499" s="8" t="s">
        <v>4000</v>
      </c>
      <c r="E4499" s="8" t="s">
        <v>4001</v>
      </c>
      <c r="F4499" s="8" t="s">
        <v>14</v>
      </c>
    </row>
    <row r="4500" spans="1:6" ht="57.6">
      <c r="A4500" s="8">
        <v>6958</v>
      </c>
      <c r="B4500" s="8" t="s">
        <v>3579</v>
      </c>
      <c r="C4500" s="8">
        <v>5</v>
      </c>
      <c r="D4500" s="8" t="s">
        <v>3588</v>
      </c>
      <c r="E4500" s="8" t="s">
        <v>3589</v>
      </c>
      <c r="F4500" s="8" t="s">
        <v>14</v>
      </c>
    </row>
    <row r="4501" spans="1:6" ht="57.6">
      <c r="A4501" s="8">
        <v>915</v>
      </c>
      <c r="B4501" s="8" t="s">
        <v>3579</v>
      </c>
      <c r="C4501" s="8">
        <v>4</v>
      </c>
      <c r="D4501" s="8" t="s">
        <v>3714</v>
      </c>
      <c r="E4501" s="8" t="s">
        <v>3715</v>
      </c>
      <c r="F4501" s="8" t="s">
        <v>14</v>
      </c>
    </row>
    <row r="4502" spans="1:6" ht="72">
      <c r="A4502" s="8">
        <v>7000</v>
      </c>
      <c r="B4502" s="8" t="s">
        <v>3579</v>
      </c>
      <c r="C4502" s="8">
        <v>1</v>
      </c>
      <c r="D4502" s="8" t="s">
        <v>4297</v>
      </c>
      <c r="E4502" s="8" t="s">
        <v>4298</v>
      </c>
      <c r="F4502" s="8" t="s">
        <v>14</v>
      </c>
    </row>
    <row r="4503" spans="1:6" ht="43.2">
      <c r="A4503" s="8">
        <v>5890</v>
      </c>
      <c r="B4503" s="8" t="s">
        <v>3579</v>
      </c>
      <c r="C4503" s="8">
        <v>3</v>
      </c>
      <c r="D4503" s="8" t="s">
        <v>4146</v>
      </c>
      <c r="E4503" s="8" t="s">
        <v>4147</v>
      </c>
      <c r="F4503" s="8" t="s">
        <v>14</v>
      </c>
    </row>
    <row r="4504" spans="1:6" ht="43.2">
      <c r="A4504" s="8">
        <v>184</v>
      </c>
      <c r="B4504" s="8" t="s">
        <v>3579</v>
      </c>
      <c r="C4504" s="8">
        <v>4</v>
      </c>
      <c r="D4504" s="8" t="s">
        <v>4299</v>
      </c>
      <c r="E4504" s="8" t="s">
        <v>4300</v>
      </c>
      <c r="F4504" s="8" t="s">
        <v>14</v>
      </c>
    </row>
    <row r="4505" spans="1:6" ht="28.8">
      <c r="A4505" s="8">
        <v>3115</v>
      </c>
      <c r="B4505" s="8" t="s">
        <v>3579</v>
      </c>
      <c r="C4505" s="8">
        <v>4</v>
      </c>
      <c r="D4505" s="8" t="s">
        <v>4301</v>
      </c>
      <c r="E4505" s="8" t="s">
        <v>503</v>
      </c>
      <c r="F4505" s="8" t="s">
        <v>14</v>
      </c>
    </row>
    <row r="4506" spans="1:6" ht="28.8">
      <c r="A4506" s="8">
        <v>152</v>
      </c>
      <c r="B4506" s="8" t="s">
        <v>3579</v>
      </c>
      <c r="C4506" s="8">
        <v>5</v>
      </c>
      <c r="D4506" s="8" t="s">
        <v>4302</v>
      </c>
      <c r="E4506" s="8" t="s">
        <v>358</v>
      </c>
      <c r="F4506" s="8" t="s">
        <v>14</v>
      </c>
    </row>
    <row r="4507" spans="1:6" ht="57.6">
      <c r="A4507" s="8">
        <v>149</v>
      </c>
      <c r="B4507" s="8" t="s">
        <v>3579</v>
      </c>
      <c r="C4507" s="8">
        <v>1</v>
      </c>
      <c r="D4507" s="8" t="s">
        <v>4050</v>
      </c>
      <c r="E4507" s="8" t="s">
        <v>4051</v>
      </c>
      <c r="F4507" s="8" t="s">
        <v>14</v>
      </c>
    </row>
    <row r="4508" spans="1:6" ht="43.2">
      <c r="A4508" s="8">
        <v>3623</v>
      </c>
      <c r="B4508" s="8" t="s">
        <v>3579</v>
      </c>
      <c r="C4508" s="8">
        <v>1</v>
      </c>
      <c r="D4508" s="8" t="s">
        <v>4303</v>
      </c>
      <c r="E4508" s="8" t="s">
        <v>4304</v>
      </c>
      <c r="F4508" s="8" t="s">
        <v>14</v>
      </c>
    </row>
    <row r="4509" spans="1:6" ht="28.8">
      <c r="A4509" s="8">
        <v>7815</v>
      </c>
      <c r="B4509" s="8" t="s">
        <v>3579</v>
      </c>
      <c r="C4509" s="8">
        <v>1</v>
      </c>
      <c r="D4509" s="8" t="s">
        <v>4305</v>
      </c>
      <c r="E4509" s="8" t="s">
        <v>17</v>
      </c>
      <c r="F4509" s="8" t="s">
        <v>14</v>
      </c>
    </row>
    <row r="4510" spans="1:6" ht="72">
      <c r="A4510" s="8">
        <v>8685</v>
      </c>
      <c r="B4510" s="8" t="s">
        <v>3579</v>
      </c>
      <c r="C4510" s="8">
        <v>2</v>
      </c>
      <c r="D4510" s="8" t="s">
        <v>4167</v>
      </c>
      <c r="E4510" s="8" t="s">
        <v>4168</v>
      </c>
      <c r="F4510" s="8" t="s">
        <v>14</v>
      </c>
    </row>
    <row r="4511" spans="1:6" ht="43.2">
      <c r="A4511" s="8">
        <v>8551</v>
      </c>
      <c r="B4511" s="8" t="s">
        <v>3579</v>
      </c>
      <c r="C4511" s="8">
        <v>5</v>
      </c>
      <c r="D4511" s="8" t="s">
        <v>3856</v>
      </c>
      <c r="E4511" s="8" t="s">
        <v>3857</v>
      </c>
      <c r="F4511" s="8" t="s">
        <v>14</v>
      </c>
    </row>
    <row r="4512" spans="1:6">
      <c r="A4512" s="8">
        <v>4467</v>
      </c>
      <c r="B4512" s="8" t="s">
        <v>3579</v>
      </c>
      <c r="C4512" s="8">
        <v>5</v>
      </c>
      <c r="D4512" s="8" t="s">
        <v>4306</v>
      </c>
      <c r="E4512" s="8" t="s">
        <v>42</v>
      </c>
      <c r="F4512" s="8" t="s">
        <v>7</v>
      </c>
    </row>
    <row r="4513" spans="1:6" ht="57.6">
      <c r="A4513" s="8">
        <v>6273</v>
      </c>
      <c r="B4513" s="8" t="s">
        <v>3579</v>
      </c>
      <c r="C4513" s="8">
        <v>5</v>
      </c>
      <c r="D4513" s="8" t="s">
        <v>3759</v>
      </c>
      <c r="E4513" s="8" t="s">
        <v>3760</v>
      </c>
      <c r="F4513" s="8" t="s">
        <v>7</v>
      </c>
    </row>
    <row r="4514" spans="1:6" ht="28.8">
      <c r="A4514" s="8">
        <v>139</v>
      </c>
      <c r="B4514" s="8" t="s">
        <v>3579</v>
      </c>
      <c r="C4514" s="8">
        <v>1</v>
      </c>
      <c r="D4514" s="8" t="s">
        <v>4307</v>
      </c>
      <c r="E4514" s="8" t="s">
        <v>4308</v>
      </c>
      <c r="F4514" s="8" t="s">
        <v>7</v>
      </c>
    </row>
    <row r="4515" spans="1:6">
      <c r="A4515" s="8">
        <v>9437</v>
      </c>
      <c r="B4515" s="8" t="s">
        <v>3579</v>
      </c>
      <c r="C4515" s="8">
        <v>4</v>
      </c>
      <c r="D4515" s="8" t="s">
        <v>4309</v>
      </c>
      <c r="E4515" s="8" t="s">
        <v>42</v>
      </c>
      <c r="F4515" s="8" t="s">
        <v>7</v>
      </c>
    </row>
    <row r="4516" spans="1:6" ht="43.2">
      <c r="A4516" s="8">
        <v>6353</v>
      </c>
      <c r="B4516" s="8" t="s">
        <v>3579</v>
      </c>
      <c r="C4516" s="8">
        <v>4</v>
      </c>
      <c r="D4516" s="8" t="s">
        <v>3912</v>
      </c>
      <c r="E4516" s="8" t="s">
        <v>3913</v>
      </c>
      <c r="F4516" s="8" t="s">
        <v>7</v>
      </c>
    </row>
    <row r="4517" spans="1:6" ht="57.6">
      <c r="A4517" s="8">
        <v>5861</v>
      </c>
      <c r="B4517" s="8" t="s">
        <v>3579</v>
      </c>
      <c r="C4517" s="8">
        <v>1</v>
      </c>
      <c r="D4517" s="8" t="s">
        <v>4310</v>
      </c>
      <c r="E4517" s="8" t="s">
        <v>377</v>
      </c>
      <c r="F4517" s="8" t="s">
        <v>7</v>
      </c>
    </row>
    <row r="4518" spans="1:6" ht="43.2">
      <c r="A4518" s="8">
        <v>7854</v>
      </c>
      <c r="B4518" s="8" t="s">
        <v>3579</v>
      </c>
      <c r="C4518" s="8">
        <v>3</v>
      </c>
      <c r="D4518" s="8" t="s">
        <v>4311</v>
      </c>
      <c r="E4518" s="8" t="s">
        <v>4312</v>
      </c>
      <c r="F4518" s="8" t="s">
        <v>7</v>
      </c>
    </row>
    <row r="4519" spans="1:6" ht="43.2">
      <c r="A4519" s="8">
        <v>7853</v>
      </c>
      <c r="B4519" s="8" t="s">
        <v>3579</v>
      </c>
      <c r="C4519" s="8">
        <v>5</v>
      </c>
      <c r="D4519" s="8" t="s">
        <v>4313</v>
      </c>
      <c r="E4519" s="8" t="s">
        <v>358</v>
      </c>
      <c r="F4519" s="8" t="s">
        <v>7</v>
      </c>
    </row>
    <row r="4520" spans="1:6" ht="57.6">
      <c r="A4520" s="8">
        <v>8574</v>
      </c>
      <c r="B4520" s="8" t="s">
        <v>3579</v>
      </c>
      <c r="C4520" s="8">
        <v>5</v>
      </c>
      <c r="D4520" s="8" t="s">
        <v>3875</v>
      </c>
      <c r="E4520" s="8" t="s">
        <v>3876</v>
      </c>
      <c r="F4520" s="8" t="s">
        <v>7</v>
      </c>
    </row>
    <row r="4521" spans="1:6" ht="28.8">
      <c r="A4521" s="8">
        <v>8689</v>
      </c>
      <c r="B4521" s="8" t="s">
        <v>3579</v>
      </c>
      <c r="C4521" s="8">
        <v>5</v>
      </c>
      <c r="D4521" s="8" t="s">
        <v>4314</v>
      </c>
      <c r="E4521" s="8" t="s">
        <v>4315</v>
      </c>
      <c r="F4521" s="8" t="s">
        <v>7</v>
      </c>
    </row>
    <row r="4522" spans="1:6" ht="43.2">
      <c r="A4522" s="8">
        <v>6283</v>
      </c>
      <c r="B4522" s="8" t="s">
        <v>3579</v>
      </c>
      <c r="C4522" s="8">
        <v>3</v>
      </c>
      <c r="D4522" s="8" t="s">
        <v>4316</v>
      </c>
      <c r="E4522" s="8" t="s">
        <v>3123</v>
      </c>
      <c r="F4522" s="8" t="s">
        <v>7</v>
      </c>
    </row>
    <row r="4523" spans="1:6">
      <c r="A4523" s="8">
        <v>2337</v>
      </c>
      <c r="B4523" s="8" t="s">
        <v>3579</v>
      </c>
      <c r="C4523" s="8">
        <v>5</v>
      </c>
      <c r="D4523" s="8" t="s">
        <v>4317</v>
      </c>
      <c r="E4523" s="8" t="s">
        <v>2658</v>
      </c>
      <c r="F4523" s="8" t="s">
        <v>7</v>
      </c>
    </row>
    <row r="4524" spans="1:6">
      <c r="A4524" s="8">
        <v>4748</v>
      </c>
      <c r="B4524" s="8" t="s">
        <v>3579</v>
      </c>
      <c r="C4524" s="8">
        <v>5</v>
      </c>
      <c r="D4524" s="8" t="s">
        <v>4318</v>
      </c>
      <c r="E4524" s="8" t="s">
        <v>42</v>
      </c>
      <c r="F4524" s="8" t="s">
        <v>7</v>
      </c>
    </row>
    <row r="4525" spans="1:6">
      <c r="A4525" s="8">
        <v>570</v>
      </c>
      <c r="B4525" s="8" t="s">
        <v>3579</v>
      </c>
      <c r="C4525" s="8">
        <v>5</v>
      </c>
      <c r="D4525" s="8" t="s">
        <v>4319</v>
      </c>
      <c r="E4525" s="8" t="s">
        <v>42</v>
      </c>
      <c r="F4525" s="8" t="s">
        <v>7</v>
      </c>
    </row>
    <row r="4526" spans="1:6">
      <c r="A4526" s="8">
        <v>7920</v>
      </c>
      <c r="B4526" s="8" t="s">
        <v>3579</v>
      </c>
      <c r="C4526" s="8">
        <v>5</v>
      </c>
      <c r="D4526" s="8" t="s">
        <v>4320</v>
      </c>
      <c r="E4526" s="8" t="s">
        <v>42</v>
      </c>
      <c r="F4526" s="8" t="s">
        <v>7</v>
      </c>
    </row>
    <row r="4527" spans="1:6" ht="43.2">
      <c r="A4527" s="8">
        <v>1924</v>
      </c>
      <c r="B4527" s="8" t="s">
        <v>3579</v>
      </c>
      <c r="C4527" s="8">
        <v>5</v>
      </c>
      <c r="D4527" s="8" t="s">
        <v>4244</v>
      </c>
      <c r="E4527" s="8" t="s">
        <v>4245</v>
      </c>
      <c r="F4527" s="8" t="s">
        <v>7</v>
      </c>
    </row>
    <row r="4528" spans="1:6" ht="100.8">
      <c r="A4528" s="8">
        <v>7800</v>
      </c>
      <c r="B4528" s="8" t="s">
        <v>3579</v>
      </c>
      <c r="C4528" s="8">
        <v>2</v>
      </c>
      <c r="D4528" s="8" t="s">
        <v>3609</v>
      </c>
      <c r="E4528" s="8" t="s">
        <v>3610</v>
      </c>
      <c r="F4528" s="8" t="s">
        <v>7</v>
      </c>
    </row>
    <row r="4529" spans="1:6" ht="72">
      <c r="A4529" s="8">
        <v>8552</v>
      </c>
      <c r="B4529" s="8" t="s">
        <v>3579</v>
      </c>
      <c r="C4529" s="8">
        <v>3</v>
      </c>
      <c r="D4529" s="8" t="s">
        <v>3852</v>
      </c>
      <c r="E4529" s="8" t="s">
        <v>3853</v>
      </c>
      <c r="F4529" s="8" t="s">
        <v>7</v>
      </c>
    </row>
    <row r="4530" spans="1:6" ht="57.6">
      <c r="A4530" s="8">
        <v>1917</v>
      </c>
      <c r="B4530" s="8" t="s">
        <v>3579</v>
      </c>
      <c r="C4530" s="8">
        <v>3</v>
      </c>
      <c r="D4530" s="8" t="s">
        <v>4236</v>
      </c>
      <c r="E4530" s="8" t="s">
        <v>4237</v>
      </c>
      <c r="F4530" s="8" t="s">
        <v>7</v>
      </c>
    </row>
    <row r="4531" spans="1:6">
      <c r="A4531" s="8">
        <v>8109</v>
      </c>
      <c r="B4531" s="8" t="s">
        <v>3579</v>
      </c>
      <c r="C4531" s="8">
        <v>5</v>
      </c>
      <c r="D4531" s="8" t="s">
        <v>4321</v>
      </c>
      <c r="E4531" s="8" t="s">
        <v>549</v>
      </c>
      <c r="F4531" s="8" t="s">
        <v>7</v>
      </c>
    </row>
    <row r="4532" spans="1:6" ht="28.8">
      <c r="A4532" s="8">
        <v>5363</v>
      </c>
      <c r="B4532" s="8" t="s">
        <v>3579</v>
      </c>
      <c r="C4532" s="8">
        <v>4</v>
      </c>
      <c r="D4532" s="8" t="s">
        <v>3916</v>
      </c>
      <c r="E4532" s="8" t="s">
        <v>387</v>
      </c>
      <c r="F4532" s="8" t="s">
        <v>7</v>
      </c>
    </row>
    <row r="4533" spans="1:6">
      <c r="A4533" s="8">
        <v>5995</v>
      </c>
      <c r="B4533" s="8" t="s">
        <v>3579</v>
      </c>
      <c r="C4533" s="8">
        <v>1</v>
      </c>
      <c r="D4533" s="8" t="s">
        <v>4322</v>
      </c>
      <c r="E4533" s="8" t="s">
        <v>377</v>
      </c>
      <c r="F4533" s="8" t="s">
        <v>7</v>
      </c>
    </row>
    <row r="4534" spans="1:6">
      <c r="A4534" s="8">
        <v>5359</v>
      </c>
      <c r="B4534" s="8" t="s">
        <v>3579</v>
      </c>
      <c r="C4534" s="8">
        <v>5</v>
      </c>
      <c r="D4534" s="8" t="s">
        <v>4323</v>
      </c>
      <c r="E4534" s="8" t="s">
        <v>42</v>
      </c>
      <c r="F4534" s="8" t="s">
        <v>7</v>
      </c>
    </row>
    <row r="4535" spans="1:6" ht="72">
      <c r="A4535" s="8">
        <v>5297</v>
      </c>
      <c r="B4535" s="8" t="s">
        <v>3579</v>
      </c>
      <c r="C4535" s="8">
        <v>3</v>
      </c>
      <c r="D4535" s="8" t="s">
        <v>3593</v>
      </c>
      <c r="E4535" s="8" t="s">
        <v>3594</v>
      </c>
      <c r="F4535" s="8" t="s">
        <v>7</v>
      </c>
    </row>
    <row r="4536" spans="1:6" ht="28.8">
      <c r="A4536" s="8">
        <v>6452</v>
      </c>
      <c r="B4536" s="8" t="s">
        <v>3579</v>
      </c>
      <c r="C4536" s="8">
        <v>3</v>
      </c>
      <c r="D4536" s="8" t="s">
        <v>4045</v>
      </c>
      <c r="E4536" s="8" t="s">
        <v>4046</v>
      </c>
      <c r="F4536" s="8" t="s">
        <v>7</v>
      </c>
    </row>
    <row r="4537" spans="1:6" ht="57.6">
      <c r="A4537" s="8">
        <v>5858</v>
      </c>
      <c r="B4537" s="8" t="s">
        <v>3579</v>
      </c>
      <c r="C4537" s="8">
        <v>5</v>
      </c>
      <c r="D4537" s="8" t="s">
        <v>3755</v>
      </c>
      <c r="E4537" s="8" t="s">
        <v>3756</v>
      </c>
      <c r="F4537" s="8" t="s">
        <v>7</v>
      </c>
    </row>
    <row r="4538" spans="1:6">
      <c r="A4538" s="8">
        <v>2413</v>
      </c>
      <c r="B4538" s="8" t="s">
        <v>3579</v>
      </c>
      <c r="C4538" s="8">
        <v>2</v>
      </c>
      <c r="D4538" s="8" t="s">
        <v>4324</v>
      </c>
      <c r="E4538" s="8" t="s">
        <v>389</v>
      </c>
      <c r="F4538" s="8" t="s">
        <v>7</v>
      </c>
    </row>
    <row r="4539" spans="1:6" ht="28.8">
      <c r="A4539" s="8">
        <v>5346</v>
      </c>
      <c r="B4539" s="8" t="s">
        <v>3579</v>
      </c>
      <c r="C4539" s="8">
        <v>1</v>
      </c>
      <c r="D4539" s="8" t="s">
        <v>4325</v>
      </c>
      <c r="E4539" s="8" t="s">
        <v>2539</v>
      </c>
      <c r="F4539" s="8" t="s">
        <v>7</v>
      </c>
    </row>
    <row r="4540" spans="1:6" ht="43.2">
      <c r="A4540" s="8">
        <v>7970</v>
      </c>
      <c r="B4540" s="8" t="s">
        <v>3579</v>
      </c>
      <c r="C4540" s="8">
        <v>4</v>
      </c>
      <c r="D4540" s="8" t="s">
        <v>3947</v>
      </c>
      <c r="E4540" s="8" t="s">
        <v>3948</v>
      </c>
      <c r="F4540" s="8" t="s">
        <v>7</v>
      </c>
    </row>
    <row r="4541" spans="1:6">
      <c r="A4541" s="8">
        <v>2323</v>
      </c>
      <c r="B4541" s="8" t="s">
        <v>3579</v>
      </c>
      <c r="C4541" s="8">
        <v>5</v>
      </c>
      <c r="D4541" s="8" t="s">
        <v>4326</v>
      </c>
      <c r="E4541" s="8" t="s">
        <v>2658</v>
      </c>
      <c r="F4541" s="8" t="s">
        <v>7</v>
      </c>
    </row>
    <row r="4542" spans="1:6" ht="57.6">
      <c r="A4542" s="8">
        <v>193</v>
      </c>
      <c r="B4542" s="8" t="s">
        <v>3579</v>
      </c>
      <c r="C4542" s="8">
        <v>4</v>
      </c>
      <c r="D4542" s="8" t="s">
        <v>3686</v>
      </c>
      <c r="E4542" s="8" t="s">
        <v>3687</v>
      </c>
      <c r="F4542" s="8" t="s">
        <v>7</v>
      </c>
    </row>
    <row r="4543" spans="1:6" ht="43.2">
      <c r="A4543" s="8">
        <v>834</v>
      </c>
      <c r="B4543" s="8" t="s">
        <v>3579</v>
      </c>
      <c r="C4543" s="8">
        <v>5</v>
      </c>
      <c r="D4543" s="8" t="s">
        <v>4327</v>
      </c>
      <c r="E4543" s="8" t="s">
        <v>4328</v>
      </c>
      <c r="F4543" s="8" t="s">
        <v>7</v>
      </c>
    </row>
    <row r="4544" spans="1:6" ht="28.8">
      <c r="A4544" s="8">
        <v>6669</v>
      </c>
      <c r="B4544" s="8" t="s">
        <v>3579</v>
      </c>
      <c r="C4544" s="8">
        <v>1</v>
      </c>
      <c r="D4544" s="8" t="s">
        <v>4112</v>
      </c>
      <c r="E4544" s="8" t="s">
        <v>4113</v>
      </c>
      <c r="F4544" s="8" t="s">
        <v>7</v>
      </c>
    </row>
    <row r="4545" spans="1:6">
      <c r="A4545" s="8">
        <v>4397</v>
      </c>
      <c r="B4545" s="8" t="s">
        <v>3579</v>
      </c>
      <c r="C4545" s="8">
        <v>5</v>
      </c>
      <c r="D4545" s="8" t="s">
        <v>4329</v>
      </c>
      <c r="E4545" s="8" t="s">
        <v>42</v>
      </c>
      <c r="F4545" s="8" t="s">
        <v>7</v>
      </c>
    </row>
    <row r="4546" spans="1:6">
      <c r="A4546" s="8">
        <v>6632</v>
      </c>
      <c r="B4546" s="8" t="s">
        <v>3579</v>
      </c>
      <c r="C4546" s="8">
        <v>5</v>
      </c>
      <c r="D4546" s="8" t="s">
        <v>4330</v>
      </c>
      <c r="E4546" s="8" t="s">
        <v>42</v>
      </c>
      <c r="F4546" s="8" t="s">
        <v>7</v>
      </c>
    </row>
    <row r="4547" spans="1:6" ht="28.8">
      <c r="A4547" s="8">
        <v>152</v>
      </c>
      <c r="B4547" s="8" t="s">
        <v>3579</v>
      </c>
      <c r="C4547" s="8">
        <v>5</v>
      </c>
      <c r="D4547" s="8" t="s">
        <v>4302</v>
      </c>
      <c r="E4547" s="8" t="s">
        <v>358</v>
      </c>
      <c r="F4547" s="8" t="s">
        <v>7</v>
      </c>
    </row>
    <row r="4548" spans="1:6" ht="28.8">
      <c r="A4548" s="8">
        <v>7895</v>
      </c>
      <c r="B4548" s="8" t="s">
        <v>3579</v>
      </c>
      <c r="C4548" s="8">
        <v>4</v>
      </c>
      <c r="D4548" s="8" t="s">
        <v>4331</v>
      </c>
      <c r="E4548" s="8" t="s">
        <v>4332</v>
      </c>
      <c r="F4548" s="8" t="s">
        <v>7</v>
      </c>
    </row>
    <row r="4549" spans="1:6" ht="28.8">
      <c r="A4549" s="8">
        <v>7883</v>
      </c>
      <c r="B4549" s="8" t="s">
        <v>3579</v>
      </c>
      <c r="C4549" s="8">
        <v>1</v>
      </c>
      <c r="D4549" s="8" t="s">
        <v>4333</v>
      </c>
      <c r="E4549" s="8" t="s">
        <v>377</v>
      </c>
      <c r="F4549" s="8" t="s">
        <v>7</v>
      </c>
    </row>
    <row r="4550" spans="1:6">
      <c r="A4550" s="8">
        <v>9127</v>
      </c>
      <c r="B4550" s="8" t="s">
        <v>3579</v>
      </c>
      <c r="C4550" s="8">
        <v>5</v>
      </c>
      <c r="D4550" s="8" t="s">
        <v>4334</v>
      </c>
      <c r="E4550" s="8" t="s">
        <v>42</v>
      </c>
      <c r="F4550" s="8" t="s">
        <v>7</v>
      </c>
    </row>
    <row r="4551" spans="1:6" ht="57.6">
      <c r="A4551" s="8">
        <v>8602</v>
      </c>
      <c r="B4551" s="8" t="s">
        <v>3579</v>
      </c>
      <c r="C4551" s="8">
        <v>2</v>
      </c>
      <c r="D4551" s="8" t="s">
        <v>4137</v>
      </c>
      <c r="E4551" s="8" t="s">
        <v>2470</v>
      </c>
      <c r="F4551" s="8" t="s">
        <v>14</v>
      </c>
    </row>
    <row r="4552" spans="1:6" ht="57.6">
      <c r="A4552" s="8">
        <v>8699</v>
      </c>
      <c r="B4552" s="8" t="s">
        <v>3579</v>
      </c>
      <c r="C4552" s="8">
        <v>5</v>
      </c>
      <c r="D4552" s="8" t="s">
        <v>4187</v>
      </c>
      <c r="E4552" s="8" t="s">
        <v>4188</v>
      </c>
      <c r="F4552" s="8" t="s">
        <v>14</v>
      </c>
    </row>
    <row r="4553" spans="1:6" ht="72">
      <c r="A4553" s="8">
        <v>8552</v>
      </c>
      <c r="B4553" s="8" t="s">
        <v>3579</v>
      </c>
      <c r="C4553" s="8">
        <v>3</v>
      </c>
      <c r="D4553" s="8" t="s">
        <v>3852</v>
      </c>
      <c r="E4553" s="8" t="s">
        <v>3853</v>
      </c>
      <c r="F4553" s="8" t="s">
        <v>14</v>
      </c>
    </row>
    <row r="4554" spans="1:6" ht="28.8">
      <c r="A4554" s="8">
        <v>8669</v>
      </c>
      <c r="B4554" s="8" t="s">
        <v>3579</v>
      </c>
      <c r="C4554" s="8">
        <v>4</v>
      </c>
      <c r="D4554" s="8" t="s">
        <v>4150</v>
      </c>
      <c r="E4554" s="8" t="s">
        <v>4151</v>
      </c>
      <c r="F4554" s="8" t="s">
        <v>14</v>
      </c>
    </row>
    <row r="4555" spans="1:6" ht="57.6">
      <c r="A4555" s="8">
        <v>57</v>
      </c>
      <c r="B4555" s="8" t="s">
        <v>3579</v>
      </c>
      <c r="C4555" s="8">
        <v>4</v>
      </c>
      <c r="D4555" s="8" t="s">
        <v>253</v>
      </c>
      <c r="E4555" s="8" t="s">
        <v>381</v>
      </c>
      <c r="F4555" s="8" t="s">
        <v>14</v>
      </c>
    </row>
    <row r="4556" spans="1:6" ht="43.2">
      <c r="A4556" s="8">
        <v>54</v>
      </c>
      <c r="B4556" s="8" t="s">
        <v>3579</v>
      </c>
      <c r="C4556" s="8">
        <v>3</v>
      </c>
      <c r="D4556" s="8" t="s">
        <v>244</v>
      </c>
      <c r="E4556" s="8" t="s">
        <v>369</v>
      </c>
      <c r="F4556" s="8" t="s">
        <v>14</v>
      </c>
    </row>
    <row r="4557" spans="1:6" ht="43.2">
      <c r="A4557" s="8">
        <v>838</v>
      </c>
      <c r="B4557" s="8" t="s">
        <v>3579</v>
      </c>
      <c r="C4557" s="8">
        <v>3</v>
      </c>
      <c r="D4557" s="8" t="s">
        <v>4335</v>
      </c>
      <c r="E4557" s="8" t="s">
        <v>1732</v>
      </c>
      <c r="F4557" s="8" t="s">
        <v>14</v>
      </c>
    </row>
    <row r="4558" spans="1:6" ht="57.6">
      <c r="A4558" s="8">
        <v>8647</v>
      </c>
      <c r="B4558" s="8" t="s">
        <v>3579</v>
      </c>
      <c r="C4558" s="8">
        <v>1</v>
      </c>
      <c r="D4558" s="8" t="s">
        <v>4336</v>
      </c>
      <c r="E4558" s="8" t="s">
        <v>1732</v>
      </c>
      <c r="F4558" s="8" t="s">
        <v>14</v>
      </c>
    </row>
    <row r="4559" spans="1:6" ht="100.8">
      <c r="A4559" s="8">
        <v>8425</v>
      </c>
      <c r="B4559" s="8" t="s">
        <v>3579</v>
      </c>
      <c r="C4559" s="8">
        <v>1</v>
      </c>
      <c r="D4559" s="8" t="s">
        <v>4337</v>
      </c>
      <c r="E4559" s="8" t="s">
        <v>4338</v>
      </c>
      <c r="F4559" s="8" t="s">
        <v>14</v>
      </c>
    </row>
    <row r="4560" spans="1:6" ht="43.2">
      <c r="A4560" s="8">
        <v>5370</v>
      </c>
      <c r="B4560" s="8" t="s">
        <v>3579</v>
      </c>
      <c r="C4560" s="8">
        <v>5</v>
      </c>
      <c r="D4560" s="8" t="s">
        <v>3914</v>
      </c>
      <c r="E4560" s="8" t="s">
        <v>3915</v>
      </c>
      <c r="F4560" s="8" t="s">
        <v>14</v>
      </c>
    </row>
    <row r="4561" spans="1:6" ht="57.6">
      <c r="A4561" s="8">
        <v>8438</v>
      </c>
      <c r="B4561" s="8" t="s">
        <v>3579</v>
      </c>
      <c r="C4561" s="8">
        <v>1</v>
      </c>
      <c r="D4561" s="8" t="s">
        <v>3926</v>
      </c>
      <c r="E4561" s="8" t="s">
        <v>3927</v>
      </c>
      <c r="F4561" s="8" t="s">
        <v>14</v>
      </c>
    </row>
    <row r="4562" spans="1:6" ht="72">
      <c r="A4562" s="8">
        <v>8444</v>
      </c>
      <c r="B4562" s="8" t="s">
        <v>3579</v>
      </c>
      <c r="C4562" s="8">
        <v>5</v>
      </c>
      <c r="D4562" s="8" t="s">
        <v>3924</v>
      </c>
      <c r="E4562" s="8" t="s">
        <v>3925</v>
      </c>
      <c r="F4562" s="8" t="s">
        <v>14</v>
      </c>
    </row>
    <row r="4563" spans="1:6" ht="115.2">
      <c r="A4563" s="8">
        <v>840</v>
      </c>
      <c r="B4563" s="8" t="s">
        <v>3579</v>
      </c>
      <c r="C4563" s="8">
        <v>1</v>
      </c>
      <c r="D4563" s="8" t="s">
        <v>4339</v>
      </c>
      <c r="E4563" s="8" t="s">
        <v>2526</v>
      </c>
      <c r="F4563" s="8" t="s">
        <v>14</v>
      </c>
    </row>
    <row r="4564" spans="1:6" ht="129.6">
      <c r="A4564" s="8">
        <v>845</v>
      </c>
      <c r="B4564" s="8" t="s">
        <v>3579</v>
      </c>
      <c r="C4564" s="8">
        <v>2</v>
      </c>
      <c r="D4564" s="8" t="s">
        <v>3884</v>
      </c>
      <c r="E4564" s="8" t="s">
        <v>3885</v>
      </c>
      <c r="F4564" s="8" t="s">
        <v>14</v>
      </c>
    </row>
    <row r="4565" spans="1:6" ht="57.6">
      <c r="A4565" s="8">
        <v>43</v>
      </c>
      <c r="B4565" s="8" t="s">
        <v>3579</v>
      </c>
      <c r="C4565" s="8">
        <v>3</v>
      </c>
      <c r="D4565" s="8" t="s">
        <v>242</v>
      </c>
      <c r="E4565" s="8" t="s">
        <v>3708</v>
      </c>
      <c r="F4565" s="8" t="s">
        <v>14</v>
      </c>
    </row>
    <row r="4566" spans="1:6" ht="43.2">
      <c r="A4566" s="8">
        <v>8690</v>
      </c>
      <c r="B4566" s="8" t="s">
        <v>3579</v>
      </c>
      <c r="C4566" s="8">
        <v>5</v>
      </c>
      <c r="D4566" s="8" t="s">
        <v>4142</v>
      </c>
      <c r="E4566" s="8" t="s">
        <v>4143</v>
      </c>
      <c r="F4566" s="8" t="s">
        <v>14</v>
      </c>
    </row>
    <row r="4567" spans="1:6" ht="43.2">
      <c r="A4567" s="8">
        <v>4743</v>
      </c>
      <c r="B4567" s="8" t="s">
        <v>3579</v>
      </c>
      <c r="C4567" s="8">
        <v>2</v>
      </c>
      <c r="D4567" s="8" t="s">
        <v>4063</v>
      </c>
      <c r="E4567" s="8" t="s">
        <v>4064</v>
      </c>
      <c r="F4567" s="8" t="s">
        <v>14</v>
      </c>
    </row>
    <row r="4568" spans="1:6" ht="28.8">
      <c r="A4568" s="8">
        <v>5362</v>
      </c>
      <c r="B4568" s="8" t="s">
        <v>3579</v>
      </c>
      <c r="C4568" s="8">
        <v>5</v>
      </c>
      <c r="D4568" s="8" t="s">
        <v>4210</v>
      </c>
      <c r="E4568" s="8" t="s">
        <v>4211</v>
      </c>
      <c r="F4568" s="8" t="s">
        <v>14</v>
      </c>
    </row>
    <row r="4569" spans="1:6" ht="100.8">
      <c r="A4569" s="8">
        <v>8645</v>
      </c>
      <c r="B4569" s="8" t="s">
        <v>3579</v>
      </c>
      <c r="C4569" s="8">
        <v>1</v>
      </c>
      <c r="D4569" s="8" t="s">
        <v>4117</v>
      </c>
      <c r="E4569" s="8" t="s">
        <v>4118</v>
      </c>
      <c r="F4569" s="8" t="s">
        <v>14</v>
      </c>
    </row>
    <row r="4570" spans="1:6" ht="28.8">
      <c r="A4570" s="8">
        <v>5334</v>
      </c>
      <c r="B4570" s="8" t="s">
        <v>3579</v>
      </c>
      <c r="C4570" s="8">
        <v>3</v>
      </c>
      <c r="D4570" s="8" t="s">
        <v>4340</v>
      </c>
      <c r="E4570" s="8" t="s">
        <v>1732</v>
      </c>
      <c r="F4570" s="8" t="s">
        <v>14</v>
      </c>
    </row>
    <row r="4571" spans="1:6" ht="28.8">
      <c r="A4571" s="8">
        <v>2014</v>
      </c>
      <c r="B4571" s="8" t="s">
        <v>3579</v>
      </c>
      <c r="C4571" s="8">
        <v>3</v>
      </c>
      <c r="D4571" s="8" t="s">
        <v>4341</v>
      </c>
      <c r="E4571" s="8" t="s">
        <v>42</v>
      </c>
      <c r="F4571" s="8" t="s">
        <v>7</v>
      </c>
    </row>
    <row r="4572" spans="1:6" ht="43.2">
      <c r="A4572" s="8">
        <v>5984</v>
      </c>
      <c r="B4572" s="8" t="s">
        <v>3579</v>
      </c>
      <c r="C4572" s="8">
        <v>3</v>
      </c>
      <c r="D4572" s="8" t="s">
        <v>3786</v>
      </c>
      <c r="E4572" s="8" t="s">
        <v>3787</v>
      </c>
      <c r="F4572" s="8" t="s">
        <v>14</v>
      </c>
    </row>
    <row r="4573" spans="1:6" ht="86.4">
      <c r="A4573" s="8">
        <v>8587</v>
      </c>
      <c r="B4573" s="8" t="s">
        <v>3579</v>
      </c>
      <c r="C4573" s="8">
        <v>2</v>
      </c>
      <c r="D4573" s="8" t="s">
        <v>3898</v>
      </c>
      <c r="E4573" s="8" t="s">
        <v>3899</v>
      </c>
      <c r="F4573" s="8" t="s">
        <v>14</v>
      </c>
    </row>
    <row r="4574" spans="1:6" ht="86.4">
      <c r="A4574" s="8">
        <v>8657</v>
      </c>
      <c r="B4574" s="8" t="s">
        <v>3579</v>
      </c>
      <c r="C4574" s="8">
        <v>3</v>
      </c>
      <c r="D4574" s="8" t="s">
        <v>4115</v>
      </c>
      <c r="E4574" s="8" t="s">
        <v>4116</v>
      </c>
      <c r="F4574" s="8" t="s">
        <v>14</v>
      </c>
    </row>
    <row r="4575" spans="1:6" ht="57.6">
      <c r="A4575" s="8">
        <v>8591</v>
      </c>
      <c r="B4575" s="8" t="s">
        <v>3579</v>
      </c>
      <c r="C4575" s="8">
        <v>1</v>
      </c>
      <c r="D4575" s="8" t="s">
        <v>4342</v>
      </c>
      <c r="E4575" s="8" t="s">
        <v>4343</v>
      </c>
      <c r="F4575" s="8" t="s">
        <v>14</v>
      </c>
    </row>
    <row r="4576" spans="1:6" ht="28.8">
      <c r="A4576" s="8">
        <v>8593</v>
      </c>
      <c r="B4576" s="8" t="s">
        <v>3579</v>
      </c>
      <c r="C4576" s="8">
        <v>5</v>
      </c>
      <c r="D4576" s="8" t="s">
        <v>4344</v>
      </c>
      <c r="E4576" s="8" t="s">
        <v>503</v>
      </c>
      <c r="F4576" s="8" t="s">
        <v>14</v>
      </c>
    </row>
    <row r="4577" spans="1:6" ht="43.2">
      <c r="A4577" s="8">
        <v>8656</v>
      </c>
      <c r="B4577" s="8" t="s">
        <v>3579</v>
      </c>
      <c r="C4577" s="8">
        <v>5</v>
      </c>
      <c r="D4577" s="8" t="s">
        <v>4345</v>
      </c>
      <c r="E4577" s="8" t="s">
        <v>1732</v>
      </c>
      <c r="F4577" s="8" t="s">
        <v>14</v>
      </c>
    </row>
    <row r="4578" spans="1:6" ht="172.8">
      <c r="A4578" s="8">
        <v>8639</v>
      </c>
      <c r="B4578" s="8" t="s">
        <v>3579</v>
      </c>
      <c r="C4578" s="8">
        <v>5</v>
      </c>
      <c r="D4578" s="8" t="s">
        <v>4346</v>
      </c>
      <c r="E4578" s="8" t="s">
        <v>4347</v>
      </c>
      <c r="F4578" s="8" t="s">
        <v>14</v>
      </c>
    </row>
    <row r="4579" spans="1:6" ht="72">
      <c r="A4579" s="8">
        <v>8553</v>
      </c>
      <c r="B4579" s="8" t="s">
        <v>3579</v>
      </c>
      <c r="C4579" s="8">
        <v>1</v>
      </c>
      <c r="D4579" s="8" t="s">
        <v>3850</v>
      </c>
      <c r="E4579" s="8" t="s">
        <v>3851</v>
      </c>
      <c r="F4579" s="8" t="s">
        <v>14</v>
      </c>
    </row>
    <row r="4580" spans="1:6" ht="57.6">
      <c r="A4580" s="8">
        <v>8607</v>
      </c>
      <c r="B4580" s="8" t="s">
        <v>3579</v>
      </c>
      <c r="C4580" s="8">
        <v>3</v>
      </c>
      <c r="D4580" s="8" t="s">
        <v>4133</v>
      </c>
      <c r="E4580" s="8" t="s">
        <v>4134</v>
      </c>
      <c r="F4580" s="8" t="s">
        <v>14</v>
      </c>
    </row>
    <row r="4581" spans="1:6" ht="43.2">
      <c r="A4581" s="8">
        <v>8608</v>
      </c>
      <c r="B4581" s="8" t="s">
        <v>3579</v>
      </c>
      <c r="C4581" s="8">
        <v>5</v>
      </c>
      <c r="D4581" s="8" t="s">
        <v>4348</v>
      </c>
      <c r="E4581" s="8" t="s">
        <v>4349</v>
      </c>
      <c r="F4581" s="8" t="s">
        <v>14</v>
      </c>
    </row>
    <row r="4582" spans="1:6" ht="43.2">
      <c r="A4582" s="8">
        <v>8623</v>
      </c>
      <c r="B4582" s="8" t="s">
        <v>3579</v>
      </c>
      <c r="C4582" s="8">
        <v>1</v>
      </c>
      <c r="D4582" s="8" t="s">
        <v>4350</v>
      </c>
      <c r="E4582" s="8" t="s">
        <v>4351</v>
      </c>
      <c r="F4582" s="8" t="s">
        <v>14</v>
      </c>
    </row>
    <row r="4583" spans="1:6" ht="57.6">
      <c r="A4583" s="8">
        <v>8625</v>
      </c>
      <c r="B4583" s="8" t="s">
        <v>3579</v>
      </c>
      <c r="C4583" s="8">
        <v>5</v>
      </c>
      <c r="D4583" s="8" t="s">
        <v>4352</v>
      </c>
      <c r="E4583" s="8" t="s">
        <v>375</v>
      </c>
      <c r="F4583" s="8" t="s">
        <v>14</v>
      </c>
    </row>
    <row r="4584" spans="1:6" ht="72">
      <c r="A4584" s="8">
        <v>5313</v>
      </c>
      <c r="B4584" s="8" t="s">
        <v>3579</v>
      </c>
      <c r="C4584" s="8">
        <v>4</v>
      </c>
      <c r="D4584" s="8" t="s">
        <v>4353</v>
      </c>
      <c r="E4584" s="8" t="s">
        <v>4354</v>
      </c>
      <c r="F4584" s="8" t="s">
        <v>14</v>
      </c>
    </row>
    <row r="4585" spans="1:6" ht="43.2">
      <c r="A4585" s="8">
        <v>8629</v>
      </c>
      <c r="B4585" s="8" t="s">
        <v>3579</v>
      </c>
      <c r="C4585" s="8">
        <v>2</v>
      </c>
      <c r="D4585" s="8" t="s">
        <v>4355</v>
      </c>
      <c r="E4585" s="8" t="s">
        <v>17</v>
      </c>
      <c r="F4585" s="8" t="s">
        <v>14</v>
      </c>
    </row>
    <row r="4586" spans="1:6" ht="43.2">
      <c r="A4586" s="8">
        <v>878</v>
      </c>
      <c r="B4586" s="8" t="s">
        <v>3579</v>
      </c>
      <c r="C4586" s="8">
        <v>2</v>
      </c>
      <c r="D4586" s="8" t="s">
        <v>4356</v>
      </c>
      <c r="E4586" s="8" t="s">
        <v>4357</v>
      </c>
      <c r="F4586" s="8" t="s">
        <v>14</v>
      </c>
    </row>
    <row r="4587" spans="1:6" ht="43.2">
      <c r="A4587" s="8">
        <v>877</v>
      </c>
      <c r="B4587" s="8" t="s">
        <v>3579</v>
      </c>
      <c r="C4587" s="8">
        <v>2</v>
      </c>
      <c r="D4587" s="8" t="s">
        <v>4248</v>
      </c>
      <c r="E4587" s="8" t="s">
        <v>4249</v>
      </c>
      <c r="F4587" s="8" t="s">
        <v>14</v>
      </c>
    </row>
    <row r="4588" spans="1:6" ht="57.6">
      <c r="A4588" s="8">
        <v>5285</v>
      </c>
      <c r="B4588" s="8" t="s">
        <v>3579</v>
      </c>
      <c r="C4588" s="8">
        <v>4</v>
      </c>
      <c r="D4588" s="8" t="s">
        <v>4010</v>
      </c>
      <c r="E4588" s="8" t="s">
        <v>4011</v>
      </c>
      <c r="F4588" s="8" t="s">
        <v>7</v>
      </c>
    </row>
    <row r="4589" spans="1:6" ht="57.6">
      <c r="A4589" s="8">
        <v>7819</v>
      </c>
      <c r="B4589" s="8" t="s">
        <v>3579</v>
      </c>
      <c r="C4589" s="8">
        <v>2</v>
      </c>
      <c r="D4589" s="8" t="s">
        <v>3634</v>
      </c>
      <c r="E4589" s="8" t="s">
        <v>3635</v>
      </c>
      <c r="F4589" s="8" t="s">
        <v>14</v>
      </c>
    </row>
    <row r="4590" spans="1:6" ht="100.8">
      <c r="A4590" s="8">
        <v>6213</v>
      </c>
      <c r="B4590" s="8" t="s">
        <v>3579</v>
      </c>
      <c r="C4590" s="8">
        <v>2</v>
      </c>
      <c r="D4590" s="8" t="s">
        <v>4131</v>
      </c>
      <c r="E4590" s="8" t="s">
        <v>4132</v>
      </c>
      <c r="F4590" s="8" t="s">
        <v>14</v>
      </c>
    </row>
    <row r="4591" spans="1:6" ht="28.8">
      <c r="A4591" s="8">
        <v>962</v>
      </c>
      <c r="B4591" s="8" t="s">
        <v>3579</v>
      </c>
      <c r="C4591" s="8">
        <v>5</v>
      </c>
      <c r="D4591" s="8" t="s">
        <v>4358</v>
      </c>
      <c r="E4591" s="8" t="s">
        <v>503</v>
      </c>
      <c r="F4591" s="8" t="s">
        <v>36</v>
      </c>
    </row>
    <row r="4592" spans="1:6" ht="28.8">
      <c r="A4592" s="8">
        <v>969</v>
      </c>
      <c r="B4592" s="8" t="s">
        <v>3579</v>
      </c>
      <c r="C4592" s="8">
        <v>5</v>
      </c>
      <c r="D4592" s="8" t="s">
        <v>4359</v>
      </c>
      <c r="E4592" s="8" t="s">
        <v>4360</v>
      </c>
      <c r="F4592" s="8" t="s">
        <v>36</v>
      </c>
    </row>
    <row r="4593" spans="1:6" ht="43.2">
      <c r="A4593" s="8">
        <v>8814</v>
      </c>
      <c r="B4593" s="8" t="s">
        <v>3579</v>
      </c>
      <c r="C4593" s="8">
        <v>1</v>
      </c>
      <c r="D4593" s="8" t="s">
        <v>4361</v>
      </c>
      <c r="E4593" s="8" t="s">
        <v>39</v>
      </c>
      <c r="F4593" s="8" t="s">
        <v>36</v>
      </c>
    </row>
    <row r="4594" spans="1:6" ht="28.8">
      <c r="A4594" s="8">
        <v>8812</v>
      </c>
      <c r="B4594" s="8" t="s">
        <v>3579</v>
      </c>
      <c r="C4594" s="8">
        <v>2</v>
      </c>
      <c r="D4594" s="8" t="s">
        <v>4362</v>
      </c>
      <c r="E4594" s="8" t="s">
        <v>4363</v>
      </c>
      <c r="F4594" s="8" t="s">
        <v>36</v>
      </c>
    </row>
    <row r="4595" spans="1:6" ht="28.8">
      <c r="A4595" s="8">
        <v>1067</v>
      </c>
      <c r="B4595" s="8" t="s">
        <v>3579</v>
      </c>
      <c r="C4595" s="8">
        <v>5</v>
      </c>
      <c r="D4595" s="8" t="s">
        <v>4364</v>
      </c>
      <c r="E4595" s="8" t="s">
        <v>382</v>
      </c>
      <c r="F4595" s="8" t="s">
        <v>36</v>
      </c>
    </row>
    <row r="4596" spans="1:6" ht="28.8">
      <c r="A4596" s="8">
        <v>1068</v>
      </c>
      <c r="B4596" s="8" t="s">
        <v>3579</v>
      </c>
      <c r="C4596" s="8">
        <v>4</v>
      </c>
      <c r="D4596" s="8" t="s">
        <v>4365</v>
      </c>
      <c r="E4596" s="8" t="s">
        <v>382</v>
      </c>
      <c r="F4596" s="8" t="s">
        <v>36</v>
      </c>
    </row>
    <row r="4597" spans="1:6" ht="28.8">
      <c r="A4597" s="8">
        <v>139</v>
      </c>
      <c r="B4597" s="8" t="s">
        <v>3579</v>
      </c>
      <c r="C4597" s="8">
        <v>1</v>
      </c>
      <c r="D4597" s="8" t="s">
        <v>4307</v>
      </c>
      <c r="E4597" s="8" t="s">
        <v>4308</v>
      </c>
      <c r="F4597" s="8" t="s">
        <v>36</v>
      </c>
    </row>
    <row r="4598" spans="1:6" ht="43.2">
      <c r="A4598" s="8">
        <v>72</v>
      </c>
      <c r="B4598" s="8" t="s">
        <v>3579</v>
      </c>
      <c r="C4598" s="8">
        <v>3</v>
      </c>
      <c r="D4598" s="8" t="s">
        <v>238</v>
      </c>
      <c r="E4598" s="8" t="s">
        <v>4366</v>
      </c>
      <c r="F4598" s="8" t="s">
        <v>36</v>
      </c>
    </row>
    <row r="4599" spans="1:6" ht="72">
      <c r="A4599" s="8">
        <v>8601</v>
      </c>
      <c r="B4599" s="8" t="s">
        <v>3579</v>
      </c>
      <c r="C4599" s="8">
        <v>3</v>
      </c>
      <c r="D4599" s="8" t="s">
        <v>4138</v>
      </c>
      <c r="E4599" s="8" t="s">
        <v>4139</v>
      </c>
      <c r="F4599" s="8" t="s">
        <v>36</v>
      </c>
    </row>
    <row r="4600" spans="1:6" ht="43.2">
      <c r="A4600" s="8">
        <v>8975</v>
      </c>
      <c r="B4600" s="8" t="s">
        <v>3579</v>
      </c>
      <c r="C4600" s="8">
        <v>2</v>
      </c>
      <c r="D4600" s="8" t="s">
        <v>3725</v>
      </c>
      <c r="E4600" s="8" t="s">
        <v>3726</v>
      </c>
      <c r="F4600" s="8" t="s">
        <v>36</v>
      </c>
    </row>
    <row r="4601" spans="1:6" ht="100.8">
      <c r="A4601" s="8">
        <v>1937</v>
      </c>
      <c r="B4601" s="8" t="s">
        <v>3579</v>
      </c>
      <c r="C4601" s="8">
        <v>1</v>
      </c>
      <c r="D4601" s="8" t="s">
        <v>4252</v>
      </c>
      <c r="E4601" s="8" t="s">
        <v>4253</v>
      </c>
      <c r="F4601" s="8" t="s">
        <v>36</v>
      </c>
    </row>
    <row r="4602" spans="1:6" ht="28.8">
      <c r="A4602" s="8">
        <v>9494</v>
      </c>
      <c r="B4602" s="8" t="s">
        <v>3579</v>
      </c>
      <c r="C4602" s="8">
        <v>5</v>
      </c>
      <c r="D4602" s="8" t="s">
        <v>4250</v>
      </c>
      <c r="E4602" s="8" t="s">
        <v>4251</v>
      </c>
      <c r="F4602" s="8" t="s">
        <v>36</v>
      </c>
    </row>
    <row r="4603" spans="1:6">
      <c r="A4603" s="8">
        <v>8023</v>
      </c>
      <c r="B4603" s="8" t="s">
        <v>3579</v>
      </c>
      <c r="C4603" s="8">
        <v>1</v>
      </c>
      <c r="D4603" s="8" t="s">
        <v>4367</v>
      </c>
      <c r="E4603" s="8" t="s">
        <v>39</v>
      </c>
      <c r="F4603" s="8" t="s">
        <v>36</v>
      </c>
    </row>
    <row r="4604" spans="1:6" ht="43.2">
      <c r="A4604" s="8">
        <v>2028</v>
      </c>
      <c r="B4604" s="8" t="s">
        <v>3579</v>
      </c>
      <c r="C4604" s="8">
        <v>2</v>
      </c>
      <c r="D4604" s="8" t="s">
        <v>4368</v>
      </c>
      <c r="E4604" s="8" t="s">
        <v>39</v>
      </c>
      <c r="F4604" s="8" t="s">
        <v>36</v>
      </c>
    </row>
    <row r="4605" spans="1:6" ht="28.8">
      <c r="A4605" s="8">
        <v>2029</v>
      </c>
      <c r="B4605" s="8" t="s">
        <v>3579</v>
      </c>
      <c r="C4605" s="8">
        <v>1</v>
      </c>
      <c r="D4605" s="8" t="s">
        <v>4369</v>
      </c>
      <c r="E4605" s="8" t="s">
        <v>357</v>
      </c>
      <c r="F4605" s="8" t="s">
        <v>36</v>
      </c>
    </row>
    <row r="4606" spans="1:6" ht="28.8">
      <c r="A4606" s="8">
        <v>942</v>
      </c>
      <c r="B4606" s="8" t="s">
        <v>3579</v>
      </c>
      <c r="C4606" s="8">
        <v>5</v>
      </c>
      <c r="D4606" s="8" t="s">
        <v>4370</v>
      </c>
      <c r="E4606" s="8" t="s">
        <v>422</v>
      </c>
      <c r="F4606" s="8" t="s">
        <v>36</v>
      </c>
    </row>
    <row r="4607" spans="1:6" ht="43.2">
      <c r="A4607" s="8">
        <v>184</v>
      </c>
      <c r="B4607" s="8" t="s">
        <v>3579</v>
      </c>
      <c r="C4607" s="8">
        <v>4</v>
      </c>
      <c r="D4607" s="8" t="s">
        <v>4299</v>
      </c>
      <c r="E4607" s="8" t="s">
        <v>4300</v>
      </c>
      <c r="F4607" s="8" t="s">
        <v>36</v>
      </c>
    </row>
    <row r="4608" spans="1:6" ht="57.6">
      <c r="A4608" s="8">
        <v>1841</v>
      </c>
      <c r="B4608" s="8" t="s">
        <v>3579</v>
      </c>
      <c r="C4608" s="8">
        <v>4</v>
      </c>
      <c r="D4608" s="8" t="s">
        <v>3723</v>
      </c>
      <c r="E4608" s="8" t="s">
        <v>3724</v>
      </c>
      <c r="F4608" s="8" t="s">
        <v>36</v>
      </c>
    </row>
    <row r="4609" spans="1:6">
      <c r="A4609" s="8">
        <v>9126</v>
      </c>
      <c r="B4609" s="8" t="s">
        <v>3579</v>
      </c>
      <c r="C4609" s="8">
        <v>1</v>
      </c>
      <c r="D4609" s="8" t="s">
        <v>4371</v>
      </c>
      <c r="E4609" s="8" t="s">
        <v>41</v>
      </c>
      <c r="F4609" s="8" t="s">
        <v>36</v>
      </c>
    </row>
    <row r="4610" spans="1:6" ht="28.8">
      <c r="A4610" s="8">
        <v>79</v>
      </c>
      <c r="B4610" s="8" t="s">
        <v>3579</v>
      </c>
      <c r="C4610" s="8">
        <v>4</v>
      </c>
      <c r="D4610" s="8" t="s">
        <v>257</v>
      </c>
      <c r="E4610" s="8" t="s">
        <v>422</v>
      </c>
      <c r="F4610" s="8" t="s">
        <v>36</v>
      </c>
    </row>
    <row r="4611" spans="1:6" ht="100.8">
      <c r="A4611" s="8">
        <v>1922</v>
      </c>
      <c r="B4611" s="8" t="s">
        <v>3579</v>
      </c>
      <c r="C4611" s="8">
        <v>2</v>
      </c>
      <c r="D4611" s="8" t="s">
        <v>4240</v>
      </c>
      <c r="E4611" s="8" t="s">
        <v>4241</v>
      </c>
      <c r="F4611" s="8" t="s">
        <v>36</v>
      </c>
    </row>
    <row r="4612" spans="1:6" ht="28.8">
      <c r="A4612" s="8">
        <v>78</v>
      </c>
      <c r="B4612" s="8" t="s">
        <v>3579</v>
      </c>
      <c r="C4612" s="8">
        <v>5</v>
      </c>
      <c r="D4612" s="8" t="s">
        <v>237</v>
      </c>
      <c r="E4612" s="8" t="s">
        <v>4372</v>
      </c>
      <c r="F4612" s="8" t="s">
        <v>36</v>
      </c>
    </row>
    <row r="4613" spans="1:6" ht="72">
      <c r="A4613" s="8">
        <v>85</v>
      </c>
      <c r="B4613" s="8" t="s">
        <v>3579</v>
      </c>
      <c r="C4613" s="8">
        <v>5</v>
      </c>
      <c r="D4613" s="8" t="s">
        <v>251</v>
      </c>
      <c r="E4613" s="8" t="s">
        <v>3954</v>
      </c>
      <c r="F4613" s="8" t="s">
        <v>36</v>
      </c>
    </row>
    <row r="4614" spans="1:6" ht="28.8">
      <c r="A4614" s="8">
        <v>8689</v>
      </c>
      <c r="B4614" s="8" t="s">
        <v>3579</v>
      </c>
      <c r="C4614" s="8">
        <v>5</v>
      </c>
      <c r="D4614" s="8" t="s">
        <v>4314</v>
      </c>
      <c r="E4614" s="8" t="s">
        <v>4315</v>
      </c>
      <c r="F4614" s="8" t="s">
        <v>36</v>
      </c>
    </row>
    <row r="4615" spans="1:6" ht="28.8">
      <c r="A4615" s="8">
        <v>8710</v>
      </c>
      <c r="B4615" s="8" t="s">
        <v>3579</v>
      </c>
      <c r="C4615" s="8">
        <v>4</v>
      </c>
      <c r="D4615" s="8" t="s">
        <v>4373</v>
      </c>
      <c r="E4615" s="8" t="s">
        <v>38</v>
      </c>
      <c r="F4615" s="8" t="s">
        <v>36</v>
      </c>
    </row>
    <row r="4616" spans="1:6" ht="43.2">
      <c r="A4616" s="8">
        <v>8847</v>
      </c>
      <c r="B4616" s="8" t="s">
        <v>3579</v>
      </c>
      <c r="C4616" s="8">
        <v>5</v>
      </c>
      <c r="D4616" s="8" t="s">
        <v>3735</v>
      </c>
      <c r="E4616" s="8" t="s">
        <v>3736</v>
      </c>
      <c r="F4616" s="8" t="s">
        <v>36</v>
      </c>
    </row>
    <row r="4617" spans="1:6" ht="57.6">
      <c r="A4617" s="8">
        <v>17</v>
      </c>
      <c r="B4617" s="8" t="s">
        <v>3579</v>
      </c>
      <c r="C4617" s="8">
        <v>4</v>
      </c>
      <c r="D4617" s="8" t="s">
        <v>233</v>
      </c>
      <c r="E4617" s="8" t="s">
        <v>21</v>
      </c>
      <c r="F4617" s="8" t="s">
        <v>36</v>
      </c>
    </row>
    <row r="4618" spans="1:6" ht="43.2">
      <c r="A4618" s="8">
        <v>862</v>
      </c>
      <c r="B4618" s="8" t="s">
        <v>3579</v>
      </c>
      <c r="C4618" s="8">
        <v>5</v>
      </c>
      <c r="D4618" s="8" t="s">
        <v>3862</v>
      </c>
      <c r="E4618" s="8" t="s">
        <v>3863</v>
      </c>
      <c r="F4618" s="8" t="s">
        <v>36</v>
      </c>
    </row>
    <row r="4619" spans="1:6" ht="72">
      <c r="A4619" s="8">
        <v>876</v>
      </c>
      <c r="B4619" s="8" t="s">
        <v>3579</v>
      </c>
      <c r="C4619" s="8">
        <v>1</v>
      </c>
      <c r="D4619" s="8" t="s">
        <v>4119</v>
      </c>
      <c r="E4619" s="8" t="s">
        <v>4120</v>
      </c>
      <c r="F4619" s="8" t="s">
        <v>36</v>
      </c>
    </row>
    <row r="4620" spans="1:6" ht="43.2">
      <c r="A4620" s="8">
        <v>8936</v>
      </c>
      <c r="B4620" s="8" t="s">
        <v>3579</v>
      </c>
      <c r="C4620" s="8">
        <v>1</v>
      </c>
      <c r="D4620" s="8" t="s">
        <v>4374</v>
      </c>
      <c r="E4620" s="8" t="s">
        <v>4375</v>
      </c>
      <c r="F4620" s="8" t="s">
        <v>36</v>
      </c>
    </row>
    <row r="4621" spans="1:6" ht="57.6">
      <c r="A4621" s="8">
        <v>882</v>
      </c>
      <c r="B4621" s="8" t="s">
        <v>3579</v>
      </c>
      <c r="C4621" s="8">
        <v>3</v>
      </c>
      <c r="D4621" s="8" t="s">
        <v>4228</v>
      </c>
      <c r="E4621" s="8" t="s">
        <v>4229</v>
      </c>
      <c r="F4621" s="8" t="s">
        <v>36</v>
      </c>
    </row>
    <row r="4622" spans="1:6" ht="28.8">
      <c r="A4622" s="8">
        <v>8880</v>
      </c>
      <c r="B4622" s="8" t="s">
        <v>3579</v>
      </c>
      <c r="C4622" s="8">
        <v>1</v>
      </c>
      <c r="D4622" s="8" t="s">
        <v>3796</v>
      </c>
      <c r="E4622" s="8" t="s">
        <v>3797</v>
      </c>
      <c r="F4622" s="8" t="s">
        <v>36</v>
      </c>
    </row>
    <row r="4623" spans="1:6">
      <c r="A4623" s="8">
        <v>626</v>
      </c>
      <c r="B4623" s="8" t="s">
        <v>3579</v>
      </c>
      <c r="C4623" s="8">
        <v>1</v>
      </c>
      <c r="D4623" s="8" t="s">
        <v>4376</v>
      </c>
      <c r="E4623" s="8" t="s">
        <v>357</v>
      </c>
      <c r="F4623" s="8" t="s">
        <v>36</v>
      </c>
    </row>
    <row r="4624" spans="1:6">
      <c r="A4624" s="8">
        <v>569</v>
      </c>
      <c r="B4624" s="8" t="s">
        <v>3579</v>
      </c>
      <c r="C4624" s="8">
        <v>5</v>
      </c>
      <c r="D4624" s="8" t="s">
        <v>4377</v>
      </c>
      <c r="E4624" s="8" t="s">
        <v>422</v>
      </c>
      <c r="F4624" s="8" t="s">
        <v>36</v>
      </c>
    </row>
    <row r="4625" spans="1:6">
      <c r="A4625" s="8">
        <v>207</v>
      </c>
      <c r="B4625" s="8" t="s">
        <v>3579</v>
      </c>
      <c r="C4625" s="8">
        <v>1</v>
      </c>
      <c r="D4625" s="8" t="s">
        <v>4378</v>
      </c>
      <c r="E4625" s="8" t="s">
        <v>384</v>
      </c>
      <c r="F4625" s="8" t="s">
        <v>36</v>
      </c>
    </row>
    <row r="4626" spans="1:6" ht="43.2">
      <c r="A4626" s="8">
        <v>834</v>
      </c>
      <c r="B4626" s="8" t="s">
        <v>3579</v>
      </c>
      <c r="C4626" s="8">
        <v>5</v>
      </c>
      <c r="D4626" s="8" t="s">
        <v>4327</v>
      </c>
      <c r="E4626" s="8" t="s">
        <v>4328</v>
      </c>
      <c r="F4626" s="8" t="s">
        <v>36</v>
      </c>
    </row>
    <row r="4627" spans="1:6" ht="100.8">
      <c r="A4627" s="8">
        <v>36</v>
      </c>
      <c r="B4627" s="8" t="s">
        <v>3579</v>
      </c>
      <c r="C4627" s="8">
        <v>1</v>
      </c>
      <c r="D4627" s="8" t="s">
        <v>3737</v>
      </c>
      <c r="E4627" s="8" t="s">
        <v>40</v>
      </c>
      <c r="F4627" s="8" t="s">
        <v>36</v>
      </c>
    </row>
    <row r="4628" spans="1:6" ht="57.6">
      <c r="A4628" s="8">
        <v>48</v>
      </c>
      <c r="B4628" s="8" t="s">
        <v>3579</v>
      </c>
      <c r="C4628" s="8">
        <v>1</v>
      </c>
      <c r="D4628" s="8" t="s">
        <v>234</v>
      </c>
      <c r="E4628" s="8" t="s">
        <v>4379</v>
      </c>
      <c r="F4628" s="8" t="s">
        <v>36</v>
      </c>
    </row>
    <row r="4629" spans="1:6" ht="28.8">
      <c r="A4629" s="8">
        <v>7952</v>
      </c>
      <c r="B4629" s="8" t="s">
        <v>3579</v>
      </c>
      <c r="C4629" s="8">
        <v>5</v>
      </c>
      <c r="D4629" s="8" t="s">
        <v>3959</v>
      </c>
      <c r="E4629" s="8" t="s">
        <v>3960</v>
      </c>
      <c r="F4629" s="8" t="s">
        <v>36</v>
      </c>
    </row>
    <row r="4630" spans="1:6" ht="28.8">
      <c r="A4630" s="8">
        <v>6281</v>
      </c>
      <c r="B4630" s="8" t="s">
        <v>3579</v>
      </c>
      <c r="C4630" s="8">
        <v>1</v>
      </c>
      <c r="D4630" s="8" t="s">
        <v>3761</v>
      </c>
      <c r="E4630" s="8" t="s">
        <v>3762</v>
      </c>
      <c r="F4630" s="8" t="s">
        <v>14</v>
      </c>
    </row>
    <row r="4631" spans="1:6" ht="43.2">
      <c r="A4631" s="8">
        <v>2018</v>
      </c>
      <c r="B4631" s="8" t="s">
        <v>3579</v>
      </c>
      <c r="C4631" s="8">
        <v>4</v>
      </c>
      <c r="D4631" s="8" t="s">
        <v>3854</v>
      </c>
      <c r="E4631" s="8" t="s">
        <v>3855</v>
      </c>
      <c r="F4631" s="8" t="s">
        <v>14</v>
      </c>
    </row>
    <row r="4632" spans="1:6" ht="57.6">
      <c r="A4632" s="8">
        <v>6273</v>
      </c>
      <c r="B4632" s="8" t="s">
        <v>3579</v>
      </c>
      <c r="C4632" s="8">
        <v>5</v>
      </c>
      <c r="D4632" s="8" t="s">
        <v>3759</v>
      </c>
      <c r="E4632" s="8" t="s">
        <v>3760</v>
      </c>
      <c r="F4632" s="8" t="s">
        <v>14</v>
      </c>
    </row>
    <row r="4633" spans="1:6" ht="57.6">
      <c r="A4633" s="8">
        <v>2012</v>
      </c>
      <c r="B4633" s="8" t="s">
        <v>3579</v>
      </c>
      <c r="C4633" s="8">
        <v>2</v>
      </c>
      <c r="D4633" s="8" t="s">
        <v>3864</v>
      </c>
      <c r="E4633" s="8" t="s">
        <v>3865</v>
      </c>
      <c r="F4633" s="8" t="s">
        <v>14</v>
      </c>
    </row>
    <row r="4634" spans="1:6" ht="43.2">
      <c r="A4634" s="8">
        <v>7181</v>
      </c>
      <c r="B4634" s="8" t="s">
        <v>3579</v>
      </c>
      <c r="C4634" s="8">
        <v>4</v>
      </c>
      <c r="D4634" s="8" t="s">
        <v>4107</v>
      </c>
      <c r="E4634" s="8" t="s">
        <v>4108</v>
      </c>
      <c r="F4634" s="8" t="s">
        <v>14</v>
      </c>
    </row>
    <row r="4635" spans="1:6" ht="100.8">
      <c r="A4635" s="8">
        <v>14</v>
      </c>
      <c r="B4635" s="8" t="s">
        <v>3579</v>
      </c>
      <c r="C4635" s="8">
        <v>3</v>
      </c>
      <c r="D4635" s="8" t="s">
        <v>240</v>
      </c>
      <c r="E4635" s="8" t="s">
        <v>6</v>
      </c>
      <c r="F4635" s="8" t="s">
        <v>14</v>
      </c>
    </row>
    <row r="4636" spans="1:6" ht="57.6">
      <c r="A4636" s="8">
        <v>2002</v>
      </c>
      <c r="B4636" s="8" t="s">
        <v>3579</v>
      </c>
      <c r="C4636" s="8">
        <v>1</v>
      </c>
      <c r="D4636" s="8" t="s">
        <v>3739</v>
      </c>
      <c r="E4636" s="8" t="s">
        <v>3740</v>
      </c>
      <c r="F4636" s="8" t="s">
        <v>14</v>
      </c>
    </row>
    <row r="4637" spans="1:6" ht="43.2">
      <c r="A4637" s="8">
        <v>2039</v>
      </c>
      <c r="B4637" s="8" t="s">
        <v>3579</v>
      </c>
      <c r="C4637" s="8">
        <v>1</v>
      </c>
      <c r="D4637" s="8" t="s">
        <v>3937</v>
      </c>
      <c r="E4637" s="8" t="s">
        <v>3938</v>
      </c>
      <c r="F4637" s="8" t="s">
        <v>14</v>
      </c>
    </row>
    <row r="4638" spans="1:6" ht="28.8">
      <c r="A4638" s="8">
        <v>161</v>
      </c>
      <c r="B4638" s="8" t="s">
        <v>3579</v>
      </c>
      <c r="C4638" s="8">
        <v>1</v>
      </c>
      <c r="D4638" s="8" t="s">
        <v>4380</v>
      </c>
      <c r="E4638" s="8" t="s">
        <v>20</v>
      </c>
      <c r="F4638" s="8" t="s">
        <v>14</v>
      </c>
    </row>
    <row r="4639" spans="1:6" ht="28.8">
      <c r="A4639" s="8">
        <v>3103</v>
      </c>
      <c r="B4639" s="8" t="s">
        <v>3579</v>
      </c>
      <c r="C4639" s="8">
        <v>4</v>
      </c>
      <c r="D4639" s="8" t="s">
        <v>4090</v>
      </c>
      <c r="E4639" s="8" t="s">
        <v>4091</v>
      </c>
      <c r="F4639" s="8" t="s">
        <v>14</v>
      </c>
    </row>
    <row r="4640" spans="1:6" ht="28.8">
      <c r="A4640" s="8">
        <v>6258</v>
      </c>
      <c r="B4640" s="8" t="s">
        <v>3579</v>
      </c>
      <c r="C4640" s="8">
        <v>1</v>
      </c>
      <c r="D4640" s="8" t="s">
        <v>3743</v>
      </c>
      <c r="E4640" s="8" t="s">
        <v>3744</v>
      </c>
      <c r="F4640" s="8" t="s">
        <v>14</v>
      </c>
    </row>
    <row r="4641" spans="1:6" ht="43.2">
      <c r="A4641" s="8">
        <v>1964</v>
      </c>
      <c r="B4641" s="8" t="s">
        <v>3579</v>
      </c>
      <c r="C4641" s="8">
        <v>1</v>
      </c>
      <c r="D4641" s="8" t="s">
        <v>4206</v>
      </c>
      <c r="E4641" s="8" t="s">
        <v>4207</v>
      </c>
      <c r="F4641" s="8" t="s">
        <v>14</v>
      </c>
    </row>
    <row r="4642" spans="1:6" ht="28.8">
      <c r="A4642" s="8">
        <v>927</v>
      </c>
      <c r="B4642" s="8" t="s">
        <v>3579</v>
      </c>
      <c r="C4642" s="8">
        <v>3</v>
      </c>
      <c r="D4642" s="8" t="s">
        <v>4381</v>
      </c>
      <c r="E4642" s="8" t="s">
        <v>20</v>
      </c>
      <c r="F4642" s="8" t="s">
        <v>14</v>
      </c>
    </row>
    <row r="4643" spans="1:6" ht="28.8">
      <c r="A4643" s="8">
        <v>6230</v>
      </c>
      <c r="B4643" s="8" t="s">
        <v>3579</v>
      </c>
      <c r="C4643" s="8">
        <v>3</v>
      </c>
      <c r="D4643" s="8" t="s">
        <v>3893</v>
      </c>
      <c r="E4643" s="8" t="s">
        <v>3894</v>
      </c>
      <c r="F4643" s="8" t="s">
        <v>14</v>
      </c>
    </row>
    <row r="4644" spans="1:6" ht="28.8">
      <c r="A4644" s="8">
        <v>208</v>
      </c>
      <c r="B4644" s="8" t="s">
        <v>3579</v>
      </c>
      <c r="C4644" s="8">
        <v>1</v>
      </c>
      <c r="D4644" s="8" t="s">
        <v>3659</v>
      </c>
      <c r="E4644" s="8" t="s">
        <v>3660</v>
      </c>
      <c r="F4644" s="8" t="s">
        <v>14</v>
      </c>
    </row>
    <row r="4645" spans="1:6" ht="43.2">
      <c r="A4645" s="8">
        <v>5913</v>
      </c>
      <c r="B4645" s="8" t="s">
        <v>3579</v>
      </c>
      <c r="C4645" s="8">
        <v>4</v>
      </c>
      <c r="D4645" s="8" t="s">
        <v>4382</v>
      </c>
      <c r="E4645" s="8" t="s">
        <v>4383</v>
      </c>
      <c r="F4645" s="8" t="s">
        <v>14</v>
      </c>
    </row>
    <row r="4646" spans="1:6" ht="57.6">
      <c r="A4646" s="8">
        <v>6270</v>
      </c>
      <c r="B4646" s="8" t="s">
        <v>3579</v>
      </c>
      <c r="C4646" s="8">
        <v>1</v>
      </c>
      <c r="D4646" s="8" t="s">
        <v>3757</v>
      </c>
      <c r="E4646" s="8" t="s">
        <v>3758</v>
      </c>
      <c r="F4646" s="8" t="s">
        <v>14</v>
      </c>
    </row>
    <row r="4647" spans="1:6" ht="86.4">
      <c r="A4647" s="8">
        <v>1919</v>
      </c>
      <c r="B4647" s="8" t="s">
        <v>3579</v>
      </c>
      <c r="C4647" s="8">
        <v>3</v>
      </c>
      <c r="D4647" s="8" t="s">
        <v>4238</v>
      </c>
      <c r="E4647" s="8" t="s">
        <v>4239</v>
      </c>
      <c r="F4647" s="8" t="s">
        <v>36</v>
      </c>
    </row>
    <row r="4648" spans="1:6" ht="43.2">
      <c r="A4648" s="8">
        <v>6283</v>
      </c>
      <c r="B4648" s="8" t="s">
        <v>3579</v>
      </c>
      <c r="C4648" s="8">
        <v>3</v>
      </c>
      <c r="D4648" s="8" t="s">
        <v>4316</v>
      </c>
      <c r="E4648" s="8" t="s">
        <v>3123</v>
      </c>
      <c r="F4648" s="8" t="s">
        <v>14</v>
      </c>
    </row>
    <row r="4649" spans="1:6" ht="43.2">
      <c r="A4649" s="8">
        <v>4221</v>
      </c>
      <c r="B4649" s="8" t="s">
        <v>3579</v>
      </c>
      <c r="C4649" s="8">
        <v>4</v>
      </c>
      <c r="D4649" s="8" t="s">
        <v>3991</v>
      </c>
      <c r="E4649" s="8" t="s">
        <v>3992</v>
      </c>
      <c r="F4649" s="8" t="s">
        <v>14</v>
      </c>
    </row>
    <row r="4650" spans="1:6" ht="43.2">
      <c r="A4650" s="8">
        <v>2039</v>
      </c>
      <c r="B4650" s="8" t="s">
        <v>3579</v>
      </c>
      <c r="C4650" s="8">
        <v>1</v>
      </c>
      <c r="D4650" s="8" t="s">
        <v>3937</v>
      </c>
      <c r="E4650" s="8" t="s">
        <v>3938</v>
      </c>
      <c r="F4650" s="8" t="s">
        <v>36</v>
      </c>
    </row>
    <row r="4651" spans="1:6" ht="158.4">
      <c r="A4651" s="8">
        <v>50</v>
      </c>
      <c r="B4651" s="8" t="s">
        <v>3579</v>
      </c>
      <c r="C4651" s="8">
        <v>1</v>
      </c>
      <c r="D4651" s="8" t="s">
        <v>254</v>
      </c>
      <c r="E4651" s="8" t="s">
        <v>3718</v>
      </c>
      <c r="F4651" s="8" t="s">
        <v>36</v>
      </c>
    </row>
    <row r="4652" spans="1:6" ht="28.8">
      <c r="A4652" s="8">
        <v>2070</v>
      </c>
      <c r="B4652" s="8" t="s">
        <v>3579</v>
      </c>
      <c r="C4652" s="8">
        <v>5</v>
      </c>
      <c r="D4652" s="8" t="s">
        <v>4270</v>
      </c>
      <c r="E4652" s="8" t="s">
        <v>503</v>
      </c>
      <c r="F4652" s="8" t="s">
        <v>36</v>
      </c>
    </row>
    <row r="4653" spans="1:6" ht="100.8">
      <c r="A4653" s="8">
        <v>42</v>
      </c>
      <c r="B4653" s="8" t="s">
        <v>3579</v>
      </c>
      <c r="C4653" s="8">
        <v>1</v>
      </c>
      <c r="D4653" s="8" t="s">
        <v>235</v>
      </c>
      <c r="E4653" s="8" t="s">
        <v>357</v>
      </c>
      <c r="F4653" s="8" t="s">
        <v>36</v>
      </c>
    </row>
    <row r="4654" spans="1:6" ht="43.2">
      <c r="A4654" s="8">
        <v>64</v>
      </c>
      <c r="B4654" s="8" t="s">
        <v>3579</v>
      </c>
      <c r="C4654" s="8">
        <v>5</v>
      </c>
      <c r="D4654" s="8" t="s">
        <v>247</v>
      </c>
      <c r="E4654" s="8" t="s">
        <v>4384</v>
      </c>
      <c r="F4654" s="8" t="s">
        <v>36</v>
      </c>
    </row>
    <row r="4655" spans="1:6" ht="86.4">
      <c r="A4655" s="8">
        <v>7824</v>
      </c>
      <c r="B4655" s="8" t="s">
        <v>3579</v>
      </c>
      <c r="C4655" s="8">
        <v>1</v>
      </c>
      <c r="D4655" s="8" t="s">
        <v>3601</v>
      </c>
      <c r="E4655" s="8" t="s">
        <v>3602</v>
      </c>
      <c r="F4655" s="8" t="s">
        <v>14</v>
      </c>
    </row>
    <row r="4656" spans="1:6" ht="43.2">
      <c r="A4656" s="8">
        <v>5874</v>
      </c>
      <c r="B4656" s="8" t="s">
        <v>3579</v>
      </c>
      <c r="C4656" s="8">
        <v>3</v>
      </c>
      <c r="D4656" s="8" t="s">
        <v>3931</v>
      </c>
      <c r="E4656" s="8" t="s">
        <v>3932</v>
      </c>
      <c r="F4656" s="8" t="s">
        <v>14</v>
      </c>
    </row>
    <row r="4657" spans="1:6" ht="86.4">
      <c r="A4657" s="8">
        <v>3013</v>
      </c>
      <c r="B4657" s="8" t="s">
        <v>3579</v>
      </c>
      <c r="C4657" s="8">
        <v>4</v>
      </c>
      <c r="D4657" s="8" t="s">
        <v>4385</v>
      </c>
      <c r="E4657" s="8" t="s">
        <v>24</v>
      </c>
      <c r="F4657" s="8" t="s">
        <v>14</v>
      </c>
    </row>
    <row r="4658" spans="1:6" ht="57.6">
      <c r="A4658" s="8">
        <v>3020</v>
      </c>
      <c r="B4658" s="8" t="s">
        <v>3579</v>
      </c>
      <c r="C4658" s="8">
        <v>3</v>
      </c>
      <c r="D4658" s="8" t="s">
        <v>4024</v>
      </c>
      <c r="E4658" s="8" t="s">
        <v>4025</v>
      </c>
      <c r="F4658" s="8" t="s">
        <v>14</v>
      </c>
    </row>
    <row r="4659" spans="1:6" ht="57.6">
      <c r="A4659" s="8">
        <v>68</v>
      </c>
      <c r="B4659" s="8" t="s">
        <v>3579</v>
      </c>
      <c r="C4659" s="8">
        <v>2</v>
      </c>
      <c r="D4659" s="8" t="s">
        <v>252</v>
      </c>
      <c r="E4659" s="8" t="s">
        <v>4256</v>
      </c>
      <c r="F4659" s="8" t="s">
        <v>5</v>
      </c>
    </row>
    <row r="4660" spans="1:6" ht="72">
      <c r="A4660" s="8">
        <v>6963</v>
      </c>
      <c r="B4660" s="8" t="s">
        <v>3579</v>
      </c>
      <c r="C4660" s="8">
        <v>2</v>
      </c>
      <c r="D4660" s="8" t="s">
        <v>3638</v>
      </c>
      <c r="E4660" s="8" t="s">
        <v>3639</v>
      </c>
      <c r="F4660" s="8" t="s">
        <v>5</v>
      </c>
    </row>
    <row r="4661" spans="1:6" ht="43.2">
      <c r="A4661" s="8">
        <v>5984</v>
      </c>
      <c r="B4661" s="8" t="s">
        <v>3579</v>
      </c>
      <c r="C4661" s="8">
        <v>3</v>
      </c>
      <c r="D4661" s="8" t="s">
        <v>3786</v>
      </c>
      <c r="E4661" s="8" t="s">
        <v>3787</v>
      </c>
      <c r="F4661" s="8" t="s">
        <v>5</v>
      </c>
    </row>
    <row r="4662" spans="1:6" ht="100.8">
      <c r="A4662" s="8">
        <v>14</v>
      </c>
      <c r="B4662" s="8" t="s">
        <v>3579</v>
      </c>
      <c r="C4662" s="8">
        <v>3</v>
      </c>
      <c r="D4662" s="8" t="s">
        <v>240</v>
      </c>
      <c r="E4662" s="8" t="s">
        <v>6</v>
      </c>
      <c r="F4662" s="8" t="s">
        <v>5</v>
      </c>
    </row>
    <row r="4663" spans="1:6" ht="28.8">
      <c r="A4663" s="8">
        <v>7895</v>
      </c>
      <c r="B4663" s="8" t="s">
        <v>3579</v>
      </c>
      <c r="C4663" s="8">
        <v>4</v>
      </c>
      <c r="D4663" s="8" t="s">
        <v>4331</v>
      </c>
      <c r="E4663" s="8" t="s">
        <v>4332</v>
      </c>
      <c r="F4663" s="8" t="s">
        <v>5</v>
      </c>
    </row>
    <row r="4664" spans="1:6" ht="72">
      <c r="A4664" s="8">
        <v>8781</v>
      </c>
      <c r="B4664" s="8" t="s">
        <v>3579</v>
      </c>
      <c r="C4664" s="8">
        <v>1</v>
      </c>
      <c r="D4664" s="8" t="s">
        <v>3808</v>
      </c>
      <c r="E4664" s="8" t="s">
        <v>3809</v>
      </c>
      <c r="F4664" s="8" t="s">
        <v>5</v>
      </c>
    </row>
    <row r="4665" spans="1:6" ht="43.2">
      <c r="A4665" s="8">
        <v>7826</v>
      </c>
      <c r="B4665" s="8" t="s">
        <v>3579</v>
      </c>
      <c r="C4665" s="8">
        <v>1</v>
      </c>
      <c r="D4665" s="8" t="s">
        <v>3591</v>
      </c>
      <c r="E4665" s="8" t="s">
        <v>3592</v>
      </c>
      <c r="F4665" s="8" t="s">
        <v>5</v>
      </c>
    </row>
    <row r="4666" spans="1:6" ht="43.2">
      <c r="A4666" s="8">
        <v>8981</v>
      </c>
      <c r="B4666" s="8" t="s">
        <v>3579</v>
      </c>
      <c r="C4666" s="8">
        <v>1</v>
      </c>
      <c r="D4666" s="8" t="s">
        <v>4386</v>
      </c>
      <c r="E4666" s="8" t="s">
        <v>4387</v>
      </c>
      <c r="F4666" s="8" t="s">
        <v>14</v>
      </c>
    </row>
    <row r="4667" spans="1:6" ht="100.8">
      <c r="A4667" s="8">
        <v>7820</v>
      </c>
      <c r="B4667" s="8" t="s">
        <v>3579</v>
      </c>
      <c r="C4667" s="8">
        <v>1</v>
      </c>
      <c r="D4667" s="8" t="s">
        <v>3586</v>
      </c>
      <c r="E4667" s="8" t="s">
        <v>3587</v>
      </c>
      <c r="F4667" s="8" t="s">
        <v>14</v>
      </c>
    </row>
    <row r="4668" spans="1:6" ht="57.6">
      <c r="A4668" s="8">
        <v>1915</v>
      </c>
      <c r="B4668" s="8" t="s">
        <v>3579</v>
      </c>
      <c r="C4668" s="8">
        <v>4</v>
      </c>
      <c r="D4668" s="8" t="s">
        <v>4234</v>
      </c>
      <c r="E4668" s="8" t="s">
        <v>4235</v>
      </c>
      <c r="F4668" s="8" t="s">
        <v>36</v>
      </c>
    </row>
    <row r="4669" spans="1:6" ht="100.8">
      <c r="A4669" s="8">
        <v>8425</v>
      </c>
      <c r="B4669" s="8" t="s">
        <v>3579</v>
      </c>
      <c r="C4669" s="8">
        <v>1</v>
      </c>
      <c r="D4669" s="8" t="s">
        <v>4337</v>
      </c>
      <c r="E4669" s="8" t="s">
        <v>4338</v>
      </c>
      <c r="F4669" s="8" t="s">
        <v>36</v>
      </c>
    </row>
    <row r="4670" spans="1:6" ht="158.4">
      <c r="A4670" s="8">
        <v>7780</v>
      </c>
      <c r="B4670" s="8" t="s">
        <v>3579</v>
      </c>
      <c r="C4670" s="8">
        <v>1</v>
      </c>
      <c r="D4670" s="8" t="s">
        <v>3674</v>
      </c>
      <c r="E4670" s="8" t="s">
        <v>3675</v>
      </c>
      <c r="F4670" s="8" t="s">
        <v>36</v>
      </c>
    </row>
    <row r="4671" spans="1:6" ht="28.8">
      <c r="A4671" s="8">
        <v>6484</v>
      </c>
      <c r="B4671" s="8" t="s">
        <v>3579</v>
      </c>
      <c r="C4671" s="8">
        <v>3</v>
      </c>
      <c r="D4671" s="8" t="s">
        <v>4070</v>
      </c>
      <c r="E4671" s="8" t="s">
        <v>4071</v>
      </c>
      <c r="F4671" s="8" t="s">
        <v>36</v>
      </c>
    </row>
    <row r="4672" spans="1:6" ht="86.4">
      <c r="A4672" s="8">
        <v>3012</v>
      </c>
      <c r="B4672" s="8" t="s">
        <v>3579</v>
      </c>
      <c r="C4672" s="8">
        <v>4</v>
      </c>
      <c r="D4672" s="8" t="s">
        <v>4014</v>
      </c>
      <c r="E4672" s="8" t="s">
        <v>4015</v>
      </c>
      <c r="F4672" s="8" t="s">
        <v>36</v>
      </c>
    </row>
    <row r="4673" spans="1:6" ht="28.8">
      <c r="A4673" s="8">
        <v>7103</v>
      </c>
      <c r="B4673" s="8" t="s">
        <v>3579</v>
      </c>
      <c r="C4673" s="8">
        <v>1</v>
      </c>
      <c r="D4673" s="8" t="s">
        <v>4081</v>
      </c>
      <c r="E4673" s="8" t="s">
        <v>463</v>
      </c>
      <c r="F4673" s="8" t="s">
        <v>36</v>
      </c>
    </row>
    <row r="4674" spans="1:6" ht="28.8">
      <c r="A4674" s="8">
        <v>4246</v>
      </c>
      <c r="B4674" s="8" t="s">
        <v>3579</v>
      </c>
      <c r="C4674" s="8">
        <v>5</v>
      </c>
      <c r="D4674" s="8" t="s">
        <v>4030</v>
      </c>
      <c r="E4674" s="8" t="s">
        <v>401</v>
      </c>
      <c r="F4674" s="8" t="s">
        <v>36</v>
      </c>
    </row>
    <row r="4675" spans="1:6" ht="57.6">
      <c r="A4675" s="8">
        <v>6273</v>
      </c>
      <c r="B4675" s="8" t="s">
        <v>3579</v>
      </c>
      <c r="C4675" s="8">
        <v>5</v>
      </c>
      <c r="D4675" s="8" t="s">
        <v>3759</v>
      </c>
      <c r="E4675" s="8" t="s">
        <v>3760</v>
      </c>
      <c r="F4675" s="8" t="s">
        <v>36</v>
      </c>
    </row>
    <row r="4676" spans="1:6" ht="115.2">
      <c r="A4676" s="8">
        <v>5261</v>
      </c>
      <c r="B4676" s="8" t="s">
        <v>3579</v>
      </c>
      <c r="C4676" s="8">
        <v>4</v>
      </c>
      <c r="D4676" s="8" t="s">
        <v>4028</v>
      </c>
      <c r="E4676" s="8" t="s">
        <v>4029</v>
      </c>
      <c r="F4676" s="8" t="s">
        <v>36</v>
      </c>
    </row>
    <row r="4677" spans="1:6">
      <c r="A4677" s="8">
        <v>6676</v>
      </c>
      <c r="B4677" s="8" t="s">
        <v>3579</v>
      </c>
      <c r="C4677" s="8">
        <v>3</v>
      </c>
      <c r="D4677" s="8" t="s">
        <v>4388</v>
      </c>
      <c r="E4677" s="8" t="s">
        <v>384</v>
      </c>
      <c r="F4677" s="8" t="s">
        <v>36</v>
      </c>
    </row>
    <row r="4678" spans="1:6">
      <c r="A4678" s="8">
        <v>4437</v>
      </c>
      <c r="B4678" s="8" t="s">
        <v>3579</v>
      </c>
      <c r="C4678" s="8">
        <v>1</v>
      </c>
      <c r="D4678" s="8" t="s">
        <v>4389</v>
      </c>
      <c r="E4678" s="8" t="s">
        <v>370</v>
      </c>
      <c r="F4678" s="8" t="s">
        <v>36</v>
      </c>
    </row>
    <row r="4679" spans="1:6">
      <c r="A4679" s="8">
        <v>4288</v>
      </c>
      <c r="B4679" s="8" t="s">
        <v>3579</v>
      </c>
      <c r="C4679" s="8">
        <v>1</v>
      </c>
      <c r="D4679" s="8" t="s">
        <v>4390</v>
      </c>
      <c r="E4679" s="8" t="s">
        <v>39</v>
      </c>
      <c r="F4679" s="8" t="s">
        <v>36</v>
      </c>
    </row>
    <row r="4680" spans="1:6">
      <c r="A4680" s="8">
        <v>6382</v>
      </c>
      <c r="B4680" s="8" t="s">
        <v>3579</v>
      </c>
      <c r="C4680" s="8">
        <v>5</v>
      </c>
      <c r="D4680" s="8" t="s">
        <v>4391</v>
      </c>
      <c r="E4680" s="8" t="s">
        <v>38</v>
      </c>
      <c r="F4680" s="8" t="s">
        <v>36</v>
      </c>
    </row>
    <row r="4681" spans="1:6" ht="28.8">
      <c r="A4681" s="8">
        <v>6426</v>
      </c>
      <c r="B4681" s="8" t="s">
        <v>3579</v>
      </c>
      <c r="C4681" s="8">
        <v>1</v>
      </c>
      <c r="D4681" s="8" t="s">
        <v>3994</v>
      </c>
      <c r="E4681" s="8" t="s">
        <v>3995</v>
      </c>
      <c r="F4681" s="8" t="s">
        <v>36</v>
      </c>
    </row>
    <row r="4682" spans="1:6" ht="28.8">
      <c r="A4682" s="8">
        <v>3151</v>
      </c>
      <c r="B4682" s="8" t="s">
        <v>3579</v>
      </c>
      <c r="C4682" s="8">
        <v>5</v>
      </c>
      <c r="D4682" s="8" t="s">
        <v>4095</v>
      </c>
      <c r="E4682" s="8" t="s">
        <v>2030</v>
      </c>
      <c r="F4682" s="8" t="s">
        <v>36</v>
      </c>
    </row>
    <row r="4683" spans="1:6" ht="43.2">
      <c r="A4683" s="8">
        <v>4244</v>
      </c>
      <c r="B4683" s="8" t="s">
        <v>3579</v>
      </c>
      <c r="C4683" s="8">
        <v>5</v>
      </c>
      <c r="D4683" s="8" t="s">
        <v>4026</v>
      </c>
      <c r="E4683" s="8" t="s">
        <v>4027</v>
      </c>
      <c r="F4683" s="8" t="s">
        <v>36</v>
      </c>
    </row>
    <row r="4684" spans="1:6" ht="43.2">
      <c r="A4684" s="8">
        <v>4201</v>
      </c>
      <c r="B4684" s="8" t="s">
        <v>3579</v>
      </c>
      <c r="C4684" s="8">
        <v>1</v>
      </c>
      <c r="D4684" s="8" t="s">
        <v>4392</v>
      </c>
      <c r="E4684" s="8" t="s">
        <v>370</v>
      </c>
      <c r="F4684" s="8" t="s">
        <v>36</v>
      </c>
    </row>
    <row r="4685" spans="1:6" ht="144">
      <c r="A4685" s="8">
        <v>7786</v>
      </c>
      <c r="B4685" s="8" t="s">
        <v>3579</v>
      </c>
      <c r="C4685" s="8">
        <v>1</v>
      </c>
      <c r="D4685" s="8" t="s">
        <v>4288</v>
      </c>
      <c r="E4685" s="8" t="s">
        <v>4289</v>
      </c>
      <c r="F4685" s="8" t="s">
        <v>36</v>
      </c>
    </row>
    <row r="4686" spans="1:6" ht="28.8">
      <c r="A4686" s="8">
        <v>5926</v>
      </c>
      <c r="B4686" s="8" t="s">
        <v>3579</v>
      </c>
      <c r="C4686" s="8">
        <v>3</v>
      </c>
      <c r="D4686" s="8" t="s">
        <v>3784</v>
      </c>
      <c r="E4686" s="8" t="s">
        <v>2046</v>
      </c>
      <c r="F4686" s="8" t="s">
        <v>36</v>
      </c>
    </row>
    <row r="4687" spans="1:6" ht="72">
      <c r="A4687" s="8">
        <v>5873</v>
      </c>
      <c r="B4687" s="8" t="s">
        <v>3579</v>
      </c>
      <c r="C4687" s="8">
        <v>1</v>
      </c>
      <c r="D4687" s="8" t="s">
        <v>3838</v>
      </c>
      <c r="E4687" s="8" t="s">
        <v>3839</v>
      </c>
      <c r="F4687" s="8" t="s">
        <v>36</v>
      </c>
    </row>
    <row r="4688" spans="1:6" ht="86.4">
      <c r="A4688" s="8">
        <v>7801</v>
      </c>
      <c r="B4688" s="8" t="s">
        <v>3579</v>
      </c>
      <c r="C4688" s="8">
        <v>1</v>
      </c>
      <c r="D4688" s="8" t="s">
        <v>3613</v>
      </c>
      <c r="E4688" s="8" t="s">
        <v>3614</v>
      </c>
      <c r="F4688" s="8" t="s">
        <v>36</v>
      </c>
    </row>
    <row r="4689" spans="1:6" ht="43.2">
      <c r="A4689" s="8">
        <v>1951</v>
      </c>
      <c r="B4689" s="8" t="s">
        <v>3579</v>
      </c>
      <c r="C4689" s="8">
        <v>1</v>
      </c>
      <c r="D4689" s="8" t="s">
        <v>4196</v>
      </c>
      <c r="E4689" s="8" t="s">
        <v>4197</v>
      </c>
      <c r="F4689" s="8" t="s">
        <v>14</v>
      </c>
    </row>
    <row r="4690" spans="1:6" ht="28.8">
      <c r="A4690" s="8">
        <v>2156</v>
      </c>
      <c r="B4690" s="8" t="s">
        <v>3579</v>
      </c>
      <c r="C4690" s="8">
        <v>3</v>
      </c>
      <c r="D4690" s="8" t="s">
        <v>3763</v>
      </c>
      <c r="E4690" s="8" t="s">
        <v>3764</v>
      </c>
      <c r="F4690" s="8" t="s">
        <v>36</v>
      </c>
    </row>
    <row r="4691" spans="1:6" ht="86.4">
      <c r="A4691" s="8">
        <v>7827</v>
      </c>
      <c r="B4691" s="8" t="s">
        <v>3579</v>
      </c>
      <c r="C4691" s="8">
        <v>1</v>
      </c>
      <c r="D4691" s="8" t="s">
        <v>4278</v>
      </c>
      <c r="E4691" s="8" t="s">
        <v>363</v>
      </c>
      <c r="F4691" s="8" t="s">
        <v>36</v>
      </c>
    </row>
    <row r="4692" spans="1:6" ht="57.6">
      <c r="A4692" s="8">
        <v>7858</v>
      </c>
      <c r="B4692" s="8" t="s">
        <v>3579</v>
      </c>
      <c r="C4692" s="8">
        <v>1</v>
      </c>
      <c r="D4692" s="8" t="s">
        <v>4393</v>
      </c>
      <c r="E4692" s="8" t="s">
        <v>41</v>
      </c>
      <c r="F4692" s="8" t="s">
        <v>36</v>
      </c>
    </row>
    <row r="4693" spans="1:6">
      <c r="A4693" s="8">
        <v>2135</v>
      </c>
      <c r="B4693" s="8" t="s">
        <v>3579</v>
      </c>
      <c r="C4693" s="8">
        <v>3</v>
      </c>
      <c r="D4693" s="8" t="s">
        <v>4394</v>
      </c>
      <c r="E4693" s="8" t="s">
        <v>357</v>
      </c>
      <c r="F4693" s="8" t="s">
        <v>36</v>
      </c>
    </row>
    <row r="4694" spans="1:6" ht="57.6">
      <c r="A4694" s="8">
        <v>5858</v>
      </c>
      <c r="B4694" s="8" t="s">
        <v>3579</v>
      </c>
      <c r="C4694" s="8">
        <v>5</v>
      </c>
      <c r="D4694" s="8" t="s">
        <v>3755</v>
      </c>
      <c r="E4694" s="8" t="s">
        <v>3756</v>
      </c>
      <c r="F4694" s="8" t="s">
        <v>36</v>
      </c>
    </row>
    <row r="4695" spans="1:6" ht="43.2">
      <c r="A4695" s="8">
        <v>7854</v>
      </c>
      <c r="B4695" s="8" t="s">
        <v>3579</v>
      </c>
      <c r="C4695" s="8">
        <v>3</v>
      </c>
      <c r="D4695" s="8" t="s">
        <v>4311</v>
      </c>
      <c r="E4695" s="8" t="s">
        <v>4312</v>
      </c>
      <c r="F4695" s="8" t="s">
        <v>36</v>
      </c>
    </row>
    <row r="4696" spans="1:6" ht="72">
      <c r="A4696" s="8">
        <v>4146</v>
      </c>
      <c r="B4696" s="8" t="s">
        <v>3579</v>
      </c>
      <c r="C4696" s="8">
        <v>5</v>
      </c>
      <c r="D4696" s="8" t="s">
        <v>4272</v>
      </c>
      <c r="E4696" s="8" t="s">
        <v>402</v>
      </c>
      <c r="F4696" s="8" t="s">
        <v>36</v>
      </c>
    </row>
    <row r="4697" spans="1:6" ht="72">
      <c r="A4697" s="8">
        <v>5859</v>
      </c>
      <c r="B4697" s="8" t="s">
        <v>3579</v>
      </c>
      <c r="C4697" s="8">
        <v>1</v>
      </c>
      <c r="D4697" s="8" t="s">
        <v>4395</v>
      </c>
      <c r="E4697" s="8" t="s">
        <v>4396</v>
      </c>
      <c r="F4697" s="8" t="s">
        <v>36</v>
      </c>
    </row>
    <row r="4698" spans="1:6" ht="43.2">
      <c r="A4698" s="8">
        <v>2970</v>
      </c>
      <c r="B4698" s="8" t="s">
        <v>3579</v>
      </c>
      <c r="C4698" s="8">
        <v>5</v>
      </c>
      <c r="D4698" s="8" t="s">
        <v>3617</v>
      </c>
      <c r="E4698" s="8" t="s">
        <v>3618</v>
      </c>
      <c r="F4698" s="8" t="s">
        <v>36</v>
      </c>
    </row>
    <row r="4699" spans="1:6" ht="28.8">
      <c r="A4699" s="8">
        <v>7121</v>
      </c>
      <c r="B4699" s="8" t="s">
        <v>3579</v>
      </c>
      <c r="C4699" s="8">
        <v>3</v>
      </c>
      <c r="D4699" s="8" t="s">
        <v>4397</v>
      </c>
      <c r="E4699" s="8" t="s">
        <v>4398</v>
      </c>
      <c r="F4699" s="8" t="s">
        <v>36</v>
      </c>
    </row>
    <row r="4700" spans="1:6" ht="28.8">
      <c r="A4700" s="8">
        <v>7813</v>
      </c>
      <c r="B4700" s="8" t="s">
        <v>3579</v>
      </c>
      <c r="C4700" s="8">
        <v>1</v>
      </c>
      <c r="D4700" s="8" t="s">
        <v>3630</v>
      </c>
      <c r="E4700" s="8" t="s">
        <v>3631</v>
      </c>
      <c r="F4700" s="8" t="s">
        <v>36</v>
      </c>
    </row>
    <row r="4701" spans="1:6" ht="43.2">
      <c r="A4701" s="8">
        <v>7812</v>
      </c>
      <c r="B4701" s="8" t="s">
        <v>3579</v>
      </c>
      <c r="C4701" s="8">
        <v>1</v>
      </c>
      <c r="D4701" s="8" t="s">
        <v>4399</v>
      </c>
      <c r="E4701" s="8" t="s">
        <v>39</v>
      </c>
      <c r="F4701" s="8" t="s">
        <v>36</v>
      </c>
    </row>
    <row r="4702" spans="1:6">
      <c r="A4702" s="8">
        <v>7397</v>
      </c>
      <c r="B4702" s="8" t="s">
        <v>3579</v>
      </c>
      <c r="C4702" s="8">
        <v>1</v>
      </c>
      <c r="D4702" s="8" t="s">
        <v>4400</v>
      </c>
      <c r="E4702" s="8" t="s">
        <v>39</v>
      </c>
      <c r="F4702" s="8" t="s">
        <v>36</v>
      </c>
    </row>
    <row r="4703" spans="1:6" ht="43.2">
      <c r="A4703" s="8">
        <v>7809</v>
      </c>
      <c r="B4703" s="8" t="s">
        <v>3579</v>
      </c>
      <c r="C4703" s="8">
        <v>1</v>
      </c>
      <c r="D4703" s="8" t="s">
        <v>3626</v>
      </c>
      <c r="E4703" s="8" t="s">
        <v>3627</v>
      </c>
      <c r="F4703" s="8" t="s">
        <v>36</v>
      </c>
    </row>
    <row r="4704" spans="1:6" ht="43.2">
      <c r="A4704" s="8">
        <v>7783</v>
      </c>
      <c r="B4704" s="8" t="s">
        <v>3579</v>
      </c>
      <c r="C4704" s="8">
        <v>1</v>
      </c>
      <c r="D4704" s="8" t="s">
        <v>4401</v>
      </c>
      <c r="E4704" s="8" t="s">
        <v>41</v>
      </c>
      <c r="F4704" s="8" t="s">
        <v>36</v>
      </c>
    </row>
    <row r="4705" spans="1:6" ht="28.8">
      <c r="A4705" s="8">
        <v>7882</v>
      </c>
      <c r="B4705" s="8" t="s">
        <v>3579</v>
      </c>
      <c r="C4705" s="8">
        <v>1</v>
      </c>
      <c r="D4705" s="8" t="s">
        <v>3691</v>
      </c>
      <c r="E4705" s="8" t="s">
        <v>3692</v>
      </c>
      <c r="F4705" s="8" t="s">
        <v>36</v>
      </c>
    </row>
    <row r="4706" spans="1:6" ht="28.8">
      <c r="A4706" s="8">
        <v>4197</v>
      </c>
      <c r="B4706" s="8" t="s">
        <v>3579</v>
      </c>
      <c r="C4706" s="8">
        <v>1</v>
      </c>
      <c r="D4706" s="8" t="s">
        <v>4402</v>
      </c>
      <c r="E4706" s="8" t="s">
        <v>3577</v>
      </c>
      <c r="F4706" s="8" t="s">
        <v>36</v>
      </c>
    </row>
    <row r="4707" spans="1:6" ht="57.6">
      <c r="A4707" s="8">
        <v>4171</v>
      </c>
      <c r="B4707" s="8" t="s">
        <v>3579</v>
      </c>
      <c r="C4707" s="8">
        <v>1</v>
      </c>
      <c r="D4707" s="8" t="s">
        <v>3676</v>
      </c>
      <c r="E4707" s="8" t="s">
        <v>3677</v>
      </c>
      <c r="F4707" s="8" t="s">
        <v>36</v>
      </c>
    </row>
    <row r="4708" spans="1:6" ht="43.2">
      <c r="A4708" s="8">
        <v>4176</v>
      </c>
      <c r="B4708" s="8" t="s">
        <v>3579</v>
      </c>
      <c r="C4708" s="8">
        <v>2</v>
      </c>
      <c r="D4708" s="8" t="s">
        <v>3688</v>
      </c>
      <c r="E4708" s="8" t="s">
        <v>3689</v>
      </c>
      <c r="F4708" s="8" t="s">
        <v>36</v>
      </c>
    </row>
    <row r="4709" spans="1:6" ht="28.8">
      <c r="A4709" s="8">
        <v>2080</v>
      </c>
      <c r="B4709" s="8" t="s">
        <v>3579</v>
      </c>
      <c r="C4709" s="8">
        <v>5</v>
      </c>
      <c r="D4709" s="8" t="s">
        <v>3741</v>
      </c>
      <c r="E4709" s="8" t="s">
        <v>3742</v>
      </c>
      <c r="F4709" s="8" t="s">
        <v>36</v>
      </c>
    </row>
    <row r="4710" spans="1:6" ht="43.2">
      <c r="A4710" s="8">
        <v>71</v>
      </c>
      <c r="B4710" s="8" t="s">
        <v>3579</v>
      </c>
      <c r="C4710" s="8">
        <v>1</v>
      </c>
      <c r="D4710" s="8" t="s">
        <v>249</v>
      </c>
      <c r="E4710" s="8" t="s">
        <v>29</v>
      </c>
      <c r="F4710" s="8" t="s">
        <v>36</v>
      </c>
    </row>
    <row r="4711" spans="1:6" ht="43.2">
      <c r="A4711" s="8">
        <v>1865</v>
      </c>
      <c r="B4711" s="8" t="s">
        <v>3579</v>
      </c>
      <c r="C4711" s="8">
        <v>1</v>
      </c>
      <c r="D4711" s="8" t="s">
        <v>4403</v>
      </c>
      <c r="E4711" s="8" t="s">
        <v>370</v>
      </c>
      <c r="F4711" s="8" t="s">
        <v>36</v>
      </c>
    </row>
    <row r="4712" spans="1:6" ht="43.2">
      <c r="A4712" s="8">
        <v>8679</v>
      </c>
      <c r="B4712" s="8" t="s">
        <v>3579</v>
      </c>
      <c r="C4712" s="8">
        <v>5</v>
      </c>
      <c r="D4712" s="8" t="s">
        <v>4171</v>
      </c>
      <c r="E4712" s="8" t="s">
        <v>4172</v>
      </c>
      <c r="F4712" s="8" t="s">
        <v>36</v>
      </c>
    </row>
    <row r="4713" spans="1:6" ht="86.4">
      <c r="A4713" s="8">
        <v>8677</v>
      </c>
      <c r="B4713" s="8" t="s">
        <v>3579</v>
      </c>
      <c r="C4713" s="8">
        <v>1</v>
      </c>
      <c r="D4713" s="8" t="s">
        <v>4175</v>
      </c>
      <c r="E4713" s="8" t="s">
        <v>4176</v>
      </c>
      <c r="F4713" s="8" t="s">
        <v>36</v>
      </c>
    </row>
    <row r="4714" spans="1:6" ht="43.2">
      <c r="A4714" s="8">
        <v>8623</v>
      </c>
      <c r="B4714" s="8" t="s">
        <v>3579</v>
      </c>
      <c r="C4714" s="8">
        <v>1</v>
      </c>
      <c r="D4714" s="8" t="s">
        <v>4350</v>
      </c>
      <c r="E4714" s="8" t="s">
        <v>4351</v>
      </c>
      <c r="F4714" s="8" t="s">
        <v>36</v>
      </c>
    </row>
    <row r="4715" spans="1:6" ht="43.2">
      <c r="A4715" s="8">
        <v>8608</v>
      </c>
      <c r="B4715" s="8" t="s">
        <v>3579</v>
      </c>
      <c r="C4715" s="8">
        <v>5</v>
      </c>
      <c r="D4715" s="8" t="s">
        <v>4348</v>
      </c>
      <c r="E4715" s="8" t="s">
        <v>4349</v>
      </c>
      <c r="F4715" s="8" t="s">
        <v>36</v>
      </c>
    </row>
    <row r="4716" spans="1:6" ht="28.8">
      <c r="A4716" s="8">
        <v>7847</v>
      </c>
      <c r="B4716" s="8" t="s">
        <v>3579</v>
      </c>
      <c r="C4716" s="8">
        <v>1</v>
      </c>
      <c r="D4716" s="8" t="s">
        <v>3605</v>
      </c>
      <c r="E4716" s="8" t="s">
        <v>3606</v>
      </c>
      <c r="F4716" s="8" t="s">
        <v>36</v>
      </c>
    </row>
    <row r="4717" spans="1:6" ht="28.8">
      <c r="A4717" s="8">
        <v>8593</v>
      </c>
      <c r="B4717" s="8" t="s">
        <v>3579</v>
      </c>
      <c r="C4717" s="8">
        <v>5</v>
      </c>
      <c r="D4717" s="8" t="s">
        <v>4344</v>
      </c>
      <c r="E4717" s="8" t="s">
        <v>503</v>
      </c>
      <c r="F4717" s="8" t="s">
        <v>36</v>
      </c>
    </row>
    <row r="4718" spans="1:6" ht="43.2">
      <c r="A4718" s="8">
        <v>892</v>
      </c>
      <c r="B4718" s="8" t="s">
        <v>3579</v>
      </c>
      <c r="C4718" s="8">
        <v>1</v>
      </c>
      <c r="D4718" s="8" t="s">
        <v>3810</v>
      </c>
      <c r="E4718" s="8" t="s">
        <v>3811</v>
      </c>
      <c r="F4718" s="8" t="s">
        <v>14</v>
      </c>
    </row>
    <row r="4719" spans="1:6" ht="86.4">
      <c r="A4719" s="8">
        <v>8567</v>
      </c>
      <c r="B4719" s="8" t="s">
        <v>3579</v>
      </c>
      <c r="C4719" s="8">
        <v>2</v>
      </c>
      <c r="D4719" s="8" t="s">
        <v>3871</v>
      </c>
      <c r="E4719" s="8" t="s">
        <v>3872</v>
      </c>
      <c r="F4719" s="8" t="s">
        <v>36</v>
      </c>
    </row>
    <row r="4720" spans="1:6" ht="86.4">
      <c r="A4720" s="8">
        <v>8557</v>
      </c>
      <c r="B4720" s="8" t="s">
        <v>3579</v>
      </c>
      <c r="C4720" s="8">
        <v>1</v>
      </c>
      <c r="D4720" s="8" t="s">
        <v>3846</v>
      </c>
      <c r="E4720" s="8" t="s">
        <v>3847</v>
      </c>
      <c r="F4720" s="8" t="s">
        <v>36</v>
      </c>
    </row>
    <row r="4721" spans="1:6" ht="57.6">
      <c r="A4721" s="8">
        <v>8543</v>
      </c>
      <c r="B4721" s="8" t="s">
        <v>3579</v>
      </c>
      <c r="C4721" s="8">
        <v>1</v>
      </c>
      <c r="D4721" s="8" t="s">
        <v>3858</v>
      </c>
      <c r="E4721" s="8" t="s">
        <v>3859</v>
      </c>
      <c r="F4721" s="8" t="s">
        <v>36</v>
      </c>
    </row>
    <row r="4722" spans="1:6" ht="187.2">
      <c r="A4722" s="8">
        <v>1896</v>
      </c>
      <c r="B4722" s="8" t="s">
        <v>3579</v>
      </c>
      <c r="C4722" s="8">
        <v>1</v>
      </c>
      <c r="D4722" s="8" t="s">
        <v>4156</v>
      </c>
      <c r="E4722" s="8" t="s">
        <v>4157</v>
      </c>
      <c r="F4722" s="8" t="s">
        <v>36</v>
      </c>
    </row>
    <row r="4723" spans="1:6">
      <c r="A4723" s="8">
        <v>8456</v>
      </c>
      <c r="B4723" s="8" t="s">
        <v>3579</v>
      </c>
      <c r="C4723" s="8">
        <v>5</v>
      </c>
      <c r="D4723" s="8" t="s">
        <v>4404</v>
      </c>
      <c r="E4723" s="8" t="s">
        <v>472</v>
      </c>
      <c r="F4723" s="8" t="s">
        <v>36</v>
      </c>
    </row>
    <row r="4724" spans="1:6" ht="43.2">
      <c r="A4724" s="8">
        <v>8448</v>
      </c>
      <c r="B4724" s="8" t="s">
        <v>3579</v>
      </c>
      <c r="C4724" s="8">
        <v>2</v>
      </c>
      <c r="D4724" s="8" t="s">
        <v>3765</v>
      </c>
      <c r="E4724" s="8" t="s">
        <v>3766</v>
      </c>
      <c r="F4724" s="8" t="s">
        <v>36</v>
      </c>
    </row>
    <row r="4725" spans="1:6" ht="144">
      <c r="A4725" s="8">
        <v>8583</v>
      </c>
      <c r="B4725" s="8" t="s">
        <v>3579</v>
      </c>
      <c r="C4725" s="8">
        <v>1</v>
      </c>
      <c r="D4725" s="8" t="s">
        <v>4405</v>
      </c>
      <c r="E4725" s="8" t="s">
        <v>41</v>
      </c>
      <c r="F4725" s="8" t="s">
        <v>36</v>
      </c>
    </row>
    <row r="4726" spans="1:6" ht="129.6">
      <c r="A4726" s="8">
        <v>1900</v>
      </c>
      <c r="B4726" s="8" t="s">
        <v>3579</v>
      </c>
      <c r="C4726" s="8">
        <v>1</v>
      </c>
      <c r="D4726" s="8" t="s">
        <v>4406</v>
      </c>
      <c r="E4726" s="8" t="s">
        <v>4407</v>
      </c>
      <c r="F4726" s="8" t="s">
        <v>36</v>
      </c>
    </row>
    <row r="4727" spans="1:6">
      <c r="A4727" s="8">
        <v>7885</v>
      </c>
      <c r="B4727" s="8" t="s">
        <v>3579</v>
      </c>
      <c r="C4727" s="8">
        <v>5</v>
      </c>
      <c r="D4727" s="8" t="s">
        <v>4408</v>
      </c>
      <c r="E4727" s="8" t="s">
        <v>38</v>
      </c>
      <c r="F4727" s="8" t="s">
        <v>36</v>
      </c>
    </row>
    <row r="4728" spans="1:6" ht="43.2">
      <c r="A4728" s="8">
        <v>6198</v>
      </c>
      <c r="B4728" s="8" t="s">
        <v>3579</v>
      </c>
      <c r="C4728" s="8">
        <v>1</v>
      </c>
      <c r="D4728" s="8" t="s">
        <v>4409</v>
      </c>
      <c r="E4728" s="8" t="s">
        <v>4410</v>
      </c>
      <c r="F4728" s="8" t="s">
        <v>36</v>
      </c>
    </row>
    <row r="4729" spans="1:6" ht="28.8">
      <c r="A4729" s="8">
        <v>3164</v>
      </c>
      <c r="B4729" s="8" t="s">
        <v>3579</v>
      </c>
      <c r="C4729" s="8">
        <v>1</v>
      </c>
      <c r="D4729" s="8" t="s">
        <v>4411</v>
      </c>
      <c r="E4729" s="8" t="s">
        <v>41</v>
      </c>
      <c r="F4729" s="8" t="s">
        <v>36</v>
      </c>
    </row>
    <row r="4730" spans="1:6" ht="172.8">
      <c r="A4730" s="8">
        <v>6267</v>
      </c>
      <c r="B4730" s="8" t="s">
        <v>3579</v>
      </c>
      <c r="C4730" s="8">
        <v>5</v>
      </c>
      <c r="D4730" s="8" t="s">
        <v>3769</v>
      </c>
      <c r="E4730" s="8" t="s">
        <v>3770</v>
      </c>
      <c r="F4730" s="8" t="s">
        <v>36</v>
      </c>
    </row>
    <row r="4731" spans="1:6" ht="43.2">
      <c r="A4731" s="8">
        <v>5853</v>
      </c>
      <c r="B4731" s="8" t="s">
        <v>3579</v>
      </c>
      <c r="C4731" s="8">
        <v>3</v>
      </c>
      <c r="D4731" s="8" t="s">
        <v>4268</v>
      </c>
      <c r="E4731" s="8" t="s">
        <v>4269</v>
      </c>
      <c r="F4731" s="8" t="s">
        <v>36</v>
      </c>
    </row>
    <row r="4732" spans="1:6" ht="28.8">
      <c r="A4732" s="8">
        <v>3115</v>
      </c>
      <c r="B4732" s="8" t="s">
        <v>3579</v>
      </c>
      <c r="C4732" s="8">
        <v>4</v>
      </c>
      <c r="D4732" s="8" t="s">
        <v>4301</v>
      </c>
      <c r="E4732" s="8" t="s">
        <v>503</v>
      </c>
      <c r="F4732" s="8" t="s">
        <v>36</v>
      </c>
    </row>
    <row r="4733" spans="1:6" ht="43.2">
      <c r="A4733" s="8">
        <v>6006</v>
      </c>
      <c r="B4733" s="8" t="s">
        <v>3579</v>
      </c>
      <c r="C4733" s="8">
        <v>1</v>
      </c>
      <c r="D4733" s="8" t="s">
        <v>3829</v>
      </c>
      <c r="E4733" s="8" t="s">
        <v>3830</v>
      </c>
      <c r="F4733" s="8" t="s">
        <v>36</v>
      </c>
    </row>
    <row r="4734" spans="1:6">
      <c r="A4734" s="8">
        <v>5372</v>
      </c>
      <c r="B4734" s="8" t="s">
        <v>3579</v>
      </c>
      <c r="C4734" s="8">
        <v>5</v>
      </c>
      <c r="D4734" s="8" t="s">
        <v>4412</v>
      </c>
      <c r="E4734" s="8" t="s">
        <v>422</v>
      </c>
      <c r="F4734" s="8" t="s">
        <v>36</v>
      </c>
    </row>
    <row r="4735" spans="1:6" ht="28.8">
      <c r="A4735" s="8">
        <v>5346</v>
      </c>
      <c r="B4735" s="8" t="s">
        <v>3579</v>
      </c>
      <c r="C4735" s="8">
        <v>1</v>
      </c>
      <c r="D4735" s="8" t="s">
        <v>4325</v>
      </c>
      <c r="E4735" s="8" t="s">
        <v>2539</v>
      </c>
      <c r="F4735" s="8" t="s">
        <v>36</v>
      </c>
    </row>
    <row r="4736" spans="1:6" ht="100.8">
      <c r="A4736" s="8">
        <v>6213</v>
      </c>
      <c r="B4736" s="8" t="s">
        <v>3579</v>
      </c>
      <c r="C4736" s="8">
        <v>2</v>
      </c>
      <c r="D4736" s="8" t="s">
        <v>4131</v>
      </c>
      <c r="E4736" s="8" t="s">
        <v>4132</v>
      </c>
      <c r="F4736" s="8" t="s">
        <v>36</v>
      </c>
    </row>
    <row r="4737" spans="1:6" ht="43.2">
      <c r="A4737" s="8">
        <v>5312</v>
      </c>
      <c r="B4737" s="8" t="s">
        <v>3579</v>
      </c>
      <c r="C4737" s="8">
        <v>1</v>
      </c>
      <c r="D4737" s="8" t="s">
        <v>4413</v>
      </c>
      <c r="E4737" s="8" t="s">
        <v>2427</v>
      </c>
      <c r="F4737" s="8" t="s">
        <v>36</v>
      </c>
    </row>
    <row r="4738" spans="1:6" ht="86.4">
      <c r="A4738" s="8">
        <v>6140</v>
      </c>
      <c r="B4738" s="8" t="s">
        <v>3579</v>
      </c>
      <c r="C4738" s="8">
        <v>3</v>
      </c>
      <c r="D4738" s="8" t="s">
        <v>4414</v>
      </c>
      <c r="E4738" s="8" t="s">
        <v>4415</v>
      </c>
      <c r="F4738" s="8" t="s">
        <v>36</v>
      </c>
    </row>
    <row r="4739" spans="1:6" ht="115.2">
      <c r="A4739" s="8">
        <v>6171</v>
      </c>
      <c r="B4739" s="8" t="s">
        <v>3579</v>
      </c>
      <c r="C4739" s="8">
        <v>2</v>
      </c>
      <c r="D4739" s="8" t="s">
        <v>4416</v>
      </c>
      <c r="E4739" s="8" t="s">
        <v>4417</v>
      </c>
      <c r="F4739" s="8" t="s">
        <v>36</v>
      </c>
    </row>
    <row r="4740" spans="1:6" ht="129.6">
      <c r="A4740" s="8">
        <v>5289</v>
      </c>
      <c r="B4740" s="8" t="s">
        <v>3579</v>
      </c>
      <c r="C4740" s="8">
        <v>1</v>
      </c>
      <c r="D4740" s="8" t="s">
        <v>3584</v>
      </c>
      <c r="E4740" s="8" t="s">
        <v>3585</v>
      </c>
      <c r="F4740" s="8" t="s">
        <v>36</v>
      </c>
    </row>
    <row r="4741" spans="1:6" ht="43.2">
      <c r="A4741" s="8">
        <v>6183</v>
      </c>
      <c r="B4741" s="8" t="s">
        <v>3579</v>
      </c>
      <c r="C4741" s="8">
        <v>1</v>
      </c>
      <c r="D4741" s="8" t="s">
        <v>4185</v>
      </c>
      <c r="E4741" s="8" t="s">
        <v>4186</v>
      </c>
      <c r="F4741" s="8" t="s">
        <v>36</v>
      </c>
    </row>
    <row r="4742" spans="1:6" ht="72">
      <c r="A4742" s="8">
        <v>7000</v>
      </c>
      <c r="B4742" s="8" t="s">
        <v>3579</v>
      </c>
      <c r="C4742" s="8">
        <v>1</v>
      </c>
      <c r="D4742" s="8" t="s">
        <v>4297</v>
      </c>
      <c r="E4742" s="8" t="s">
        <v>4298</v>
      </c>
      <c r="F4742" s="8" t="s">
        <v>36</v>
      </c>
    </row>
    <row r="4743" spans="1:6" ht="57.6">
      <c r="A4743" s="8">
        <v>6192</v>
      </c>
      <c r="B4743" s="8" t="s">
        <v>3579</v>
      </c>
      <c r="C4743" s="8">
        <v>1</v>
      </c>
      <c r="D4743" s="8" t="s">
        <v>4418</v>
      </c>
      <c r="E4743" s="8" t="s">
        <v>41</v>
      </c>
      <c r="F4743" s="8" t="s">
        <v>36</v>
      </c>
    </row>
    <row r="4744" spans="1:6" ht="86.4">
      <c r="A4744" s="8">
        <v>6986</v>
      </c>
      <c r="B4744" s="8" t="s">
        <v>3579</v>
      </c>
      <c r="C4744" s="8">
        <v>1</v>
      </c>
      <c r="D4744" s="8" t="s">
        <v>3611</v>
      </c>
      <c r="E4744" s="8" t="s">
        <v>3612</v>
      </c>
      <c r="F4744" s="8" t="s">
        <v>36</v>
      </c>
    </row>
    <row r="4745" spans="1:6" ht="28.8">
      <c r="A4745" s="8">
        <v>3003</v>
      </c>
      <c r="B4745" s="8" t="s">
        <v>3579</v>
      </c>
      <c r="C4745" s="8">
        <v>5</v>
      </c>
      <c r="D4745" s="8" t="s">
        <v>4419</v>
      </c>
      <c r="E4745" s="8" t="s">
        <v>382</v>
      </c>
      <c r="F4745" s="8" t="s">
        <v>36</v>
      </c>
    </row>
    <row r="4746" spans="1:6" ht="28.8">
      <c r="A4746" s="8">
        <v>5985</v>
      </c>
      <c r="B4746" s="8" t="s">
        <v>3579</v>
      </c>
      <c r="C4746" s="8">
        <v>5</v>
      </c>
      <c r="D4746" s="8" t="s">
        <v>3805</v>
      </c>
      <c r="E4746" s="8" t="s">
        <v>1033</v>
      </c>
      <c r="F4746" s="8" t="s">
        <v>7</v>
      </c>
    </row>
    <row r="4747" spans="1:6" ht="43.2">
      <c r="A4747" s="8">
        <v>5312</v>
      </c>
      <c r="B4747" s="8" t="s">
        <v>3579</v>
      </c>
      <c r="C4747" s="8">
        <v>1</v>
      </c>
      <c r="D4747" s="8" t="s">
        <v>4413</v>
      </c>
      <c r="E4747" s="8" t="s">
        <v>2427</v>
      </c>
      <c r="F4747" s="8" t="s">
        <v>14</v>
      </c>
    </row>
    <row r="4748" spans="1:6">
      <c r="A4748" s="8">
        <v>2128</v>
      </c>
      <c r="B4748" s="8" t="s">
        <v>3579</v>
      </c>
      <c r="C4748" s="8">
        <v>3</v>
      </c>
      <c r="D4748" s="8" t="s">
        <v>4420</v>
      </c>
      <c r="E4748" s="8" t="s">
        <v>544</v>
      </c>
      <c r="F4748" s="8" t="s">
        <v>7</v>
      </c>
    </row>
    <row r="4749" spans="1:6" ht="57.6">
      <c r="A4749" s="8">
        <v>70</v>
      </c>
      <c r="B4749" s="8" t="s">
        <v>3579</v>
      </c>
      <c r="C4749" s="8">
        <v>1</v>
      </c>
      <c r="D4749" s="8" t="s">
        <v>243</v>
      </c>
      <c r="E4749" s="8" t="s">
        <v>4421</v>
      </c>
      <c r="F4749" s="8" t="s">
        <v>14</v>
      </c>
    </row>
    <row r="4750" spans="1:6" ht="115.2">
      <c r="A4750" s="8">
        <v>6165</v>
      </c>
      <c r="B4750" s="8" t="s">
        <v>3579</v>
      </c>
      <c r="C4750" s="8">
        <v>4</v>
      </c>
      <c r="D4750" s="8" t="s">
        <v>4194</v>
      </c>
      <c r="E4750" s="8" t="s">
        <v>4195</v>
      </c>
      <c r="F4750" s="8" t="s">
        <v>14</v>
      </c>
    </row>
    <row r="4751" spans="1:6" ht="28.8">
      <c r="A4751" s="8">
        <v>962</v>
      </c>
      <c r="B4751" s="8" t="s">
        <v>3579</v>
      </c>
      <c r="C4751" s="8">
        <v>5</v>
      </c>
      <c r="D4751" s="8" t="s">
        <v>4358</v>
      </c>
      <c r="E4751" s="8" t="s">
        <v>503</v>
      </c>
      <c r="F4751" s="8" t="s">
        <v>14</v>
      </c>
    </row>
    <row r="4752" spans="1:6" ht="43.2">
      <c r="A4752" s="8">
        <v>8936</v>
      </c>
      <c r="B4752" s="8" t="s">
        <v>3579</v>
      </c>
      <c r="C4752" s="8">
        <v>1</v>
      </c>
      <c r="D4752" s="8" t="s">
        <v>4374</v>
      </c>
      <c r="E4752" s="8" t="s">
        <v>4375</v>
      </c>
      <c r="F4752" s="8" t="s">
        <v>14</v>
      </c>
    </row>
    <row r="4753" spans="1:6" ht="43.2">
      <c r="A4753" s="8">
        <v>6178</v>
      </c>
      <c r="B4753" s="8" t="s">
        <v>3579</v>
      </c>
      <c r="C4753" s="8">
        <v>3</v>
      </c>
      <c r="D4753" s="8" t="s">
        <v>4422</v>
      </c>
      <c r="E4753" s="8" t="s">
        <v>4423</v>
      </c>
      <c r="F4753" s="8" t="s">
        <v>14</v>
      </c>
    </row>
    <row r="4754" spans="1:6" ht="43.2">
      <c r="A4754" s="8">
        <v>812</v>
      </c>
      <c r="B4754" s="8" t="s">
        <v>3579</v>
      </c>
      <c r="C4754" s="8">
        <v>1</v>
      </c>
      <c r="D4754" s="8" t="s">
        <v>4424</v>
      </c>
      <c r="E4754" s="8" t="s">
        <v>1975</v>
      </c>
      <c r="F4754" s="8" t="s">
        <v>14</v>
      </c>
    </row>
    <row r="4755" spans="1:6" ht="57.6">
      <c r="A4755" s="8">
        <v>6200</v>
      </c>
      <c r="B4755" s="8" t="s">
        <v>3579</v>
      </c>
      <c r="C4755" s="8">
        <v>4</v>
      </c>
      <c r="D4755" s="8" t="s">
        <v>4144</v>
      </c>
      <c r="E4755" s="8" t="s">
        <v>4145</v>
      </c>
      <c r="F4755" s="8" t="s">
        <v>14</v>
      </c>
    </row>
    <row r="4756" spans="1:6" ht="43.2">
      <c r="A4756" s="8">
        <v>7854</v>
      </c>
      <c r="B4756" s="8" t="s">
        <v>3579</v>
      </c>
      <c r="C4756" s="8">
        <v>3</v>
      </c>
      <c r="D4756" s="8" t="s">
        <v>4311</v>
      </c>
      <c r="E4756" s="8" t="s">
        <v>4312</v>
      </c>
      <c r="F4756" s="8" t="s">
        <v>14</v>
      </c>
    </row>
    <row r="4757" spans="1:6" ht="43.2">
      <c r="A4757" s="8">
        <v>7838</v>
      </c>
      <c r="B4757" s="8" t="s">
        <v>3579</v>
      </c>
      <c r="C4757" s="8">
        <v>1</v>
      </c>
      <c r="D4757" s="8" t="s">
        <v>4425</v>
      </c>
      <c r="E4757" s="8" t="s">
        <v>4426</v>
      </c>
      <c r="F4757" s="8" t="s">
        <v>14</v>
      </c>
    </row>
    <row r="4758" spans="1:6" ht="43.2">
      <c r="A4758" s="8">
        <v>7853</v>
      </c>
      <c r="B4758" s="8" t="s">
        <v>3579</v>
      </c>
      <c r="C4758" s="8">
        <v>5</v>
      </c>
      <c r="D4758" s="8" t="s">
        <v>4313</v>
      </c>
      <c r="E4758" s="8" t="s">
        <v>358</v>
      </c>
      <c r="F4758" s="8" t="s">
        <v>14</v>
      </c>
    </row>
    <row r="4759" spans="1:6" ht="86.4">
      <c r="A4759" s="8">
        <v>6195</v>
      </c>
      <c r="B4759" s="8" t="s">
        <v>3579</v>
      </c>
      <c r="C4759" s="8">
        <v>5</v>
      </c>
      <c r="D4759" s="8" t="s">
        <v>4181</v>
      </c>
      <c r="E4759" s="8" t="s">
        <v>4182</v>
      </c>
      <c r="F4759" s="8" t="s">
        <v>14</v>
      </c>
    </row>
    <row r="4760" spans="1:6" ht="43.2">
      <c r="A4760" s="8">
        <v>72</v>
      </c>
      <c r="B4760" s="8" t="s">
        <v>3579</v>
      </c>
      <c r="C4760" s="8">
        <v>3</v>
      </c>
      <c r="D4760" s="8" t="s">
        <v>238</v>
      </c>
      <c r="E4760" s="8" t="s">
        <v>4366</v>
      </c>
      <c r="F4760" s="8" t="s">
        <v>14</v>
      </c>
    </row>
    <row r="4761" spans="1:6" ht="72">
      <c r="A4761" s="8">
        <v>1889</v>
      </c>
      <c r="B4761" s="8" t="s">
        <v>3579</v>
      </c>
      <c r="C4761" s="8">
        <v>2</v>
      </c>
      <c r="D4761" s="8" t="s">
        <v>3815</v>
      </c>
      <c r="E4761" s="8" t="s">
        <v>3816</v>
      </c>
      <c r="F4761" s="8" t="s">
        <v>14</v>
      </c>
    </row>
    <row r="4762" spans="1:6" ht="72">
      <c r="A4762" s="8">
        <v>6153</v>
      </c>
      <c r="B4762" s="8" t="s">
        <v>3579</v>
      </c>
      <c r="C4762" s="8">
        <v>3</v>
      </c>
      <c r="D4762" s="8" t="s">
        <v>4427</v>
      </c>
      <c r="E4762" s="8" t="s">
        <v>20</v>
      </c>
      <c r="F4762" s="8" t="s">
        <v>14</v>
      </c>
    </row>
    <row r="4763" spans="1:6" ht="115.2">
      <c r="A4763" s="8">
        <v>6171</v>
      </c>
      <c r="B4763" s="8" t="s">
        <v>3579</v>
      </c>
      <c r="C4763" s="8">
        <v>2</v>
      </c>
      <c r="D4763" s="8" t="s">
        <v>4416</v>
      </c>
      <c r="E4763" s="8" t="s">
        <v>4417</v>
      </c>
      <c r="F4763" s="8" t="s">
        <v>14</v>
      </c>
    </row>
    <row r="4764" spans="1:6" ht="72">
      <c r="A4764" s="8">
        <v>8687</v>
      </c>
      <c r="B4764" s="8" t="s">
        <v>3579</v>
      </c>
      <c r="C4764" s="8">
        <v>4</v>
      </c>
      <c r="D4764" s="8" t="s">
        <v>4162</v>
      </c>
      <c r="E4764" s="8" t="s">
        <v>4163</v>
      </c>
      <c r="F4764" s="8" t="s">
        <v>35</v>
      </c>
    </row>
    <row r="4765" spans="1:6" ht="28.8">
      <c r="A4765" s="8">
        <v>8018</v>
      </c>
      <c r="B4765" s="8" t="s">
        <v>3579</v>
      </c>
      <c r="C4765" s="8">
        <v>1</v>
      </c>
      <c r="D4765" s="8" t="s">
        <v>4428</v>
      </c>
      <c r="E4765" s="8" t="s">
        <v>381</v>
      </c>
      <c r="F4765" s="8" t="s">
        <v>14</v>
      </c>
    </row>
    <row r="4766" spans="1:6" ht="43.2">
      <c r="A4766" s="8">
        <v>6183</v>
      </c>
      <c r="B4766" s="8" t="s">
        <v>3579</v>
      </c>
      <c r="C4766" s="8">
        <v>1</v>
      </c>
      <c r="D4766" s="8" t="s">
        <v>4185</v>
      </c>
      <c r="E4766" s="8" t="s">
        <v>4186</v>
      </c>
      <c r="F4766" s="8" t="s">
        <v>14</v>
      </c>
    </row>
    <row r="4767" spans="1:6" ht="43.2">
      <c r="A4767" s="8">
        <v>1936</v>
      </c>
      <c r="B4767" s="8" t="s">
        <v>3579</v>
      </c>
      <c r="C4767" s="8">
        <v>1</v>
      </c>
      <c r="D4767" s="8" t="s">
        <v>4429</v>
      </c>
      <c r="E4767" s="8" t="s">
        <v>20</v>
      </c>
      <c r="F4767" s="8" t="s">
        <v>14</v>
      </c>
    </row>
    <row r="4768" spans="1:6">
      <c r="A4768" s="8">
        <v>2124</v>
      </c>
      <c r="B4768" s="8" t="s">
        <v>3579</v>
      </c>
      <c r="C4768" s="8">
        <v>1</v>
      </c>
      <c r="D4768" s="8" t="s">
        <v>4430</v>
      </c>
      <c r="E4768" s="8" t="s">
        <v>377</v>
      </c>
      <c r="F4768" s="8" t="s">
        <v>7</v>
      </c>
    </row>
    <row r="4769" spans="1:6" ht="28.8">
      <c r="A4769" s="8">
        <v>4179</v>
      </c>
      <c r="B4769" s="8" t="s">
        <v>3579</v>
      </c>
      <c r="C4769" s="8">
        <v>4</v>
      </c>
      <c r="D4769" s="8" t="s">
        <v>3690</v>
      </c>
      <c r="E4769" s="8" t="s">
        <v>962</v>
      </c>
      <c r="F4769" s="8" t="s">
        <v>7</v>
      </c>
    </row>
    <row r="4770" spans="1:6" ht="57.6">
      <c r="A4770" s="8">
        <v>6259</v>
      </c>
      <c r="B4770" s="8" t="s">
        <v>3579</v>
      </c>
      <c r="C4770" s="8">
        <v>1</v>
      </c>
      <c r="D4770" s="8" t="s">
        <v>3746</v>
      </c>
      <c r="E4770" s="8" t="s">
        <v>3747</v>
      </c>
      <c r="F4770" s="8" t="s">
        <v>7</v>
      </c>
    </row>
    <row r="4771" spans="1:6" ht="57.6">
      <c r="A4771" s="8">
        <v>8574</v>
      </c>
      <c r="B4771" s="8" t="s">
        <v>3579</v>
      </c>
      <c r="C4771" s="8">
        <v>5</v>
      </c>
      <c r="D4771" s="8" t="s">
        <v>3875</v>
      </c>
      <c r="E4771" s="8" t="s">
        <v>3876</v>
      </c>
      <c r="F4771" s="8" t="s">
        <v>14</v>
      </c>
    </row>
    <row r="4772" spans="1:6" ht="28.8">
      <c r="A4772" s="8">
        <v>7198</v>
      </c>
      <c r="B4772" s="8" t="s">
        <v>3579</v>
      </c>
      <c r="C4772" s="8">
        <v>4</v>
      </c>
      <c r="D4772" s="8" t="s">
        <v>3705</v>
      </c>
      <c r="E4772" s="8" t="s">
        <v>391</v>
      </c>
      <c r="F4772" s="8" t="s">
        <v>7</v>
      </c>
    </row>
    <row r="4773" spans="1:6" ht="28.8">
      <c r="A4773" s="8">
        <v>885</v>
      </c>
      <c r="B4773" s="8" t="s">
        <v>3579</v>
      </c>
      <c r="C4773" s="8">
        <v>3</v>
      </c>
      <c r="D4773" s="8" t="s">
        <v>3823</v>
      </c>
      <c r="E4773" s="8" t="s">
        <v>3824</v>
      </c>
      <c r="F4773" s="8" t="s">
        <v>7</v>
      </c>
    </row>
    <row r="4774" spans="1:6" ht="43.2">
      <c r="A4774" s="8">
        <v>6169</v>
      </c>
      <c r="B4774" s="8" t="s">
        <v>3579</v>
      </c>
      <c r="C4774" s="8">
        <v>4</v>
      </c>
      <c r="D4774" s="8" t="s">
        <v>4431</v>
      </c>
      <c r="E4774" s="8" t="s">
        <v>42</v>
      </c>
      <c r="F4774" s="8" t="s">
        <v>7</v>
      </c>
    </row>
    <row r="4775" spans="1:6" ht="57.6">
      <c r="A4775" s="8">
        <v>2996</v>
      </c>
      <c r="B4775" s="8" t="s">
        <v>3579</v>
      </c>
      <c r="C4775" s="8">
        <v>4</v>
      </c>
      <c r="D4775" s="8" t="s">
        <v>4215</v>
      </c>
      <c r="E4775" s="8" t="s">
        <v>4216</v>
      </c>
      <c r="F4775" s="8" t="s">
        <v>7</v>
      </c>
    </row>
    <row r="4776" spans="1:6" ht="43.2">
      <c r="A4776" s="8">
        <v>6162</v>
      </c>
      <c r="B4776" s="8" t="s">
        <v>3579</v>
      </c>
      <c r="C4776" s="8">
        <v>1</v>
      </c>
      <c r="D4776" s="8" t="s">
        <v>4192</v>
      </c>
      <c r="E4776" s="8" t="s">
        <v>4193</v>
      </c>
      <c r="F4776" s="8" t="s">
        <v>7</v>
      </c>
    </row>
    <row r="4777" spans="1:6" ht="28.8">
      <c r="A4777" s="8">
        <v>3067</v>
      </c>
      <c r="B4777" s="8" t="s">
        <v>3579</v>
      </c>
      <c r="C4777" s="8">
        <v>2</v>
      </c>
      <c r="D4777" s="8" t="s">
        <v>4290</v>
      </c>
      <c r="E4777" s="8" t="s">
        <v>4291</v>
      </c>
      <c r="F4777" s="8" t="s">
        <v>7</v>
      </c>
    </row>
    <row r="4778" spans="1:6" ht="28.8">
      <c r="A4778" s="8">
        <v>3042</v>
      </c>
      <c r="B4778" s="8" t="s">
        <v>3579</v>
      </c>
      <c r="C4778" s="8">
        <v>4</v>
      </c>
      <c r="D4778" s="8" t="s">
        <v>4432</v>
      </c>
      <c r="E4778" s="8" t="s">
        <v>377</v>
      </c>
      <c r="F4778" s="8" t="s">
        <v>7</v>
      </c>
    </row>
    <row r="4779" spans="1:6" ht="43.2">
      <c r="A4779" s="8">
        <v>3038</v>
      </c>
      <c r="B4779" s="8" t="s">
        <v>3579</v>
      </c>
      <c r="C4779" s="8">
        <v>5</v>
      </c>
      <c r="D4779" s="8" t="s">
        <v>4433</v>
      </c>
      <c r="E4779" s="8" t="s">
        <v>549</v>
      </c>
      <c r="F4779" s="8" t="s">
        <v>7</v>
      </c>
    </row>
    <row r="4780" spans="1:6" ht="28.8">
      <c r="A4780" s="8">
        <v>3022</v>
      </c>
      <c r="B4780" s="8" t="s">
        <v>3579</v>
      </c>
      <c r="C4780" s="8">
        <v>5</v>
      </c>
      <c r="D4780" s="8" t="s">
        <v>4293</v>
      </c>
      <c r="E4780" s="8" t="s">
        <v>24</v>
      </c>
      <c r="F4780" s="8" t="s">
        <v>7</v>
      </c>
    </row>
    <row r="4781" spans="1:6" ht="86.4">
      <c r="A4781" s="8">
        <v>3013</v>
      </c>
      <c r="B4781" s="8" t="s">
        <v>3579</v>
      </c>
      <c r="C4781" s="8">
        <v>4</v>
      </c>
      <c r="D4781" s="8" t="s">
        <v>4385</v>
      </c>
      <c r="E4781" s="8" t="s">
        <v>24</v>
      </c>
      <c r="F4781" s="8" t="s">
        <v>7</v>
      </c>
    </row>
    <row r="4782" spans="1:6" ht="28.8">
      <c r="A4782" s="8">
        <v>3003</v>
      </c>
      <c r="B4782" s="8" t="s">
        <v>3579</v>
      </c>
      <c r="C4782" s="8">
        <v>5</v>
      </c>
      <c r="D4782" s="8" t="s">
        <v>4419</v>
      </c>
      <c r="E4782" s="8" t="s">
        <v>382</v>
      </c>
      <c r="F4782" s="8" t="s">
        <v>7</v>
      </c>
    </row>
    <row r="4783" spans="1:6" ht="57.6">
      <c r="A4783" s="8">
        <v>2999</v>
      </c>
      <c r="B4783" s="8" t="s">
        <v>3579</v>
      </c>
      <c r="C4783" s="8">
        <v>5</v>
      </c>
      <c r="D4783" s="8" t="s">
        <v>4434</v>
      </c>
      <c r="E4783" s="8" t="s">
        <v>549</v>
      </c>
      <c r="F4783" s="8" t="s">
        <v>7</v>
      </c>
    </row>
    <row r="4784" spans="1:6" ht="57.6">
      <c r="A4784" s="8">
        <v>6161</v>
      </c>
      <c r="B4784" s="8" t="s">
        <v>3579</v>
      </c>
      <c r="C4784" s="8">
        <v>1</v>
      </c>
      <c r="D4784" s="8" t="s">
        <v>4190</v>
      </c>
      <c r="E4784" s="8" t="s">
        <v>4191</v>
      </c>
      <c r="F4784" s="8" t="s">
        <v>7</v>
      </c>
    </row>
    <row r="4785" spans="1:6" ht="28.8">
      <c r="A4785" s="8">
        <v>194</v>
      </c>
      <c r="B4785" s="8" t="s">
        <v>3579</v>
      </c>
      <c r="C4785" s="8">
        <v>5</v>
      </c>
      <c r="D4785" s="8" t="s">
        <v>3666</v>
      </c>
      <c r="E4785" s="8" t="s">
        <v>3667</v>
      </c>
      <c r="F4785" s="8" t="s">
        <v>7</v>
      </c>
    </row>
    <row r="4786" spans="1:6" ht="43.2">
      <c r="A4786" s="8">
        <v>5853</v>
      </c>
      <c r="B4786" s="8" t="s">
        <v>3579</v>
      </c>
      <c r="C4786" s="8">
        <v>3</v>
      </c>
      <c r="D4786" s="8" t="s">
        <v>4268</v>
      </c>
      <c r="E4786" s="8" t="s">
        <v>4269</v>
      </c>
      <c r="F4786" s="8" t="s">
        <v>35</v>
      </c>
    </row>
    <row r="4787" spans="1:6" ht="57.6">
      <c r="A4787" s="8">
        <v>5286</v>
      </c>
      <c r="B4787" s="8" t="s">
        <v>3579</v>
      </c>
      <c r="C4787" s="8">
        <v>1</v>
      </c>
      <c r="D4787" s="8" t="s">
        <v>4012</v>
      </c>
      <c r="E4787" s="8" t="s">
        <v>4013</v>
      </c>
      <c r="F4787" s="8" t="s">
        <v>35</v>
      </c>
    </row>
    <row r="4788" spans="1:6" ht="43.2">
      <c r="A4788" s="8">
        <v>3623</v>
      </c>
      <c r="B4788" s="8" t="s">
        <v>3579</v>
      </c>
      <c r="C4788" s="8">
        <v>1</v>
      </c>
      <c r="D4788" s="8" t="s">
        <v>4303</v>
      </c>
      <c r="E4788" s="8" t="s">
        <v>4304</v>
      </c>
      <c r="F4788" s="8" t="s">
        <v>35</v>
      </c>
    </row>
    <row r="4789" spans="1:6" ht="72">
      <c r="A4789" s="8">
        <v>5957</v>
      </c>
      <c r="B4789" s="8" t="s">
        <v>3579</v>
      </c>
      <c r="C4789" s="8">
        <v>3</v>
      </c>
      <c r="D4789" s="8" t="s">
        <v>3780</v>
      </c>
      <c r="E4789" s="8" t="s">
        <v>3781</v>
      </c>
      <c r="F4789" s="8" t="s">
        <v>35</v>
      </c>
    </row>
    <row r="4790" spans="1:6" ht="86.4">
      <c r="A4790" s="8">
        <v>6140</v>
      </c>
      <c r="B4790" s="8" t="s">
        <v>3579</v>
      </c>
      <c r="C4790" s="8">
        <v>3</v>
      </c>
      <c r="D4790" s="8" t="s">
        <v>4414</v>
      </c>
      <c r="E4790" s="8" t="s">
        <v>4415</v>
      </c>
      <c r="F4790" s="8" t="s">
        <v>14</v>
      </c>
    </row>
    <row r="4791" spans="1:6" ht="43.2">
      <c r="A4791" s="8">
        <v>8975</v>
      </c>
      <c r="B4791" s="8" t="s">
        <v>3579</v>
      </c>
      <c r="C4791" s="8">
        <v>2</v>
      </c>
      <c r="D4791" s="8" t="s">
        <v>3725</v>
      </c>
      <c r="E4791" s="8" t="s">
        <v>3726</v>
      </c>
      <c r="F4791" s="8" t="s">
        <v>14</v>
      </c>
    </row>
    <row r="4792" spans="1:6" ht="86.4">
      <c r="A4792" s="8">
        <v>880</v>
      </c>
      <c r="B4792" s="8" t="s">
        <v>3579</v>
      </c>
      <c r="C4792" s="8">
        <v>1</v>
      </c>
      <c r="D4792" s="8" t="s">
        <v>4435</v>
      </c>
      <c r="E4792" s="8" t="s">
        <v>4281</v>
      </c>
      <c r="F4792" s="8" t="s">
        <v>14</v>
      </c>
    </row>
    <row r="4793" spans="1:6" ht="158.4">
      <c r="A4793" s="8">
        <v>1909</v>
      </c>
      <c r="B4793" s="8" t="s">
        <v>3579</v>
      </c>
      <c r="C4793" s="8">
        <v>1</v>
      </c>
      <c r="D4793" s="8" t="s">
        <v>4230</v>
      </c>
      <c r="E4793" s="8" t="s">
        <v>4231</v>
      </c>
      <c r="F4793" s="8" t="s">
        <v>14</v>
      </c>
    </row>
    <row r="4794" spans="1:6" ht="57.6">
      <c r="A4794" s="8">
        <v>6151</v>
      </c>
      <c r="B4794" s="8" t="s">
        <v>3579</v>
      </c>
      <c r="C4794" s="8">
        <v>4</v>
      </c>
      <c r="D4794" s="8" t="s">
        <v>4257</v>
      </c>
      <c r="E4794" s="8" t="s">
        <v>4258</v>
      </c>
      <c r="F4794" s="8" t="s">
        <v>14</v>
      </c>
    </row>
    <row r="4795" spans="1:6" ht="57.6">
      <c r="A4795" s="8">
        <v>6174</v>
      </c>
      <c r="B4795" s="8" t="s">
        <v>3579</v>
      </c>
      <c r="C4795" s="8">
        <v>4</v>
      </c>
      <c r="D4795" s="8" t="s">
        <v>4200</v>
      </c>
      <c r="E4795" s="8" t="s">
        <v>4201</v>
      </c>
      <c r="F4795" s="8" t="s">
        <v>14</v>
      </c>
    </row>
    <row r="4796" spans="1:6" ht="129.6">
      <c r="A4796" s="8">
        <v>1900</v>
      </c>
      <c r="B4796" s="8" t="s">
        <v>3579</v>
      </c>
      <c r="C4796" s="8">
        <v>1</v>
      </c>
      <c r="D4796" s="8" t="s">
        <v>4406</v>
      </c>
      <c r="E4796" s="8" t="s">
        <v>4407</v>
      </c>
      <c r="F4796" s="8" t="s">
        <v>14</v>
      </c>
    </row>
    <row r="4797" spans="1:6" ht="86.4">
      <c r="A4797" s="8">
        <v>8587</v>
      </c>
      <c r="B4797" s="8" t="s">
        <v>3579</v>
      </c>
      <c r="C4797" s="8">
        <v>2</v>
      </c>
      <c r="D4797" s="8" t="s">
        <v>3898</v>
      </c>
      <c r="E4797" s="8" t="s">
        <v>3899</v>
      </c>
      <c r="F4797" s="8" t="s">
        <v>35</v>
      </c>
    </row>
    <row r="4798" spans="1:6" ht="43.2">
      <c r="A4798" s="8">
        <v>5913</v>
      </c>
      <c r="B4798" s="8" t="s">
        <v>3579</v>
      </c>
      <c r="C4798" s="8">
        <v>4</v>
      </c>
      <c r="D4798" s="8" t="s">
        <v>4382</v>
      </c>
      <c r="E4798" s="8" t="s">
        <v>4383</v>
      </c>
      <c r="F4798" s="8" t="s">
        <v>35</v>
      </c>
    </row>
    <row r="4799" spans="1:6" ht="57.6">
      <c r="A4799" s="8">
        <v>8571</v>
      </c>
      <c r="B4799" s="8" t="s">
        <v>3579</v>
      </c>
      <c r="C4799" s="8">
        <v>5</v>
      </c>
      <c r="D4799" s="8" t="s">
        <v>4436</v>
      </c>
      <c r="E4799" s="8" t="s">
        <v>4437</v>
      </c>
      <c r="F4799" s="8" t="s">
        <v>35</v>
      </c>
    </row>
    <row r="4800" spans="1:6" ht="43.2">
      <c r="A4800" s="8">
        <v>7181</v>
      </c>
      <c r="B4800" s="8" t="s">
        <v>3579</v>
      </c>
      <c r="C4800" s="8">
        <v>4</v>
      </c>
      <c r="D4800" s="8" t="s">
        <v>4107</v>
      </c>
      <c r="E4800" s="8" t="s">
        <v>4108</v>
      </c>
      <c r="F4800" s="8" t="s">
        <v>35</v>
      </c>
    </row>
    <row r="4801" spans="1:6" ht="57.6">
      <c r="A4801" s="8">
        <v>8699</v>
      </c>
      <c r="B4801" s="8" t="s">
        <v>3579</v>
      </c>
      <c r="C4801" s="8">
        <v>5</v>
      </c>
      <c r="D4801" s="8" t="s">
        <v>4187</v>
      </c>
      <c r="E4801" s="8" t="s">
        <v>4188</v>
      </c>
      <c r="F4801" s="8" t="s">
        <v>35</v>
      </c>
    </row>
    <row r="4802" spans="1:6" ht="28.8">
      <c r="A4802" s="8">
        <v>8717</v>
      </c>
      <c r="B4802" s="8" t="s">
        <v>3579</v>
      </c>
      <c r="C4802" s="8">
        <v>1</v>
      </c>
      <c r="D4802" s="8" t="s">
        <v>4224</v>
      </c>
      <c r="E4802" s="8" t="s">
        <v>4225</v>
      </c>
      <c r="F4802" s="8" t="s">
        <v>35</v>
      </c>
    </row>
    <row r="4803" spans="1:6" ht="72">
      <c r="A4803" s="8">
        <v>7767</v>
      </c>
      <c r="B4803" s="8" t="s">
        <v>3579</v>
      </c>
      <c r="C4803" s="8">
        <v>4</v>
      </c>
      <c r="D4803" s="8" t="s">
        <v>3703</v>
      </c>
      <c r="E4803" s="8" t="s">
        <v>3704</v>
      </c>
      <c r="F4803" s="8" t="s">
        <v>34</v>
      </c>
    </row>
    <row r="4804" spans="1:6" ht="43.2">
      <c r="A4804" s="8">
        <v>3008</v>
      </c>
      <c r="B4804" s="8" t="s">
        <v>3579</v>
      </c>
      <c r="C4804" s="8">
        <v>2</v>
      </c>
      <c r="D4804" s="8" t="s">
        <v>4218</v>
      </c>
      <c r="E4804" s="8" t="s">
        <v>4219</v>
      </c>
      <c r="F4804" s="8" t="s">
        <v>34</v>
      </c>
    </row>
    <row r="4805" spans="1:6" ht="86.4">
      <c r="A4805" s="8">
        <v>46</v>
      </c>
      <c r="B4805" s="8" t="s">
        <v>3579</v>
      </c>
      <c r="C4805" s="8">
        <v>2</v>
      </c>
      <c r="D4805" s="8" t="s">
        <v>236</v>
      </c>
      <c r="E4805" s="8" t="s">
        <v>3709</v>
      </c>
      <c r="F4805" s="8" t="s">
        <v>34</v>
      </c>
    </row>
    <row r="4806" spans="1:6" ht="57.6">
      <c r="A4806" s="8">
        <v>6173</v>
      </c>
      <c r="B4806" s="8" t="s">
        <v>3579</v>
      </c>
      <c r="C4806" s="8">
        <v>1</v>
      </c>
      <c r="D4806" s="8" t="s">
        <v>4438</v>
      </c>
      <c r="E4806" s="8" t="s">
        <v>17</v>
      </c>
      <c r="F4806" s="8" t="s">
        <v>14</v>
      </c>
    </row>
    <row r="4807" spans="1:6" ht="100.8">
      <c r="A4807" s="8">
        <v>8707</v>
      </c>
      <c r="B4807" s="8" t="s">
        <v>3579</v>
      </c>
      <c r="C4807" s="8">
        <v>5</v>
      </c>
      <c r="D4807" s="8" t="s">
        <v>4198</v>
      </c>
      <c r="E4807" s="8" t="s">
        <v>4199</v>
      </c>
      <c r="F4807" s="8" t="s">
        <v>14</v>
      </c>
    </row>
    <row r="4808" spans="1:6" ht="28.8">
      <c r="A4808" s="8">
        <v>8848</v>
      </c>
      <c r="B4808" s="8" t="s">
        <v>3579</v>
      </c>
      <c r="C4808" s="8">
        <v>1</v>
      </c>
      <c r="D4808" s="8" t="s">
        <v>4439</v>
      </c>
      <c r="E4808" s="8" t="s">
        <v>2658</v>
      </c>
      <c r="F4808" s="8" t="s">
        <v>7</v>
      </c>
    </row>
    <row r="4809" spans="1:6" ht="43.2">
      <c r="A4809" s="8">
        <v>7970</v>
      </c>
      <c r="B4809" s="8" t="s">
        <v>3579</v>
      </c>
      <c r="C4809" s="8">
        <v>4</v>
      </c>
      <c r="D4809" s="8" t="s">
        <v>3947</v>
      </c>
      <c r="E4809" s="8" t="s">
        <v>3948</v>
      </c>
      <c r="F4809" s="8" t="s">
        <v>14</v>
      </c>
    </row>
    <row r="4810" spans="1:6" ht="28.8">
      <c r="A4810" s="8">
        <v>5393</v>
      </c>
      <c r="B4810" s="8" t="s">
        <v>3579</v>
      </c>
      <c r="C4810" s="8">
        <v>1</v>
      </c>
      <c r="D4810" s="8" t="s">
        <v>4440</v>
      </c>
      <c r="E4810" s="8" t="s">
        <v>4441</v>
      </c>
      <c r="F4810" s="8" t="s">
        <v>14</v>
      </c>
    </row>
    <row r="4811" spans="1:6">
      <c r="A4811" s="8">
        <v>2231</v>
      </c>
      <c r="B4811" s="8" t="s">
        <v>3579</v>
      </c>
      <c r="C4811" s="8">
        <v>3</v>
      </c>
      <c r="D4811" s="8" t="s">
        <v>4442</v>
      </c>
      <c r="E4811" s="8" t="s">
        <v>4443</v>
      </c>
      <c r="F4811" s="8" t="s">
        <v>35</v>
      </c>
    </row>
    <row r="4812" spans="1:6" ht="43.2">
      <c r="A4812" s="8">
        <v>64</v>
      </c>
      <c r="B4812" s="8" t="s">
        <v>3579</v>
      </c>
      <c r="C4812" s="8">
        <v>5</v>
      </c>
      <c r="D4812" s="8" t="s">
        <v>247</v>
      </c>
      <c r="E4812" s="8" t="s">
        <v>4384</v>
      </c>
      <c r="F4812" s="8" t="s">
        <v>35</v>
      </c>
    </row>
    <row r="4813" spans="1:6" ht="86.4">
      <c r="A4813" s="8">
        <v>6986</v>
      </c>
      <c r="B4813" s="8" t="s">
        <v>3579</v>
      </c>
      <c r="C4813" s="8">
        <v>1</v>
      </c>
      <c r="D4813" s="8" t="s">
        <v>3611</v>
      </c>
      <c r="E4813" s="8" t="s">
        <v>3612</v>
      </c>
      <c r="F4813" s="8" t="s">
        <v>35</v>
      </c>
    </row>
    <row r="4814" spans="1:6" ht="28.8">
      <c r="A4814" s="8">
        <v>912</v>
      </c>
      <c r="B4814" s="8" t="s">
        <v>3579</v>
      </c>
      <c r="C4814" s="8">
        <v>2</v>
      </c>
      <c r="D4814" s="8" t="s">
        <v>3721</v>
      </c>
      <c r="E4814" s="8" t="s">
        <v>3722</v>
      </c>
      <c r="F4814" s="8" t="s">
        <v>35</v>
      </c>
    </row>
    <row r="4815" spans="1:6" ht="43.2">
      <c r="A4815" s="8">
        <v>6178</v>
      </c>
      <c r="B4815" s="8" t="s">
        <v>3579</v>
      </c>
      <c r="C4815" s="8">
        <v>3</v>
      </c>
      <c r="D4815" s="8" t="s">
        <v>4422</v>
      </c>
      <c r="E4815" s="8" t="s">
        <v>4423</v>
      </c>
      <c r="F4815" s="8" t="s">
        <v>35</v>
      </c>
    </row>
    <row r="4816" spans="1:6" ht="57.6">
      <c r="A4816" s="8">
        <v>7829</v>
      </c>
      <c r="B4816" s="8" t="s">
        <v>3579</v>
      </c>
      <c r="C4816" s="8">
        <v>1</v>
      </c>
      <c r="D4816" s="8" t="s">
        <v>3603</v>
      </c>
      <c r="E4816" s="8" t="s">
        <v>3604</v>
      </c>
      <c r="F4816" s="8" t="s">
        <v>35</v>
      </c>
    </row>
    <row r="4817" spans="1:6" ht="57.6">
      <c r="A4817" s="8">
        <v>8571</v>
      </c>
      <c r="B4817" s="8" t="s">
        <v>3579</v>
      </c>
      <c r="C4817" s="8">
        <v>5</v>
      </c>
      <c r="D4817" s="8" t="s">
        <v>4436</v>
      </c>
      <c r="E4817" s="8" t="s">
        <v>4437</v>
      </c>
      <c r="F4817" s="8" t="s">
        <v>14</v>
      </c>
    </row>
    <row r="4818" spans="1:6" ht="86.4">
      <c r="A4818" s="8">
        <v>8567</v>
      </c>
      <c r="B4818" s="8" t="s">
        <v>3579</v>
      </c>
      <c r="C4818" s="8">
        <v>2</v>
      </c>
      <c r="D4818" s="8" t="s">
        <v>3871</v>
      </c>
      <c r="E4818" s="8" t="s">
        <v>3872</v>
      </c>
      <c r="F4818" s="8" t="s">
        <v>14</v>
      </c>
    </row>
    <row r="4819" spans="1:6" ht="57.6">
      <c r="A4819" s="8">
        <v>8563</v>
      </c>
      <c r="B4819" s="8" t="s">
        <v>3579</v>
      </c>
      <c r="C4819" s="8">
        <v>3</v>
      </c>
      <c r="D4819" s="8" t="s">
        <v>3842</v>
      </c>
      <c r="E4819" s="8" t="s">
        <v>3843</v>
      </c>
      <c r="F4819" s="8" t="s">
        <v>14</v>
      </c>
    </row>
    <row r="4820" spans="1:6" ht="28.8">
      <c r="A4820" s="8">
        <v>1017</v>
      </c>
      <c r="B4820" s="8" t="s">
        <v>3579</v>
      </c>
      <c r="C4820" s="8">
        <v>3</v>
      </c>
      <c r="D4820" s="8" t="s">
        <v>4444</v>
      </c>
      <c r="E4820" s="8" t="s">
        <v>4445</v>
      </c>
      <c r="F4820" s="8" t="s">
        <v>14</v>
      </c>
    </row>
    <row r="4821" spans="1:6" ht="86.4">
      <c r="A4821" s="8">
        <v>8557</v>
      </c>
      <c r="B4821" s="8" t="s">
        <v>3579</v>
      </c>
      <c r="C4821" s="8">
        <v>1</v>
      </c>
      <c r="D4821" s="8" t="s">
        <v>3846</v>
      </c>
      <c r="E4821" s="8" t="s">
        <v>3847</v>
      </c>
      <c r="F4821" s="8" t="s">
        <v>14</v>
      </c>
    </row>
    <row r="4822" spans="1:6" ht="100.8">
      <c r="A4822" s="8">
        <v>835</v>
      </c>
      <c r="B4822" s="8" t="s">
        <v>3579</v>
      </c>
      <c r="C4822" s="8">
        <v>3</v>
      </c>
      <c r="D4822" s="8" t="s">
        <v>3877</v>
      </c>
      <c r="E4822" s="8" t="s">
        <v>3878</v>
      </c>
      <c r="F4822" s="8" t="s">
        <v>14</v>
      </c>
    </row>
    <row r="4823" spans="1:6" ht="86.4">
      <c r="A4823" s="8">
        <v>46</v>
      </c>
      <c r="B4823" s="8" t="s">
        <v>3579</v>
      </c>
      <c r="C4823" s="8">
        <v>2</v>
      </c>
      <c r="D4823" s="8" t="s">
        <v>236</v>
      </c>
      <c r="E4823" s="8" t="s">
        <v>3709</v>
      </c>
      <c r="F4823" s="8" t="s">
        <v>14</v>
      </c>
    </row>
    <row r="4824" spans="1:6" ht="72">
      <c r="A4824" s="8">
        <v>58</v>
      </c>
      <c r="B4824" s="8" t="s">
        <v>3579</v>
      </c>
      <c r="C4824" s="8">
        <v>1</v>
      </c>
      <c r="D4824" s="8" t="s">
        <v>255</v>
      </c>
      <c r="E4824" s="8" t="s">
        <v>20</v>
      </c>
      <c r="F4824" s="8" t="s">
        <v>14</v>
      </c>
    </row>
    <row r="4825" spans="1:6" ht="144">
      <c r="A4825" s="8">
        <v>1914</v>
      </c>
      <c r="B4825" s="8" t="s">
        <v>3579</v>
      </c>
      <c r="C4825" s="8">
        <v>2</v>
      </c>
      <c r="D4825" s="8" t="s">
        <v>4232</v>
      </c>
      <c r="E4825" s="8" t="s">
        <v>4233</v>
      </c>
      <c r="F4825" s="8" t="s">
        <v>14</v>
      </c>
    </row>
    <row r="4826" spans="1:6" ht="28.8">
      <c r="A4826" s="8">
        <v>78</v>
      </c>
      <c r="B4826" s="8" t="s">
        <v>3579</v>
      </c>
      <c r="C4826" s="8">
        <v>5</v>
      </c>
      <c r="D4826" s="8" t="s">
        <v>237</v>
      </c>
      <c r="E4826" s="8" t="s">
        <v>4372</v>
      </c>
      <c r="F4826" s="8" t="s">
        <v>14</v>
      </c>
    </row>
    <row r="4827" spans="1:6" ht="100.8">
      <c r="A4827" s="8">
        <v>1922</v>
      </c>
      <c r="B4827" s="8" t="s">
        <v>3579</v>
      </c>
      <c r="C4827" s="8">
        <v>2</v>
      </c>
      <c r="D4827" s="8" t="s">
        <v>4240</v>
      </c>
      <c r="E4827" s="8" t="s">
        <v>4241</v>
      </c>
      <c r="F4827" s="8" t="s">
        <v>14</v>
      </c>
    </row>
    <row r="4828" spans="1:6" ht="57.6">
      <c r="A4828" s="8">
        <v>1915</v>
      </c>
      <c r="B4828" s="8" t="s">
        <v>3579</v>
      </c>
      <c r="C4828" s="8">
        <v>4</v>
      </c>
      <c r="D4828" s="8" t="s">
        <v>4234</v>
      </c>
      <c r="E4828" s="8" t="s">
        <v>4235</v>
      </c>
      <c r="F4828" s="8" t="s">
        <v>14</v>
      </c>
    </row>
    <row r="4829" spans="1:6" ht="43.2">
      <c r="A4829" s="8">
        <v>8847</v>
      </c>
      <c r="B4829" s="8" t="s">
        <v>3579</v>
      </c>
      <c r="C4829" s="8">
        <v>5</v>
      </c>
      <c r="D4829" s="8" t="s">
        <v>3735</v>
      </c>
      <c r="E4829" s="8" t="s">
        <v>3736</v>
      </c>
      <c r="F4829" s="8" t="s">
        <v>7</v>
      </c>
    </row>
    <row r="4830" spans="1:6" ht="57.6">
      <c r="A4830" s="8">
        <v>6176</v>
      </c>
      <c r="B4830" s="8" t="s">
        <v>3579</v>
      </c>
      <c r="C4830" s="8">
        <v>5</v>
      </c>
      <c r="D4830" s="8" t="s">
        <v>4220</v>
      </c>
      <c r="E4830" s="8" t="s">
        <v>4221</v>
      </c>
      <c r="F4830" s="8" t="s">
        <v>7</v>
      </c>
    </row>
    <row r="4831" spans="1:6">
      <c r="A4831" s="8">
        <v>7385</v>
      </c>
      <c r="B4831" s="8" t="s">
        <v>3579</v>
      </c>
      <c r="C4831" s="8">
        <v>3</v>
      </c>
      <c r="D4831" s="8" t="s">
        <v>4446</v>
      </c>
      <c r="E4831" s="8" t="s">
        <v>42</v>
      </c>
      <c r="F4831" s="8" t="s">
        <v>7</v>
      </c>
    </row>
    <row r="4832" spans="1:6" ht="28.8">
      <c r="A4832" s="8">
        <v>4167</v>
      </c>
      <c r="B4832" s="8" t="s">
        <v>3579</v>
      </c>
      <c r="C4832" s="8">
        <v>2</v>
      </c>
      <c r="D4832" s="8" t="s">
        <v>4264</v>
      </c>
      <c r="E4832" s="8" t="s">
        <v>4265</v>
      </c>
      <c r="F4832" s="8" t="s">
        <v>7</v>
      </c>
    </row>
    <row r="4833" spans="1:6">
      <c r="A4833" s="8">
        <v>3263</v>
      </c>
      <c r="B4833" s="8" t="s">
        <v>3579</v>
      </c>
      <c r="C4833" s="8">
        <v>5</v>
      </c>
      <c r="D4833" s="8" t="s">
        <v>4447</v>
      </c>
      <c r="E4833" s="8" t="s">
        <v>42</v>
      </c>
      <c r="F4833" s="8" t="s">
        <v>7</v>
      </c>
    </row>
    <row r="4834" spans="1:6" ht="43.2">
      <c r="A4834" s="8">
        <v>6204</v>
      </c>
      <c r="B4834" s="8" t="s">
        <v>3579</v>
      </c>
      <c r="C4834" s="8">
        <v>4</v>
      </c>
      <c r="D4834" s="8" t="s">
        <v>4123</v>
      </c>
      <c r="E4834" s="8" t="s">
        <v>4124</v>
      </c>
      <c r="F4834" s="8" t="s">
        <v>7</v>
      </c>
    </row>
    <row r="4835" spans="1:6" ht="28.8">
      <c r="A4835" s="8">
        <v>9391</v>
      </c>
      <c r="B4835" s="8" t="s">
        <v>3579</v>
      </c>
      <c r="C4835" s="8">
        <v>5</v>
      </c>
      <c r="D4835" s="8" t="s">
        <v>3628</v>
      </c>
      <c r="E4835" s="8" t="s">
        <v>3629</v>
      </c>
      <c r="F4835" s="8" t="s">
        <v>7</v>
      </c>
    </row>
    <row r="4836" spans="1:6">
      <c r="A4836" s="8">
        <v>3228</v>
      </c>
      <c r="B4836" s="8" t="s">
        <v>3579</v>
      </c>
      <c r="C4836" s="8">
        <v>5</v>
      </c>
      <c r="D4836" s="8" t="s">
        <v>4448</v>
      </c>
      <c r="E4836" s="8" t="s">
        <v>42</v>
      </c>
      <c r="F4836" s="8" t="s">
        <v>7</v>
      </c>
    </row>
    <row r="4837" spans="1:6">
      <c r="A4837" s="8">
        <v>7082</v>
      </c>
      <c r="B4837" s="8" t="s">
        <v>3579</v>
      </c>
      <c r="C4837" s="8">
        <v>5</v>
      </c>
      <c r="D4837" s="8" t="s">
        <v>4449</v>
      </c>
      <c r="E4837" s="8" t="s">
        <v>2658</v>
      </c>
      <c r="F4837" s="8" t="s">
        <v>7</v>
      </c>
    </row>
    <row r="4838" spans="1:6" ht="28.8">
      <c r="A4838" s="8">
        <v>7121</v>
      </c>
      <c r="B4838" s="8" t="s">
        <v>3579</v>
      </c>
      <c r="C4838" s="8">
        <v>3</v>
      </c>
      <c r="D4838" s="8" t="s">
        <v>4397</v>
      </c>
      <c r="E4838" s="8" t="s">
        <v>4398</v>
      </c>
      <c r="F4838" s="8" t="s">
        <v>7</v>
      </c>
    </row>
    <row r="4839" spans="1:6">
      <c r="A4839" s="8">
        <v>1084</v>
      </c>
      <c r="B4839" s="8" t="s">
        <v>3579</v>
      </c>
      <c r="C4839" s="8">
        <v>5</v>
      </c>
      <c r="D4839" s="8" t="s">
        <v>4450</v>
      </c>
      <c r="E4839" s="8" t="s">
        <v>42</v>
      </c>
      <c r="F4839" s="8" t="s">
        <v>7</v>
      </c>
    </row>
    <row r="4840" spans="1:6" ht="28.8">
      <c r="A4840" s="8">
        <v>3183</v>
      </c>
      <c r="B4840" s="8" t="s">
        <v>3579</v>
      </c>
      <c r="C4840" s="8">
        <v>4</v>
      </c>
      <c r="D4840" s="8" t="s">
        <v>4451</v>
      </c>
      <c r="E4840" s="8" t="s">
        <v>2643</v>
      </c>
      <c r="F4840" s="8" t="s">
        <v>7</v>
      </c>
    </row>
    <row r="4841" spans="1:6" ht="28.8">
      <c r="A4841" s="8">
        <v>3166</v>
      </c>
      <c r="B4841" s="8" t="s">
        <v>3579</v>
      </c>
      <c r="C4841" s="8">
        <v>4</v>
      </c>
      <c r="D4841" s="8" t="s">
        <v>4082</v>
      </c>
      <c r="E4841" s="8" t="s">
        <v>4083</v>
      </c>
      <c r="F4841" s="8" t="s">
        <v>7</v>
      </c>
    </row>
    <row r="4842" spans="1:6">
      <c r="A4842" s="8">
        <v>7141</v>
      </c>
      <c r="B4842" s="8" t="s">
        <v>3579</v>
      </c>
      <c r="C4842" s="8">
        <v>4</v>
      </c>
      <c r="D4842" s="8" t="s">
        <v>4452</v>
      </c>
      <c r="E4842" s="8" t="s">
        <v>42</v>
      </c>
      <c r="F4842" s="8" t="s">
        <v>7</v>
      </c>
    </row>
    <row r="4843" spans="1:6" ht="28.8">
      <c r="A4843" s="8">
        <v>5923</v>
      </c>
      <c r="B4843" s="8" t="s">
        <v>3579</v>
      </c>
      <c r="C4843" s="8">
        <v>4</v>
      </c>
      <c r="D4843" s="8" t="s">
        <v>3785</v>
      </c>
      <c r="E4843" s="8" t="s">
        <v>1033</v>
      </c>
      <c r="F4843" s="8" t="s">
        <v>7</v>
      </c>
    </row>
    <row r="4844" spans="1:6">
      <c r="A4844" s="8">
        <v>3153</v>
      </c>
      <c r="B4844" s="8" t="s">
        <v>3579</v>
      </c>
      <c r="C4844" s="8">
        <v>3</v>
      </c>
      <c r="D4844" s="8" t="s">
        <v>4453</v>
      </c>
      <c r="E4844" s="8" t="s">
        <v>42</v>
      </c>
      <c r="F4844" s="8" t="s">
        <v>7</v>
      </c>
    </row>
    <row r="4845" spans="1:6">
      <c r="A4845" s="8">
        <v>7146</v>
      </c>
      <c r="B4845" s="8" t="s">
        <v>3579</v>
      </c>
      <c r="C4845" s="8">
        <v>5</v>
      </c>
      <c r="D4845" s="8" t="s">
        <v>4454</v>
      </c>
      <c r="E4845" s="8" t="s">
        <v>42</v>
      </c>
      <c r="F4845" s="8" t="s">
        <v>7</v>
      </c>
    </row>
    <row r="4846" spans="1:6" ht="28.8">
      <c r="A4846" s="8">
        <v>4177</v>
      </c>
      <c r="B4846" s="8" t="s">
        <v>3579</v>
      </c>
      <c r="C4846" s="8">
        <v>5</v>
      </c>
      <c r="D4846" s="8" t="s">
        <v>4455</v>
      </c>
      <c r="E4846" s="8" t="s">
        <v>4456</v>
      </c>
      <c r="F4846" s="8" t="s">
        <v>7</v>
      </c>
    </row>
    <row r="4847" spans="1:6" ht="28.8">
      <c r="A4847" s="8">
        <v>914</v>
      </c>
      <c r="B4847" s="8" t="s">
        <v>3579</v>
      </c>
      <c r="C4847" s="8">
        <v>2</v>
      </c>
      <c r="D4847" s="8" t="s">
        <v>4457</v>
      </c>
      <c r="E4847" s="8" t="s">
        <v>4458</v>
      </c>
      <c r="F4847" s="8" t="s">
        <v>7</v>
      </c>
    </row>
    <row r="4848" spans="1:6" ht="28.8">
      <c r="A4848" s="8">
        <v>7073</v>
      </c>
      <c r="B4848" s="8" t="s">
        <v>3579</v>
      </c>
      <c r="C4848" s="8">
        <v>4</v>
      </c>
      <c r="D4848" s="8" t="s">
        <v>4016</v>
      </c>
      <c r="E4848" s="8" t="s">
        <v>4017</v>
      </c>
      <c r="F4848" s="8" t="s">
        <v>7</v>
      </c>
    </row>
    <row r="4849" spans="1:6" ht="57.6">
      <c r="A4849" s="8">
        <v>1915</v>
      </c>
      <c r="B4849" s="8" t="s">
        <v>3579</v>
      </c>
      <c r="C4849" s="8">
        <v>4</v>
      </c>
      <c r="D4849" s="8" t="s">
        <v>4234</v>
      </c>
      <c r="E4849" s="8" t="s">
        <v>4235</v>
      </c>
      <c r="F4849" s="8" t="s">
        <v>7</v>
      </c>
    </row>
    <row r="4850" spans="1:6" ht="28.8">
      <c r="A4850" s="8">
        <v>949</v>
      </c>
      <c r="B4850" s="8" t="s">
        <v>3579</v>
      </c>
      <c r="C4850" s="8">
        <v>5</v>
      </c>
      <c r="D4850" s="8" t="s">
        <v>3778</v>
      </c>
      <c r="E4850" s="8" t="s">
        <v>3779</v>
      </c>
      <c r="F4850" s="8" t="s">
        <v>7</v>
      </c>
    </row>
    <row r="4851" spans="1:6">
      <c r="A4851" s="8">
        <v>3264</v>
      </c>
      <c r="B4851" s="8" t="s">
        <v>3579</v>
      </c>
      <c r="C4851" s="8">
        <v>5</v>
      </c>
      <c r="D4851" s="8" t="s">
        <v>4263</v>
      </c>
      <c r="E4851" s="8" t="s">
        <v>42</v>
      </c>
      <c r="F4851" s="8" t="s">
        <v>7</v>
      </c>
    </row>
    <row r="4852" spans="1:6" ht="28.8">
      <c r="A4852" s="8">
        <v>989</v>
      </c>
      <c r="B4852" s="8" t="s">
        <v>3579</v>
      </c>
      <c r="C4852" s="8">
        <v>5</v>
      </c>
      <c r="D4852" s="8" t="s">
        <v>3788</v>
      </c>
      <c r="E4852" s="8" t="s">
        <v>3789</v>
      </c>
      <c r="F4852" s="8" t="s">
        <v>7</v>
      </c>
    </row>
    <row r="4853" spans="1:6" ht="43.2">
      <c r="A4853" s="8">
        <v>5913</v>
      </c>
      <c r="B4853" s="8" t="s">
        <v>3579</v>
      </c>
      <c r="C4853" s="8">
        <v>4</v>
      </c>
      <c r="D4853" s="8" t="s">
        <v>4382</v>
      </c>
      <c r="E4853" s="8" t="s">
        <v>4383</v>
      </c>
      <c r="F4853" s="8" t="s">
        <v>7</v>
      </c>
    </row>
    <row r="4854" spans="1:6" ht="57.6">
      <c r="A4854" s="8">
        <v>57</v>
      </c>
      <c r="B4854" s="8" t="s">
        <v>3579</v>
      </c>
      <c r="C4854" s="8">
        <v>4</v>
      </c>
      <c r="D4854" s="8" t="s">
        <v>253</v>
      </c>
      <c r="E4854" s="8" t="s">
        <v>381</v>
      </c>
      <c r="F4854" s="8" t="s">
        <v>7</v>
      </c>
    </row>
    <row r="4855" spans="1:6" ht="28.8">
      <c r="A4855" s="8">
        <v>2136</v>
      </c>
      <c r="B4855" s="8" t="s">
        <v>3579</v>
      </c>
      <c r="C4855" s="8">
        <v>1</v>
      </c>
      <c r="D4855" s="8" t="s">
        <v>3895</v>
      </c>
      <c r="E4855" s="8" t="s">
        <v>3896</v>
      </c>
      <c r="F4855" s="8" t="s">
        <v>7</v>
      </c>
    </row>
    <row r="4856" spans="1:6" ht="72">
      <c r="A4856" s="8">
        <v>5859</v>
      </c>
      <c r="B4856" s="8" t="s">
        <v>3579</v>
      </c>
      <c r="C4856" s="8">
        <v>1</v>
      </c>
      <c r="D4856" s="8" t="s">
        <v>4395</v>
      </c>
      <c r="E4856" s="8" t="s">
        <v>4396</v>
      </c>
      <c r="F4856" s="8" t="s">
        <v>7</v>
      </c>
    </row>
    <row r="4857" spans="1:6">
      <c r="A4857" s="8">
        <v>2150</v>
      </c>
      <c r="B4857" s="8" t="s">
        <v>3579</v>
      </c>
      <c r="C4857" s="8">
        <v>5</v>
      </c>
      <c r="D4857" s="8" t="s">
        <v>4459</v>
      </c>
      <c r="E4857" s="8" t="s">
        <v>377</v>
      </c>
      <c r="F4857" s="8" t="s">
        <v>7</v>
      </c>
    </row>
    <row r="4858" spans="1:6" ht="57.6">
      <c r="A4858" s="8">
        <v>5252</v>
      </c>
      <c r="B4858" s="8" t="s">
        <v>3579</v>
      </c>
      <c r="C4858" s="8">
        <v>3</v>
      </c>
      <c r="D4858" s="8" t="s">
        <v>4060</v>
      </c>
      <c r="E4858" s="8" t="s">
        <v>4061</v>
      </c>
      <c r="F4858" s="8" t="s">
        <v>7</v>
      </c>
    </row>
    <row r="4859" spans="1:6" ht="28.8">
      <c r="A4859" s="8">
        <v>2192</v>
      </c>
      <c r="B4859" s="8" t="s">
        <v>3579</v>
      </c>
      <c r="C4859" s="8">
        <v>1</v>
      </c>
      <c r="D4859" s="8" t="s">
        <v>3946</v>
      </c>
      <c r="E4859" s="8" t="s">
        <v>367</v>
      </c>
      <c r="F4859" s="8" t="s">
        <v>7</v>
      </c>
    </row>
    <row r="4860" spans="1:6">
      <c r="A4860" s="8">
        <v>8063</v>
      </c>
      <c r="B4860" s="8" t="s">
        <v>3579</v>
      </c>
      <c r="C4860" s="8">
        <v>2</v>
      </c>
      <c r="D4860" s="8" t="s">
        <v>4460</v>
      </c>
      <c r="E4860" s="8" t="s">
        <v>377</v>
      </c>
      <c r="F4860" s="8" t="s">
        <v>7</v>
      </c>
    </row>
    <row r="4861" spans="1:6" ht="72">
      <c r="A4861" s="8">
        <v>8631</v>
      </c>
      <c r="B4861" s="8" t="s">
        <v>3579</v>
      </c>
      <c r="C4861" s="8">
        <v>3</v>
      </c>
      <c r="D4861" s="8" t="s">
        <v>4461</v>
      </c>
      <c r="E4861" s="8" t="s">
        <v>42</v>
      </c>
      <c r="F4861" s="8" t="s">
        <v>7</v>
      </c>
    </row>
    <row r="4862" spans="1:6" ht="28.8">
      <c r="A4862" s="8">
        <v>8428</v>
      </c>
      <c r="B4862" s="8" t="s">
        <v>3579</v>
      </c>
      <c r="C4862" s="8">
        <v>1</v>
      </c>
      <c r="D4862" s="8" t="s">
        <v>3935</v>
      </c>
      <c r="E4862" s="8" t="s">
        <v>3936</v>
      </c>
      <c r="F4862" s="8" t="s">
        <v>7</v>
      </c>
    </row>
    <row r="4863" spans="1:6" ht="72">
      <c r="A4863" s="8">
        <v>7781</v>
      </c>
      <c r="B4863" s="8" t="s">
        <v>3579</v>
      </c>
      <c r="C4863" s="8">
        <v>1</v>
      </c>
      <c r="D4863" s="8" t="s">
        <v>4286</v>
      </c>
      <c r="E4863" s="8" t="s">
        <v>381</v>
      </c>
      <c r="F4863" s="8" t="s">
        <v>7</v>
      </c>
    </row>
    <row r="4864" spans="1:6" ht="28.8">
      <c r="A4864" s="8">
        <v>8018</v>
      </c>
      <c r="B4864" s="8" t="s">
        <v>3579</v>
      </c>
      <c r="C4864" s="8">
        <v>1</v>
      </c>
      <c r="D4864" s="8" t="s">
        <v>4428</v>
      </c>
      <c r="E4864" s="8" t="s">
        <v>381</v>
      </c>
      <c r="F4864" s="8" t="s">
        <v>7</v>
      </c>
    </row>
    <row r="4865" spans="1:6" ht="100.8">
      <c r="A4865" s="8">
        <v>49</v>
      </c>
      <c r="B4865" s="8" t="s">
        <v>3579</v>
      </c>
      <c r="C4865" s="8">
        <v>1</v>
      </c>
      <c r="D4865" s="8" t="s">
        <v>4462</v>
      </c>
      <c r="E4865" s="8" t="s">
        <v>377</v>
      </c>
      <c r="F4865" s="8" t="s">
        <v>7</v>
      </c>
    </row>
    <row r="4866" spans="1:6" ht="43.2">
      <c r="A4866" s="8">
        <v>184</v>
      </c>
      <c r="B4866" s="8" t="s">
        <v>3579</v>
      </c>
      <c r="C4866" s="8">
        <v>4</v>
      </c>
      <c r="D4866" s="8" t="s">
        <v>4299</v>
      </c>
      <c r="E4866" s="8" t="s">
        <v>4300</v>
      </c>
      <c r="F4866" s="8" t="s">
        <v>7</v>
      </c>
    </row>
    <row r="4867" spans="1:6" ht="28.8">
      <c r="A4867" s="8">
        <v>8443</v>
      </c>
      <c r="B4867" s="8" t="s">
        <v>3579</v>
      </c>
      <c r="C4867" s="8">
        <v>2</v>
      </c>
      <c r="D4867" s="8" t="s">
        <v>4463</v>
      </c>
      <c r="E4867" s="8" t="s">
        <v>377</v>
      </c>
      <c r="F4867" s="8" t="s">
        <v>7</v>
      </c>
    </row>
    <row r="4868" spans="1:6">
      <c r="A4868" s="8">
        <v>4766</v>
      </c>
      <c r="B4868" s="8" t="s">
        <v>3579</v>
      </c>
      <c r="C4868" s="8">
        <v>1</v>
      </c>
      <c r="D4868" s="8" t="s">
        <v>4464</v>
      </c>
      <c r="E4868" s="8" t="s">
        <v>377</v>
      </c>
      <c r="F4868" s="8" t="s">
        <v>7</v>
      </c>
    </row>
    <row r="4869" spans="1:6" ht="28.8">
      <c r="A4869" s="8">
        <v>6541</v>
      </c>
      <c r="B4869" s="8" t="s">
        <v>3579</v>
      </c>
      <c r="C4869" s="8">
        <v>5</v>
      </c>
      <c r="D4869" s="8" t="s">
        <v>4084</v>
      </c>
      <c r="E4869" s="8" t="s">
        <v>1246</v>
      </c>
      <c r="F4869" s="8" t="s">
        <v>7</v>
      </c>
    </row>
    <row r="4870" spans="1:6" ht="43.2">
      <c r="A4870" s="8">
        <v>53</v>
      </c>
      <c r="B4870" s="8" t="s">
        <v>3579</v>
      </c>
      <c r="C4870" s="8">
        <v>1</v>
      </c>
      <c r="D4870" s="8" t="s">
        <v>232</v>
      </c>
      <c r="E4870" s="8" t="s">
        <v>3771</v>
      </c>
      <c r="F4870" s="8" t="s">
        <v>7</v>
      </c>
    </row>
    <row r="4871" spans="1:6" ht="28.8">
      <c r="A4871" s="8">
        <v>8451</v>
      </c>
      <c r="B4871" s="8" t="s">
        <v>3579</v>
      </c>
      <c r="C4871" s="8">
        <v>3</v>
      </c>
      <c r="D4871" s="8" t="s">
        <v>3880</v>
      </c>
      <c r="E4871" s="8" t="s">
        <v>3881</v>
      </c>
      <c r="F4871" s="8" t="s">
        <v>7</v>
      </c>
    </row>
    <row r="4872" spans="1:6">
      <c r="A4872" s="8">
        <v>5386</v>
      </c>
      <c r="B4872" s="8" t="s">
        <v>3579</v>
      </c>
      <c r="C4872" s="8">
        <v>1</v>
      </c>
      <c r="D4872" s="8" t="s">
        <v>4465</v>
      </c>
      <c r="E4872" s="8" t="s">
        <v>411</v>
      </c>
      <c r="F4872" s="8" t="s">
        <v>7</v>
      </c>
    </row>
    <row r="4873" spans="1:6" ht="28.8">
      <c r="A4873" s="8">
        <v>8744</v>
      </c>
      <c r="B4873" s="8" t="s">
        <v>3579</v>
      </c>
      <c r="C4873" s="8">
        <v>3</v>
      </c>
      <c r="D4873" s="8" t="s">
        <v>4246</v>
      </c>
      <c r="E4873" s="8" t="s">
        <v>4247</v>
      </c>
      <c r="F4873" s="8" t="s">
        <v>7</v>
      </c>
    </row>
    <row r="4874" spans="1:6" ht="28.8">
      <c r="A4874" s="8">
        <v>8776</v>
      </c>
      <c r="B4874" s="8" t="s">
        <v>3579</v>
      </c>
      <c r="C4874" s="8">
        <v>1</v>
      </c>
      <c r="D4874" s="8" t="s">
        <v>4466</v>
      </c>
      <c r="E4874" s="8" t="s">
        <v>4467</v>
      </c>
      <c r="F4874" s="8" t="s">
        <v>7</v>
      </c>
    </row>
    <row r="4875" spans="1:6" ht="43.2">
      <c r="A4875" s="8">
        <v>933</v>
      </c>
      <c r="B4875" s="8" t="s">
        <v>3579</v>
      </c>
      <c r="C4875" s="8">
        <v>1</v>
      </c>
      <c r="D4875" s="8" t="s">
        <v>3819</v>
      </c>
      <c r="E4875" s="8" t="s">
        <v>3820</v>
      </c>
      <c r="F4875" s="8" t="s">
        <v>7</v>
      </c>
    </row>
    <row r="4876" spans="1:6" ht="28.8">
      <c r="A4876" s="8">
        <v>1068</v>
      </c>
      <c r="B4876" s="8" t="s">
        <v>3579</v>
      </c>
      <c r="C4876" s="8">
        <v>4</v>
      </c>
      <c r="D4876" s="8" t="s">
        <v>4365</v>
      </c>
      <c r="E4876" s="8" t="s">
        <v>382</v>
      </c>
      <c r="F4876" s="8" t="s">
        <v>7</v>
      </c>
    </row>
    <row r="4877" spans="1:6" ht="72">
      <c r="A4877" s="8">
        <v>7013</v>
      </c>
      <c r="B4877" s="8" t="s">
        <v>3579</v>
      </c>
      <c r="C4877" s="8">
        <v>3</v>
      </c>
      <c r="D4877" s="8" t="s">
        <v>3682</v>
      </c>
      <c r="E4877" s="8" t="s">
        <v>3683</v>
      </c>
      <c r="F4877" s="8" t="s">
        <v>7</v>
      </c>
    </row>
    <row r="4878" spans="1:6" ht="28.8">
      <c r="A4878" s="8">
        <v>102</v>
      </c>
      <c r="B4878" s="8" t="s">
        <v>3579</v>
      </c>
      <c r="C4878" s="8">
        <v>3</v>
      </c>
      <c r="D4878" s="8" t="s">
        <v>3968</v>
      </c>
      <c r="E4878" s="8" t="s">
        <v>3969</v>
      </c>
      <c r="F4878" s="8" t="s">
        <v>7</v>
      </c>
    </row>
    <row r="4879" spans="1:6" ht="43.2">
      <c r="A4879" s="8">
        <v>100</v>
      </c>
      <c r="B4879" s="8" t="s">
        <v>3579</v>
      </c>
      <c r="C4879" s="8">
        <v>4</v>
      </c>
      <c r="D4879" s="8" t="s">
        <v>231</v>
      </c>
      <c r="E4879" s="8" t="s">
        <v>4468</v>
      </c>
      <c r="F4879" s="8" t="s">
        <v>7</v>
      </c>
    </row>
    <row r="4880" spans="1:6" ht="28.8">
      <c r="A4880" s="8">
        <v>130</v>
      </c>
      <c r="B4880" s="8" t="s">
        <v>3579</v>
      </c>
      <c r="C4880" s="8">
        <v>1</v>
      </c>
      <c r="D4880" s="8" t="s">
        <v>4469</v>
      </c>
      <c r="E4880" s="8" t="s">
        <v>377</v>
      </c>
      <c r="F4880" s="8" t="s">
        <v>7</v>
      </c>
    </row>
    <row r="4881" spans="1:6" ht="86.4">
      <c r="A4881" s="8">
        <v>6140</v>
      </c>
      <c r="B4881" s="8" t="s">
        <v>3579</v>
      </c>
      <c r="C4881" s="8">
        <v>3</v>
      </c>
      <c r="D4881" s="8" t="s">
        <v>4414</v>
      </c>
      <c r="E4881" s="8" t="s">
        <v>4415</v>
      </c>
      <c r="F4881" s="8" t="s">
        <v>7</v>
      </c>
    </row>
    <row r="4882" spans="1:6" ht="28.8">
      <c r="A4882" s="8">
        <v>9424</v>
      </c>
      <c r="B4882" s="8" t="s">
        <v>3579</v>
      </c>
      <c r="C4882" s="8">
        <v>1</v>
      </c>
      <c r="D4882" s="8" t="s">
        <v>4470</v>
      </c>
      <c r="E4882" s="8" t="s">
        <v>544</v>
      </c>
      <c r="F4882" s="8" t="s">
        <v>7</v>
      </c>
    </row>
    <row r="4883" spans="1:6">
      <c r="A4883" s="8">
        <v>7349</v>
      </c>
      <c r="B4883" s="8" t="s">
        <v>3579</v>
      </c>
      <c r="C4883" s="8">
        <v>1</v>
      </c>
      <c r="D4883" s="8" t="s">
        <v>4471</v>
      </c>
      <c r="E4883" s="8" t="s">
        <v>377</v>
      </c>
      <c r="F4883" s="8" t="s">
        <v>7</v>
      </c>
    </row>
    <row r="4884" spans="1:6" ht="43.2">
      <c r="A4884" s="8">
        <v>6157</v>
      </c>
      <c r="B4884" s="8" t="s">
        <v>3579</v>
      </c>
      <c r="C4884" s="8">
        <v>5</v>
      </c>
      <c r="D4884" s="8" t="s">
        <v>4204</v>
      </c>
      <c r="E4884" s="8" t="s">
        <v>4205</v>
      </c>
      <c r="F4884" s="8" t="s">
        <v>7</v>
      </c>
    </row>
    <row r="4885" spans="1:6">
      <c r="A4885" s="8">
        <v>9426</v>
      </c>
      <c r="B4885" s="8" t="s">
        <v>3579</v>
      </c>
      <c r="C4885" s="8">
        <v>3</v>
      </c>
      <c r="D4885" s="8" t="s">
        <v>4472</v>
      </c>
      <c r="E4885" s="8" t="s">
        <v>4473</v>
      </c>
      <c r="F4885" s="8" t="s">
        <v>7</v>
      </c>
    </row>
    <row r="4886" spans="1:6" ht="43.2">
      <c r="A4886" s="8">
        <v>77</v>
      </c>
      <c r="B4886" s="8" t="s">
        <v>3579</v>
      </c>
      <c r="C4886" s="8">
        <v>4</v>
      </c>
      <c r="D4886" s="8" t="s">
        <v>250</v>
      </c>
      <c r="E4886" s="8" t="s">
        <v>3917</v>
      </c>
      <c r="F4886" s="8" t="s">
        <v>7</v>
      </c>
    </row>
    <row r="4887" spans="1:6" ht="28.8">
      <c r="A4887" s="8">
        <v>7621</v>
      </c>
      <c r="B4887" s="8" t="s">
        <v>3579</v>
      </c>
      <c r="C4887" s="8">
        <v>1</v>
      </c>
      <c r="D4887" s="8" t="s">
        <v>4474</v>
      </c>
      <c r="E4887" s="8" t="s">
        <v>522</v>
      </c>
      <c r="F4887" s="8" t="s">
        <v>7</v>
      </c>
    </row>
    <row r="4888" spans="1:6" ht="28.8">
      <c r="A4888" s="8">
        <v>4322</v>
      </c>
      <c r="B4888" s="8" t="s">
        <v>3579</v>
      </c>
      <c r="C4888" s="8">
        <v>5</v>
      </c>
      <c r="D4888" s="8" t="s">
        <v>4074</v>
      </c>
      <c r="E4888" s="8" t="s">
        <v>391</v>
      </c>
      <c r="F4888" s="8" t="s">
        <v>7</v>
      </c>
    </row>
    <row r="4889" spans="1:6" ht="28.8">
      <c r="A4889" s="8">
        <v>8812</v>
      </c>
      <c r="B4889" s="8" t="s">
        <v>3579</v>
      </c>
      <c r="C4889" s="8">
        <v>2</v>
      </c>
      <c r="D4889" s="8" t="s">
        <v>4362</v>
      </c>
      <c r="E4889" s="8" t="s">
        <v>4363</v>
      </c>
      <c r="F4889" s="8" t="s">
        <v>7</v>
      </c>
    </row>
    <row r="4890" spans="1:6">
      <c r="A4890" s="8">
        <v>4344</v>
      </c>
      <c r="B4890" s="8" t="s">
        <v>3579</v>
      </c>
      <c r="C4890" s="8">
        <v>5</v>
      </c>
      <c r="D4890" s="8" t="s">
        <v>4475</v>
      </c>
      <c r="E4890" s="8" t="s">
        <v>42</v>
      </c>
      <c r="F4890" s="8" t="s">
        <v>7</v>
      </c>
    </row>
    <row r="4891" spans="1:6" ht="28.8">
      <c r="A4891" s="8">
        <v>8779</v>
      </c>
      <c r="B4891" s="8" t="s">
        <v>3579</v>
      </c>
      <c r="C4891" s="8">
        <v>1</v>
      </c>
      <c r="D4891" s="8" t="s">
        <v>3812</v>
      </c>
      <c r="E4891" s="8" t="s">
        <v>1288</v>
      </c>
      <c r="F4891" s="8" t="s">
        <v>7</v>
      </c>
    </row>
    <row r="4892" spans="1:6">
      <c r="A4892" s="8">
        <v>4372</v>
      </c>
      <c r="B4892" s="8" t="s">
        <v>3579</v>
      </c>
      <c r="C4892" s="8">
        <v>3</v>
      </c>
      <c r="D4892" s="8" t="s">
        <v>4476</v>
      </c>
      <c r="E4892" s="8" t="s">
        <v>377</v>
      </c>
      <c r="F4892" s="8" t="s">
        <v>7</v>
      </c>
    </row>
    <row r="4893" spans="1:6" ht="28.8">
      <c r="A4893" s="8">
        <v>2983</v>
      </c>
      <c r="B4893" s="8" t="s">
        <v>3579</v>
      </c>
      <c r="C4893" s="8">
        <v>5</v>
      </c>
      <c r="D4893" s="8" t="s">
        <v>4282</v>
      </c>
      <c r="E4893" s="8" t="s">
        <v>4283</v>
      </c>
      <c r="F4893" s="8" t="s">
        <v>7</v>
      </c>
    </row>
    <row r="4894" spans="1:6" ht="43.2">
      <c r="A4894" s="8">
        <v>7011</v>
      </c>
      <c r="B4894" s="8" t="s">
        <v>3579</v>
      </c>
      <c r="C4894" s="8">
        <v>3</v>
      </c>
      <c r="D4894" s="8" t="s">
        <v>3678</v>
      </c>
      <c r="E4894" s="8" t="s">
        <v>3679</v>
      </c>
      <c r="F4894" s="8" t="s">
        <v>7</v>
      </c>
    </row>
    <row r="4895" spans="1:6" ht="28.8">
      <c r="A4895" s="8">
        <v>3143</v>
      </c>
      <c r="B4895" s="8" t="s">
        <v>3579</v>
      </c>
      <c r="C4895" s="8">
        <v>5</v>
      </c>
      <c r="D4895" s="8" t="s">
        <v>4477</v>
      </c>
      <c r="E4895" s="8" t="s">
        <v>4478</v>
      </c>
      <c r="F4895" s="8" t="s">
        <v>7</v>
      </c>
    </row>
    <row r="4896" spans="1:6" ht="43.2">
      <c r="A4896" s="8">
        <v>3596</v>
      </c>
      <c r="B4896" s="8" t="s">
        <v>3579</v>
      </c>
      <c r="C4896" s="8">
        <v>5</v>
      </c>
      <c r="D4896" s="8" t="s">
        <v>4479</v>
      </c>
      <c r="E4896" s="8" t="s">
        <v>390</v>
      </c>
      <c r="F4896" s="8" t="s">
        <v>7</v>
      </c>
    </row>
    <row r="4897" spans="1:6">
      <c r="A4897" s="8">
        <v>7019</v>
      </c>
      <c r="B4897" s="8" t="s">
        <v>3579</v>
      </c>
      <c r="C4897" s="8">
        <v>1</v>
      </c>
      <c r="D4897" s="8" t="s">
        <v>4480</v>
      </c>
      <c r="E4897" s="8" t="s">
        <v>377</v>
      </c>
      <c r="F4897" s="8" t="s">
        <v>7</v>
      </c>
    </row>
    <row r="4898" spans="1:6" ht="43.2">
      <c r="A4898" s="8">
        <v>8936</v>
      </c>
      <c r="B4898" s="8" t="s">
        <v>3579</v>
      </c>
      <c r="C4898" s="8">
        <v>1</v>
      </c>
      <c r="D4898" s="8" t="s">
        <v>4374</v>
      </c>
      <c r="E4898" s="8" t="s">
        <v>4375</v>
      </c>
      <c r="F4898" s="8" t="s">
        <v>7</v>
      </c>
    </row>
    <row r="4899" spans="1:6">
      <c r="A4899" s="8">
        <v>3607</v>
      </c>
      <c r="B4899" s="8" t="s">
        <v>3579</v>
      </c>
      <c r="C4899" s="8">
        <v>2</v>
      </c>
      <c r="D4899" s="8" t="s">
        <v>4481</v>
      </c>
      <c r="E4899" s="8" t="s">
        <v>392</v>
      </c>
      <c r="F4899" s="8" t="s">
        <v>7</v>
      </c>
    </row>
    <row r="4900" spans="1:6">
      <c r="A4900" s="8">
        <v>3646</v>
      </c>
      <c r="B4900" s="8" t="s">
        <v>3579</v>
      </c>
      <c r="C4900" s="8">
        <v>4</v>
      </c>
      <c r="D4900" s="8" t="s">
        <v>4482</v>
      </c>
      <c r="E4900" s="8" t="s">
        <v>42</v>
      </c>
      <c r="F4900" s="8" t="s">
        <v>7</v>
      </c>
    </row>
    <row r="4901" spans="1:6" ht="28.8">
      <c r="A4901" s="8">
        <v>5903</v>
      </c>
      <c r="B4901" s="8" t="s">
        <v>3579</v>
      </c>
      <c r="C4901" s="8">
        <v>1</v>
      </c>
      <c r="D4901" s="8" t="s">
        <v>3826</v>
      </c>
      <c r="E4901" s="8" t="s">
        <v>3827</v>
      </c>
      <c r="F4901" s="8" t="s">
        <v>7</v>
      </c>
    </row>
    <row r="4902" spans="1:6" ht="28.8">
      <c r="A4902" s="8">
        <v>4151</v>
      </c>
      <c r="B4902" s="8" t="s">
        <v>3579</v>
      </c>
      <c r="C4902" s="8">
        <v>4</v>
      </c>
      <c r="D4902" s="8" t="s">
        <v>4271</v>
      </c>
      <c r="E4902" s="8" t="s">
        <v>1318</v>
      </c>
      <c r="F4902" s="8" t="s">
        <v>7</v>
      </c>
    </row>
    <row r="4903" spans="1:6">
      <c r="A4903" s="8">
        <v>8911</v>
      </c>
      <c r="B4903" s="8" t="s">
        <v>3579</v>
      </c>
      <c r="C4903" s="8">
        <v>1</v>
      </c>
      <c r="D4903" s="8" t="s">
        <v>4483</v>
      </c>
      <c r="E4903" s="8" t="s">
        <v>392</v>
      </c>
      <c r="F4903" s="8" t="s">
        <v>7</v>
      </c>
    </row>
    <row r="4904" spans="1:6" ht="100.8">
      <c r="A4904" s="8">
        <v>1960</v>
      </c>
      <c r="B4904" s="8" t="s">
        <v>3579</v>
      </c>
      <c r="C4904" s="8">
        <v>1</v>
      </c>
      <c r="D4904" s="8" t="s">
        <v>4202</v>
      </c>
      <c r="E4904" s="8" t="s">
        <v>4203</v>
      </c>
      <c r="F4904" s="8" t="s">
        <v>7</v>
      </c>
    </row>
    <row r="4905" spans="1:6" ht="43.2">
      <c r="A4905" s="8">
        <v>115</v>
      </c>
      <c r="B4905" s="8" t="s">
        <v>3579</v>
      </c>
      <c r="C4905" s="8">
        <v>1</v>
      </c>
      <c r="D4905" s="8" t="s">
        <v>4484</v>
      </c>
      <c r="E4905" s="8" t="s">
        <v>377</v>
      </c>
      <c r="F4905" s="8" t="s">
        <v>7</v>
      </c>
    </row>
    <row r="4906" spans="1:6" ht="28.8">
      <c r="A4906" s="8">
        <v>1067</v>
      </c>
      <c r="B4906" s="8" t="s">
        <v>3579</v>
      </c>
      <c r="C4906" s="8">
        <v>5</v>
      </c>
      <c r="D4906" s="8" t="s">
        <v>4364</v>
      </c>
      <c r="E4906" s="8" t="s">
        <v>382</v>
      </c>
      <c r="F4906" s="8" t="s">
        <v>7</v>
      </c>
    </row>
    <row r="4907" spans="1:6" ht="43.2">
      <c r="A4907" s="8">
        <v>3146</v>
      </c>
      <c r="B4907" s="8" t="s">
        <v>3579</v>
      </c>
      <c r="C4907" s="8">
        <v>4</v>
      </c>
      <c r="D4907" s="8" t="s">
        <v>4098</v>
      </c>
      <c r="E4907" s="8" t="s">
        <v>4099</v>
      </c>
      <c r="F4907" s="8" t="s">
        <v>7</v>
      </c>
    </row>
    <row r="4908" spans="1:6" ht="43.2">
      <c r="A4908" s="8">
        <v>7159</v>
      </c>
      <c r="B4908" s="8" t="s">
        <v>3579</v>
      </c>
      <c r="C4908" s="8">
        <v>5</v>
      </c>
      <c r="D4908" s="8" t="s">
        <v>4485</v>
      </c>
      <c r="E4908" s="8" t="s">
        <v>4486</v>
      </c>
      <c r="F4908" s="8" t="s">
        <v>7</v>
      </c>
    </row>
    <row r="4909" spans="1:6" ht="28.8">
      <c r="A4909" s="8">
        <v>7148</v>
      </c>
      <c r="B4909" s="8" t="s">
        <v>3579</v>
      </c>
      <c r="C4909" s="8">
        <v>5</v>
      </c>
      <c r="D4909" s="8" t="s">
        <v>4487</v>
      </c>
      <c r="E4909" s="8" t="s">
        <v>42</v>
      </c>
      <c r="F4909" s="8" t="s">
        <v>7</v>
      </c>
    </row>
    <row r="4910" spans="1:6" ht="28.8">
      <c r="A4910" s="8">
        <v>7020</v>
      </c>
      <c r="B4910" s="8" t="s">
        <v>3579</v>
      </c>
      <c r="C4910" s="8">
        <v>3</v>
      </c>
      <c r="D4910" s="8" t="s">
        <v>4266</v>
      </c>
      <c r="E4910" s="8" t="s">
        <v>4267</v>
      </c>
      <c r="F4910" s="8" t="s">
        <v>7</v>
      </c>
    </row>
    <row r="4911" spans="1:6" ht="43.2">
      <c r="A4911" s="8">
        <v>7004</v>
      </c>
      <c r="B4911" s="8" t="s">
        <v>4488</v>
      </c>
      <c r="C4911" s="8">
        <v>1</v>
      </c>
      <c r="D4911" s="8" t="s">
        <v>4489</v>
      </c>
      <c r="E4911" s="8" t="s">
        <v>365</v>
      </c>
      <c r="F4911" s="8" t="s">
        <v>28</v>
      </c>
    </row>
    <row r="4912" spans="1:6" ht="43.2">
      <c r="A4912" s="8">
        <v>7789</v>
      </c>
      <c r="B4912" s="8" t="s">
        <v>4488</v>
      </c>
      <c r="C4912" s="8">
        <v>5</v>
      </c>
      <c r="D4912" s="8" t="s">
        <v>4490</v>
      </c>
      <c r="E4912" s="8" t="s">
        <v>4491</v>
      </c>
      <c r="F4912" s="8" t="s">
        <v>28</v>
      </c>
    </row>
    <row r="4913" spans="1:6" ht="72">
      <c r="A4913" s="8">
        <v>837</v>
      </c>
      <c r="B4913" s="8" t="s">
        <v>4488</v>
      </c>
      <c r="C4913" s="8">
        <v>1</v>
      </c>
      <c r="D4913" s="8" t="s">
        <v>4492</v>
      </c>
      <c r="E4913" s="8" t="s">
        <v>4493</v>
      </c>
      <c r="F4913" s="8" t="s">
        <v>28</v>
      </c>
    </row>
    <row r="4914" spans="1:6" ht="43.2">
      <c r="A4914" s="8">
        <v>6959</v>
      </c>
      <c r="B4914" s="8" t="s">
        <v>4488</v>
      </c>
      <c r="C4914" s="8">
        <v>2</v>
      </c>
      <c r="D4914" s="8" t="s">
        <v>4494</v>
      </c>
      <c r="E4914" s="8" t="s">
        <v>4495</v>
      </c>
      <c r="F4914" s="8" t="s">
        <v>28</v>
      </c>
    </row>
    <row r="4915" spans="1:6" ht="43.2">
      <c r="A4915" s="8">
        <v>1921</v>
      </c>
      <c r="B4915" s="8" t="s">
        <v>4488</v>
      </c>
      <c r="C4915" s="8">
        <v>1</v>
      </c>
      <c r="D4915" s="8" t="s">
        <v>4496</v>
      </c>
      <c r="E4915" s="8" t="s">
        <v>4497</v>
      </c>
      <c r="F4915" s="8" t="s">
        <v>28</v>
      </c>
    </row>
    <row r="4916" spans="1:6" ht="57.6">
      <c r="A4916" s="8">
        <v>3588</v>
      </c>
      <c r="B4916" s="8" t="s">
        <v>4488</v>
      </c>
      <c r="C4916" s="8">
        <v>3</v>
      </c>
      <c r="D4916" s="8" t="s">
        <v>4498</v>
      </c>
      <c r="E4916" s="8" t="s">
        <v>4499</v>
      </c>
      <c r="F4916" s="8" t="s">
        <v>28</v>
      </c>
    </row>
    <row r="4917" spans="1:6" ht="28.8">
      <c r="A4917" s="8">
        <v>820</v>
      </c>
      <c r="B4917" s="8" t="s">
        <v>4488</v>
      </c>
      <c r="C4917" s="8">
        <v>5</v>
      </c>
      <c r="D4917" s="8" t="s">
        <v>4500</v>
      </c>
      <c r="E4917" s="8" t="s">
        <v>4501</v>
      </c>
      <c r="F4917" s="8" t="s">
        <v>28</v>
      </c>
    </row>
    <row r="4918" spans="1:6" ht="43.2">
      <c r="A4918" s="8">
        <v>3593</v>
      </c>
      <c r="B4918" s="8" t="s">
        <v>4488</v>
      </c>
      <c r="C4918" s="8">
        <v>3</v>
      </c>
      <c r="D4918" s="8" t="s">
        <v>4502</v>
      </c>
      <c r="E4918" s="8" t="s">
        <v>4503</v>
      </c>
      <c r="F4918" s="8" t="s">
        <v>28</v>
      </c>
    </row>
    <row r="4919" spans="1:6" ht="43.2">
      <c r="A4919" s="8">
        <v>2062</v>
      </c>
      <c r="B4919" s="8" t="s">
        <v>4488</v>
      </c>
      <c r="C4919" s="8">
        <v>3</v>
      </c>
      <c r="D4919" s="8" t="s">
        <v>4504</v>
      </c>
      <c r="E4919" s="8" t="s">
        <v>4505</v>
      </c>
      <c r="F4919" s="8" t="s">
        <v>28</v>
      </c>
    </row>
    <row r="4920" spans="1:6" ht="43.2">
      <c r="A4920" s="8">
        <v>5867</v>
      </c>
      <c r="B4920" s="8" t="s">
        <v>4488</v>
      </c>
      <c r="C4920" s="8">
        <v>4</v>
      </c>
      <c r="D4920" s="8" t="s">
        <v>4506</v>
      </c>
      <c r="E4920" s="8" t="s">
        <v>4507</v>
      </c>
      <c r="F4920" s="8" t="s">
        <v>28</v>
      </c>
    </row>
    <row r="4921" spans="1:6" ht="72">
      <c r="A4921" s="8">
        <v>4174</v>
      </c>
      <c r="B4921" s="8" t="s">
        <v>4488</v>
      </c>
      <c r="C4921" s="8">
        <v>1</v>
      </c>
      <c r="D4921" s="8" t="s">
        <v>4508</v>
      </c>
      <c r="E4921" s="8" t="s">
        <v>4509</v>
      </c>
      <c r="F4921" s="8" t="s">
        <v>28</v>
      </c>
    </row>
    <row r="4922" spans="1:6" ht="172.8">
      <c r="A4922" s="8">
        <v>7775</v>
      </c>
      <c r="B4922" s="8" t="s">
        <v>4488</v>
      </c>
      <c r="C4922" s="8">
        <v>2</v>
      </c>
      <c r="D4922" s="8" t="s">
        <v>4510</v>
      </c>
      <c r="E4922" s="8" t="s">
        <v>4511</v>
      </c>
      <c r="F4922" s="8" t="s">
        <v>28</v>
      </c>
    </row>
    <row r="4923" spans="1:6" ht="43.2">
      <c r="A4923" s="8">
        <v>5280</v>
      </c>
      <c r="B4923" s="8" t="s">
        <v>4488</v>
      </c>
      <c r="C4923" s="8">
        <v>2</v>
      </c>
      <c r="D4923" s="8" t="s">
        <v>4512</v>
      </c>
      <c r="E4923" s="8" t="s">
        <v>4513</v>
      </c>
      <c r="F4923" s="8" t="s">
        <v>28</v>
      </c>
    </row>
    <row r="4924" spans="1:6" ht="28.8">
      <c r="A4924" s="8">
        <v>909</v>
      </c>
      <c r="B4924" s="8" t="s">
        <v>4488</v>
      </c>
      <c r="C4924" s="8">
        <v>5</v>
      </c>
      <c r="D4924" s="8" t="s">
        <v>4514</v>
      </c>
      <c r="E4924" s="8" t="s">
        <v>4515</v>
      </c>
      <c r="F4924" s="8" t="s">
        <v>28</v>
      </c>
    </row>
    <row r="4925" spans="1:6" ht="57.6">
      <c r="A4925" s="8">
        <v>4183</v>
      </c>
      <c r="B4925" s="8" t="s">
        <v>4488</v>
      </c>
      <c r="C4925" s="8">
        <v>4</v>
      </c>
      <c r="D4925" s="8" t="s">
        <v>4516</v>
      </c>
      <c r="E4925" s="8" t="s">
        <v>4517</v>
      </c>
      <c r="F4925" s="8" t="s">
        <v>28</v>
      </c>
    </row>
    <row r="4926" spans="1:6">
      <c r="A4926" s="8">
        <v>7108</v>
      </c>
      <c r="B4926" s="8" t="s">
        <v>4488</v>
      </c>
      <c r="C4926" s="8">
        <v>1</v>
      </c>
      <c r="D4926" s="8" t="s">
        <v>4518</v>
      </c>
      <c r="E4926" s="8" t="s">
        <v>570</v>
      </c>
      <c r="F4926" s="8" t="s">
        <v>28</v>
      </c>
    </row>
    <row r="4927" spans="1:6" ht="72">
      <c r="A4927" s="8">
        <v>1928</v>
      </c>
      <c r="B4927" s="8" t="s">
        <v>4488</v>
      </c>
      <c r="C4927" s="8">
        <v>5</v>
      </c>
      <c r="D4927" s="8" t="s">
        <v>4519</v>
      </c>
      <c r="E4927" s="8" t="s">
        <v>4520</v>
      </c>
      <c r="F4927" s="8" t="s">
        <v>28</v>
      </c>
    </row>
    <row r="4928" spans="1:6" ht="43.2">
      <c r="A4928" s="8">
        <v>2062</v>
      </c>
      <c r="B4928" s="8" t="s">
        <v>4488</v>
      </c>
      <c r="C4928" s="8">
        <v>3</v>
      </c>
      <c r="D4928" s="8" t="s">
        <v>4504</v>
      </c>
      <c r="E4928" s="8" t="s">
        <v>4505</v>
      </c>
      <c r="F4928" s="8" t="s">
        <v>14</v>
      </c>
    </row>
    <row r="4929" spans="1:6" ht="57.6">
      <c r="A4929" s="8">
        <v>4117</v>
      </c>
      <c r="B4929" s="8" t="s">
        <v>4488</v>
      </c>
      <c r="C4929" s="8">
        <v>1</v>
      </c>
      <c r="D4929" s="8" t="s">
        <v>4521</v>
      </c>
      <c r="E4929" s="8" t="s">
        <v>403</v>
      </c>
      <c r="F4929" s="8" t="s">
        <v>28</v>
      </c>
    </row>
    <row r="4930" spans="1:6" ht="43.2">
      <c r="A4930" s="8">
        <v>1921</v>
      </c>
      <c r="B4930" s="8" t="s">
        <v>4488</v>
      </c>
      <c r="C4930" s="8">
        <v>1</v>
      </c>
      <c r="D4930" s="8" t="s">
        <v>4496</v>
      </c>
      <c r="E4930" s="8" t="s">
        <v>4497</v>
      </c>
      <c r="F4930" s="8" t="s">
        <v>14</v>
      </c>
    </row>
    <row r="4931" spans="1:6" ht="86.4">
      <c r="A4931" s="8">
        <v>7771</v>
      </c>
      <c r="B4931" s="8" t="s">
        <v>4488</v>
      </c>
      <c r="C4931" s="8">
        <v>3</v>
      </c>
      <c r="D4931" s="8" t="s">
        <v>4522</v>
      </c>
      <c r="E4931" s="8" t="s">
        <v>4523</v>
      </c>
      <c r="F4931" s="8" t="s">
        <v>14</v>
      </c>
    </row>
    <row r="4932" spans="1:6" ht="57.6">
      <c r="A4932" s="8">
        <v>5929</v>
      </c>
      <c r="B4932" s="8" t="s">
        <v>4488</v>
      </c>
      <c r="C4932" s="8">
        <v>2</v>
      </c>
      <c r="D4932" s="8" t="s">
        <v>4524</v>
      </c>
      <c r="E4932" s="8" t="s">
        <v>4525</v>
      </c>
      <c r="F4932" s="8" t="s">
        <v>14</v>
      </c>
    </row>
    <row r="4933" spans="1:6" ht="57.6">
      <c r="A4933" s="8">
        <v>6150</v>
      </c>
      <c r="B4933" s="8" t="s">
        <v>4488</v>
      </c>
      <c r="C4933" s="8">
        <v>2</v>
      </c>
      <c r="D4933" s="8" t="s">
        <v>4526</v>
      </c>
      <c r="E4933" s="8" t="s">
        <v>4527</v>
      </c>
      <c r="F4933" s="8" t="s">
        <v>14</v>
      </c>
    </row>
    <row r="4934" spans="1:6" ht="28.8">
      <c r="A4934" s="8">
        <v>7135</v>
      </c>
      <c r="B4934" s="8" t="s">
        <v>4488</v>
      </c>
      <c r="C4934" s="8">
        <v>5</v>
      </c>
      <c r="D4934" s="8" t="s">
        <v>4528</v>
      </c>
      <c r="E4934" s="8" t="s">
        <v>2373</v>
      </c>
      <c r="F4934" s="8" t="s">
        <v>14</v>
      </c>
    </row>
    <row r="4935" spans="1:6">
      <c r="A4935" s="8">
        <v>2059</v>
      </c>
      <c r="B4935" s="8" t="s">
        <v>4488</v>
      </c>
      <c r="C4935" s="8">
        <v>1</v>
      </c>
      <c r="D4935" s="8" t="s">
        <v>4529</v>
      </c>
      <c r="E4935" s="8" t="s">
        <v>4530</v>
      </c>
      <c r="F4935" s="8" t="s">
        <v>14</v>
      </c>
    </row>
    <row r="4936" spans="1:6" ht="43.2">
      <c r="A4936" s="8">
        <v>6454</v>
      </c>
      <c r="B4936" s="8" t="s">
        <v>4488</v>
      </c>
      <c r="C4936" s="8">
        <v>5</v>
      </c>
      <c r="D4936" s="8" t="s">
        <v>4531</v>
      </c>
      <c r="E4936" s="8" t="s">
        <v>4532</v>
      </c>
      <c r="F4936" s="8" t="s">
        <v>14</v>
      </c>
    </row>
    <row r="4937" spans="1:6" ht="43.2">
      <c r="A4937" s="8">
        <v>4747</v>
      </c>
      <c r="B4937" s="8" t="s">
        <v>4488</v>
      </c>
      <c r="C4937" s="8">
        <v>3</v>
      </c>
      <c r="D4937" s="8" t="s">
        <v>4533</v>
      </c>
      <c r="E4937" s="8" t="s">
        <v>4534</v>
      </c>
      <c r="F4937" s="8" t="s">
        <v>14</v>
      </c>
    </row>
    <row r="4938" spans="1:6" ht="86.4">
      <c r="A4938" s="8">
        <v>7771</v>
      </c>
      <c r="B4938" s="8" t="s">
        <v>4488</v>
      </c>
      <c r="C4938" s="8">
        <v>3</v>
      </c>
      <c r="D4938" s="8" t="s">
        <v>4522</v>
      </c>
      <c r="E4938" s="8" t="s">
        <v>4523</v>
      </c>
      <c r="F4938" s="8" t="s">
        <v>28</v>
      </c>
    </row>
    <row r="4939" spans="1:6" ht="28.8">
      <c r="A4939" s="8">
        <v>8507</v>
      </c>
      <c r="B4939" s="8" t="s">
        <v>4488</v>
      </c>
      <c r="C4939" s="8">
        <v>1</v>
      </c>
      <c r="D4939" s="8" t="s">
        <v>4535</v>
      </c>
      <c r="E4939" s="8" t="s">
        <v>4536</v>
      </c>
      <c r="F4939" s="8" t="s">
        <v>14</v>
      </c>
    </row>
    <row r="4940" spans="1:6" ht="43.2">
      <c r="A4940" s="8">
        <v>3593</v>
      </c>
      <c r="B4940" s="8" t="s">
        <v>4488</v>
      </c>
      <c r="C4940" s="8">
        <v>3</v>
      </c>
      <c r="D4940" s="8" t="s">
        <v>4502</v>
      </c>
      <c r="E4940" s="8" t="s">
        <v>4503</v>
      </c>
      <c r="F4940" s="8" t="s">
        <v>14</v>
      </c>
    </row>
    <row r="4941" spans="1:6">
      <c r="A4941" s="8">
        <v>5353</v>
      </c>
      <c r="B4941" s="8" t="s">
        <v>4488</v>
      </c>
      <c r="C4941" s="8">
        <v>3</v>
      </c>
      <c r="D4941" s="8" t="s">
        <v>4537</v>
      </c>
      <c r="E4941" s="8" t="s">
        <v>4538</v>
      </c>
      <c r="F4941" s="8" t="s">
        <v>14</v>
      </c>
    </row>
    <row r="4942" spans="1:6" ht="28.8">
      <c r="A4942" s="8">
        <v>874</v>
      </c>
      <c r="B4942" s="8" t="s">
        <v>4488</v>
      </c>
      <c r="C4942" s="8">
        <v>1</v>
      </c>
      <c r="D4942" s="8" t="s">
        <v>4539</v>
      </c>
      <c r="E4942" s="8" t="s">
        <v>4540</v>
      </c>
      <c r="F4942" s="8" t="s">
        <v>14</v>
      </c>
    </row>
    <row r="4943" spans="1:6" ht="57.6">
      <c r="A4943" s="8">
        <v>6973</v>
      </c>
      <c r="B4943" s="8" t="s">
        <v>4488</v>
      </c>
      <c r="C4943" s="8">
        <v>3</v>
      </c>
      <c r="D4943" s="8" t="s">
        <v>4541</v>
      </c>
      <c r="E4943" s="8" t="s">
        <v>4542</v>
      </c>
      <c r="F4943" s="8" t="s">
        <v>14</v>
      </c>
    </row>
    <row r="4944" spans="1:6" ht="72">
      <c r="A4944" s="8">
        <v>837</v>
      </c>
      <c r="B4944" s="8" t="s">
        <v>4488</v>
      </c>
      <c r="C4944" s="8">
        <v>1</v>
      </c>
      <c r="D4944" s="8" t="s">
        <v>4492</v>
      </c>
      <c r="E4944" s="8" t="s">
        <v>4493</v>
      </c>
      <c r="F4944" s="8" t="s">
        <v>14</v>
      </c>
    </row>
    <row r="4945" spans="1:6" ht="72">
      <c r="A4945" s="8">
        <v>1928</v>
      </c>
      <c r="B4945" s="8" t="s">
        <v>4488</v>
      </c>
      <c r="C4945" s="8">
        <v>5</v>
      </c>
      <c r="D4945" s="8" t="s">
        <v>4519</v>
      </c>
      <c r="E4945" s="8" t="s">
        <v>4520</v>
      </c>
      <c r="F4945" s="8" t="s">
        <v>14</v>
      </c>
    </row>
    <row r="4946" spans="1:6" ht="72">
      <c r="A4946" s="8">
        <v>4174</v>
      </c>
      <c r="B4946" s="8" t="s">
        <v>4488</v>
      </c>
      <c r="C4946" s="8">
        <v>1</v>
      </c>
      <c r="D4946" s="8" t="s">
        <v>4508</v>
      </c>
      <c r="E4946" s="8" t="s">
        <v>4509</v>
      </c>
      <c r="F4946" s="8" t="s">
        <v>14</v>
      </c>
    </row>
    <row r="4947" spans="1:6" ht="43.2">
      <c r="A4947" s="8">
        <v>6454</v>
      </c>
      <c r="B4947" s="8" t="s">
        <v>4488</v>
      </c>
      <c r="C4947" s="8">
        <v>5</v>
      </c>
      <c r="D4947" s="8" t="s">
        <v>4531</v>
      </c>
      <c r="E4947" s="8" t="s">
        <v>4532</v>
      </c>
      <c r="F4947" s="8" t="s">
        <v>28</v>
      </c>
    </row>
    <row r="4948" spans="1:6" ht="28.8">
      <c r="A4948" s="8">
        <v>8648</v>
      </c>
      <c r="B4948" s="8" t="s">
        <v>4488</v>
      </c>
      <c r="C4948" s="8">
        <v>1</v>
      </c>
      <c r="D4948" s="8" t="s">
        <v>4543</v>
      </c>
      <c r="E4948" s="8" t="s">
        <v>17</v>
      </c>
      <c r="F4948" s="8" t="s">
        <v>14</v>
      </c>
    </row>
    <row r="4949" spans="1:6" ht="28.8">
      <c r="A4949" s="8">
        <v>166</v>
      </c>
      <c r="B4949" s="8" t="s">
        <v>4488</v>
      </c>
      <c r="C4949" s="8">
        <v>5</v>
      </c>
      <c r="D4949" s="8" t="s">
        <v>4544</v>
      </c>
      <c r="E4949" s="8" t="s">
        <v>416</v>
      </c>
      <c r="F4949" s="8" t="s">
        <v>14</v>
      </c>
    </row>
    <row r="4950" spans="1:6" ht="57.6">
      <c r="A4950" s="8">
        <v>5844</v>
      </c>
      <c r="B4950" s="8" t="s">
        <v>4488</v>
      </c>
      <c r="C4950" s="8">
        <v>2</v>
      </c>
      <c r="D4950" s="8" t="s">
        <v>4545</v>
      </c>
      <c r="E4950" s="8" t="s">
        <v>2865</v>
      </c>
      <c r="F4950" s="8" t="s">
        <v>28</v>
      </c>
    </row>
    <row r="4951" spans="1:6" ht="28.8">
      <c r="A4951" s="8">
        <v>3587</v>
      </c>
      <c r="B4951" s="8" t="s">
        <v>4488</v>
      </c>
      <c r="C4951" s="8">
        <v>5</v>
      </c>
      <c r="D4951" s="8" t="s">
        <v>4546</v>
      </c>
      <c r="E4951" s="8" t="s">
        <v>4547</v>
      </c>
      <c r="F4951" s="8" t="s">
        <v>28</v>
      </c>
    </row>
    <row r="4952" spans="1:6" ht="57.6">
      <c r="A4952" s="8">
        <v>6973</v>
      </c>
      <c r="B4952" s="8" t="s">
        <v>4488</v>
      </c>
      <c r="C4952" s="8">
        <v>3</v>
      </c>
      <c r="D4952" s="8" t="s">
        <v>4541</v>
      </c>
      <c r="E4952" s="8" t="s">
        <v>4542</v>
      </c>
      <c r="F4952" s="8" t="s">
        <v>28</v>
      </c>
    </row>
    <row r="4953" spans="1:6" ht="28.8">
      <c r="A4953" s="8">
        <v>7888</v>
      </c>
      <c r="B4953" s="8" t="s">
        <v>4488</v>
      </c>
      <c r="C4953" s="8">
        <v>5</v>
      </c>
      <c r="D4953" s="8" t="s">
        <v>4548</v>
      </c>
      <c r="E4953" s="8" t="s">
        <v>4549</v>
      </c>
      <c r="F4953" s="8" t="s">
        <v>28</v>
      </c>
    </row>
    <row r="4954" spans="1:6" ht="57.6">
      <c r="A4954" s="8">
        <v>6150</v>
      </c>
      <c r="B4954" s="8" t="s">
        <v>4488</v>
      </c>
      <c r="C4954" s="8">
        <v>2</v>
      </c>
      <c r="D4954" s="8" t="s">
        <v>4526</v>
      </c>
      <c r="E4954" s="8" t="s">
        <v>4527</v>
      </c>
      <c r="F4954" s="8" t="s">
        <v>28</v>
      </c>
    </row>
    <row r="4955" spans="1:6" ht="43.2">
      <c r="A4955" s="8">
        <v>7799</v>
      </c>
      <c r="B4955" s="8" t="s">
        <v>4488</v>
      </c>
      <c r="C4955" s="8">
        <v>1</v>
      </c>
      <c r="D4955" s="8" t="s">
        <v>4550</v>
      </c>
      <c r="E4955" s="8" t="s">
        <v>4551</v>
      </c>
      <c r="F4955" s="8" t="s">
        <v>28</v>
      </c>
    </row>
    <row r="4956" spans="1:6" ht="57.6">
      <c r="A4956" s="8">
        <v>1930</v>
      </c>
      <c r="B4956" s="8" t="s">
        <v>4488</v>
      </c>
      <c r="C4956" s="8">
        <v>1</v>
      </c>
      <c r="D4956" s="8" t="s">
        <v>4552</v>
      </c>
      <c r="E4956" s="8" t="s">
        <v>365</v>
      </c>
      <c r="F4956" s="8" t="s">
        <v>28</v>
      </c>
    </row>
    <row r="4957" spans="1:6" ht="72">
      <c r="A4957" s="8">
        <v>6210</v>
      </c>
      <c r="B4957" s="8" t="s">
        <v>4488</v>
      </c>
      <c r="C4957" s="8">
        <v>5</v>
      </c>
      <c r="D4957" s="8" t="s">
        <v>4553</v>
      </c>
      <c r="E4957" s="8" t="s">
        <v>4554</v>
      </c>
      <c r="F4957" s="8" t="s">
        <v>14</v>
      </c>
    </row>
    <row r="4958" spans="1:6" ht="28.8">
      <c r="A4958" s="8">
        <v>8507</v>
      </c>
      <c r="B4958" s="8" t="s">
        <v>4488</v>
      </c>
      <c r="C4958" s="8">
        <v>1</v>
      </c>
      <c r="D4958" s="8" t="s">
        <v>4535</v>
      </c>
      <c r="E4958" s="8" t="s">
        <v>4536</v>
      </c>
      <c r="F4958" s="8" t="s">
        <v>28</v>
      </c>
    </row>
    <row r="4959" spans="1:6" ht="28.8">
      <c r="A4959" s="8">
        <v>3587</v>
      </c>
      <c r="B4959" s="8" t="s">
        <v>4488</v>
      </c>
      <c r="C4959" s="8">
        <v>5</v>
      </c>
      <c r="D4959" s="8" t="s">
        <v>4546</v>
      </c>
      <c r="E4959" s="8" t="s">
        <v>4547</v>
      </c>
      <c r="F4959" s="8" t="s">
        <v>35</v>
      </c>
    </row>
    <row r="4960" spans="1:6" ht="28.8">
      <c r="A4960" s="8">
        <v>3061</v>
      </c>
      <c r="B4960" s="8" t="s">
        <v>4488</v>
      </c>
      <c r="C4960" s="8">
        <v>1</v>
      </c>
      <c r="D4960" s="8" t="s">
        <v>4555</v>
      </c>
      <c r="E4960" s="8" t="s">
        <v>436</v>
      </c>
      <c r="F4960" s="8" t="s">
        <v>14</v>
      </c>
    </row>
    <row r="4961" spans="1:6" ht="43.2">
      <c r="A4961" s="8">
        <v>6959</v>
      </c>
      <c r="B4961" s="8" t="s">
        <v>4488</v>
      </c>
      <c r="C4961" s="8">
        <v>2</v>
      </c>
      <c r="D4961" s="8" t="s">
        <v>4494</v>
      </c>
      <c r="E4961" s="8" t="s">
        <v>4495</v>
      </c>
      <c r="F4961" s="8" t="s">
        <v>14</v>
      </c>
    </row>
    <row r="4962" spans="1:6" ht="28.8">
      <c r="A4962" s="8">
        <v>5318</v>
      </c>
      <c r="B4962" s="8" t="s">
        <v>4488</v>
      </c>
      <c r="C4962" s="8">
        <v>1</v>
      </c>
      <c r="D4962" s="8" t="s">
        <v>4556</v>
      </c>
      <c r="E4962" s="8" t="s">
        <v>1732</v>
      </c>
      <c r="F4962" s="8" t="s">
        <v>14</v>
      </c>
    </row>
    <row r="4963" spans="1:6" ht="43.2">
      <c r="A4963" s="8">
        <v>2994</v>
      </c>
      <c r="B4963" s="8" t="s">
        <v>4488</v>
      </c>
      <c r="C4963" s="8">
        <v>5</v>
      </c>
      <c r="D4963" s="8" t="s">
        <v>4557</v>
      </c>
      <c r="E4963" s="8" t="s">
        <v>4558</v>
      </c>
      <c r="F4963" s="8" t="s">
        <v>14</v>
      </c>
    </row>
    <row r="4964" spans="1:6" ht="28.8">
      <c r="A4964" s="8">
        <v>3089</v>
      </c>
      <c r="B4964" s="8" t="s">
        <v>4488</v>
      </c>
      <c r="C4964" s="8">
        <v>1</v>
      </c>
      <c r="D4964" s="8" t="s">
        <v>4559</v>
      </c>
      <c r="E4964" s="8" t="s">
        <v>4560</v>
      </c>
      <c r="F4964" s="8" t="s">
        <v>14</v>
      </c>
    </row>
    <row r="4965" spans="1:6" ht="28.8">
      <c r="A4965" s="8">
        <v>7834</v>
      </c>
      <c r="B4965" s="8" t="s">
        <v>4488</v>
      </c>
      <c r="C4965" s="8">
        <v>5</v>
      </c>
      <c r="D4965" s="8" t="s">
        <v>4561</v>
      </c>
      <c r="E4965" s="8" t="s">
        <v>20</v>
      </c>
      <c r="F4965" s="8" t="s">
        <v>14</v>
      </c>
    </row>
    <row r="4966" spans="1:6" ht="86.4">
      <c r="A4966" s="8">
        <v>7771</v>
      </c>
      <c r="B4966" s="8" t="s">
        <v>4488</v>
      </c>
      <c r="C4966" s="8">
        <v>3</v>
      </c>
      <c r="D4966" s="8" t="s">
        <v>4522</v>
      </c>
      <c r="E4966" s="8" t="s">
        <v>4523</v>
      </c>
      <c r="F4966" s="8" t="s">
        <v>35</v>
      </c>
    </row>
    <row r="4967" spans="1:6" ht="72">
      <c r="A4967" s="8">
        <v>6210</v>
      </c>
      <c r="B4967" s="8" t="s">
        <v>4488</v>
      </c>
      <c r="C4967" s="8">
        <v>5</v>
      </c>
      <c r="D4967" s="8" t="s">
        <v>4553</v>
      </c>
      <c r="E4967" s="8" t="s">
        <v>4554</v>
      </c>
      <c r="F4967" s="8" t="s">
        <v>28</v>
      </c>
    </row>
    <row r="4968" spans="1:6" ht="57.6">
      <c r="A4968" s="8">
        <v>5929</v>
      </c>
      <c r="B4968" s="8" t="s">
        <v>4488</v>
      </c>
      <c r="C4968" s="8">
        <v>2</v>
      </c>
      <c r="D4968" s="8" t="s">
        <v>4524</v>
      </c>
      <c r="E4968" s="8" t="s">
        <v>4525</v>
      </c>
      <c r="F4968" s="8" t="s">
        <v>28</v>
      </c>
    </row>
    <row r="4969" spans="1:6" ht="28.8">
      <c r="A4969" s="8">
        <v>4741</v>
      </c>
      <c r="B4969" s="8" t="s">
        <v>4488</v>
      </c>
      <c r="C4969" s="8">
        <v>1</v>
      </c>
      <c r="D4969" s="8" t="s">
        <v>4562</v>
      </c>
      <c r="E4969" s="8" t="s">
        <v>4563</v>
      </c>
      <c r="F4969" s="8" t="s">
        <v>28</v>
      </c>
    </row>
    <row r="4970" spans="1:6" ht="43.2">
      <c r="A4970" s="8">
        <v>2994</v>
      </c>
      <c r="B4970" s="8" t="s">
        <v>4488</v>
      </c>
      <c r="C4970" s="8">
        <v>5</v>
      </c>
      <c r="D4970" s="8" t="s">
        <v>4557</v>
      </c>
      <c r="E4970" s="8" t="s">
        <v>4558</v>
      </c>
      <c r="F4970" s="8" t="s">
        <v>7</v>
      </c>
    </row>
    <row r="4971" spans="1:6" ht="57.6">
      <c r="A4971" s="8">
        <v>6150</v>
      </c>
      <c r="B4971" s="8" t="s">
        <v>4488</v>
      </c>
      <c r="C4971" s="8">
        <v>2</v>
      </c>
      <c r="D4971" s="8" t="s">
        <v>4526</v>
      </c>
      <c r="E4971" s="8" t="s">
        <v>4527</v>
      </c>
      <c r="F4971" s="8" t="s">
        <v>7</v>
      </c>
    </row>
    <row r="4972" spans="1:6" ht="43.2">
      <c r="A4972" s="8">
        <v>5867</v>
      </c>
      <c r="B4972" s="8" t="s">
        <v>4488</v>
      </c>
      <c r="C4972" s="8">
        <v>4</v>
      </c>
      <c r="D4972" s="8" t="s">
        <v>4506</v>
      </c>
      <c r="E4972" s="8" t="s">
        <v>4507</v>
      </c>
      <c r="F4972" s="8" t="s">
        <v>7</v>
      </c>
    </row>
    <row r="4973" spans="1:6" ht="43.2">
      <c r="A4973" s="8">
        <v>2062</v>
      </c>
      <c r="B4973" s="8" t="s">
        <v>4488</v>
      </c>
      <c r="C4973" s="8">
        <v>3</v>
      </c>
      <c r="D4973" s="8" t="s">
        <v>4504</v>
      </c>
      <c r="E4973" s="8" t="s">
        <v>4505</v>
      </c>
      <c r="F4973" s="8" t="s">
        <v>7</v>
      </c>
    </row>
    <row r="4974" spans="1:6" ht="43.2">
      <c r="A4974" s="8">
        <v>7799</v>
      </c>
      <c r="B4974" s="8" t="s">
        <v>4488</v>
      </c>
      <c r="C4974" s="8">
        <v>1</v>
      </c>
      <c r="D4974" s="8" t="s">
        <v>4550</v>
      </c>
      <c r="E4974" s="8" t="s">
        <v>4551</v>
      </c>
      <c r="F4974" s="8" t="s">
        <v>7</v>
      </c>
    </row>
    <row r="4975" spans="1:6" ht="43.2">
      <c r="A4975" s="8">
        <v>7842</v>
      </c>
      <c r="B4975" s="8" t="s">
        <v>4488</v>
      </c>
      <c r="C4975" s="8">
        <v>1</v>
      </c>
      <c r="D4975" s="8" t="s">
        <v>4564</v>
      </c>
      <c r="E4975" s="8" t="s">
        <v>4565</v>
      </c>
      <c r="F4975" s="8" t="s">
        <v>7</v>
      </c>
    </row>
    <row r="4976" spans="1:6" ht="28.8">
      <c r="A4976" s="8">
        <v>874</v>
      </c>
      <c r="B4976" s="8" t="s">
        <v>4488</v>
      </c>
      <c r="C4976" s="8">
        <v>1</v>
      </c>
      <c r="D4976" s="8" t="s">
        <v>4539</v>
      </c>
      <c r="E4976" s="8" t="s">
        <v>4540</v>
      </c>
      <c r="F4976" s="8" t="s">
        <v>7</v>
      </c>
    </row>
    <row r="4977" spans="1:6" ht="72">
      <c r="A4977" s="8">
        <v>1928</v>
      </c>
      <c r="B4977" s="8" t="s">
        <v>4488</v>
      </c>
      <c r="C4977" s="8">
        <v>5</v>
      </c>
      <c r="D4977" s="8" t="s">
        <v>4519</v>
      </c>
      <c r="E4977" s="8" t="s">
        <v>4520</v>
      </c>
      <c r="F4977" s="8" t="s">
        <v>7</v>
      </c>
    </row>
    <row r="4978" spans="1:6" ht="43.2">
      <c r="A4978" s="8">
        <v>4747</v>
      </c>
      <c r="B4978" s="8" t="s">
        <v>4488</v>
      </c>
      <c r="C4978" s="8">
        <v>3</v>
      </c>
      <c r="D4978" s="8" t="s">
        <v>4533</v>
      </c>
      <c r="E4978" s="8" t="s">
        <v>4534</v>
      </c>
      <c r="F4978" s="8" t="s">
        <v>28</v>
      </c>
    </row>
    <row r="4979" spans="1:6" ht="43.2">
      <c r="A4979" s="8">
        <v>4747</v>
      </c>
      <c r="B4979" s="8" t="s">
        <v>4488</v>
      </c>
      <c r="C4979" s="8">
        <v>3</v>
      </c>
      <c r="D4979" s="8" t="s">
        <v>4533</v>
      </c>
      <c r="E4979" s="8" t="s">
        <v>4534</v>
      </c>
      <c r="F4979" s="8" t="s">
        <v>7</v>
      </c>
    </row>
    <row r="4980" spans="1:6">
      <c r="A4980" s="8">
        <v>4755</v>
      </c>
      <c r="B4980" s="8" t="s">
        <v>4488</v>
      </c>
      <c r="C4980" s="8">
        <v>4</v>
      </c>
      <c r="D4980" s="8" t="s">
        <v>4566</v>
      </c>
      <c r="E4980" s="8" t="s">
        <v>4567</v>
      </c>
      <c r="F4980" s="8" t="s">
        <v>7</v>
      </c>
    </row>
    <row r="4981" spans="1:6" ht="72">
      <c r="A4981" s="8">
        <v>4174</v>
      </c>
      <c r="B4981" s="8" t="s">
        <v>4488</v>
      </c>
      <c r="C4981" s="8">
        <v>1</v>
      </c>
      <c r="D4981" s="8" t="s">
        <v>4508</v>
      </c>
      <c r="E4981" s="8" t="s">
        <v>4509</v>
      </c>
      <c r="F4981" s="8" t="s">
        <v>7</v>
      </c>
    </row>
    <row r="4982" spans="1:6" ht="28.8">
      <c r="A4982" s="8">
        <v>7797</v>
      </c>
      <c r="B4982" s="8" t="s">
        <v>4488</v>
      </c>
      <c r="C4982" s="8">
        <v>5</v>
      </c>
      <c r="D4982" s="8" t="s">
        <v>4568</v>
      </c>
      <c r="E4982" s="8" t="s">
        <v>38</v>
      </c>
      <c r="F4982" s="8" t="s">
        <v>36</v>
      </c>
    </row>
    <row r="4983" spans="1:6" ht="57.6">
      <c r="A4983" s="8">
        <v>4183</v>
      </c>
      <c r="B4983" s="8" t="s">
        <v>4488</v>
      </c>
      <c r="C4983" s="8">
        <v>4</v>
      </c>
      <c r="D4983" s="8" t="s">
        <v>4516</v>
      </c>
      <c r="E4983" s="8" t="s">
        <v>4517</v>
      </c>
      <c r="F4983" s="8" t="s">
        <v>36</v>
      </c>
    </row>
    <row r="4984" spans="1:6" ht="43.2">
      <c r="A4984" s="8">
        <v>916</v>
      </c>
      <c r="B4984" s="8" t="s">
        <v>4488</v>
      </c>
      <c r="C4984" s="8">
        <v>1</v>
      </c>
      <c r="D4984" s="8" t="s">
        <v>4569</v>
      </c>
      <c r="E4984" s="8" t="s">
        <v>384</v>
      </c>
      <c r="F4984" s="8" t="s">
        <v>36</v>
      </c>
    </row>
    <row r="4985" spans="1:6" ht="43.2">
      <c r="A4985" s="8">
        <v>7789</v>
      </c>
      <c r="B4985" s="8" t="s">
        <v>4488</v>
      </c>
      <c r="C4985" s="8">
        <v>5</v>
      </c>
      <c r="D4985" s="8" t="s">
        <v>4490</v>
      </c>
      <c r="E4985" s="8" t="s">
        <v>4491</v>
      </c>
      <c r="F4985" s="8" t="s">
        <v>7</v>
      </c>
    </row>
    <row r="4986" spans="1:6" ht="28.8">
      <c r="A4986" s="8">
        <v>3061</v>
      </c>
      <c r="B4986" s="8" t="s">
        <v>4488</v>
      </c>
      <c r="C4986" s="8">
        <v>1</v>
      </c>
      <c r="D4986" s="8" t="s">
        <v>4555</v>
      </c>
      <c r="E4986" s="8" t="s">
        <v>436</v>
      </c>
      <c r="F4986" s="8" t="s">
        <v>36</v>
      </c>
    </row>
    <row r="4987" spans="1:6" ht="172.8">
      <c r="A4987" s="8">
        <v>7775</v>
      </c>
      <c r="B4987" s="8" t="s">
        <v>4488</v>
      </c>
      <c r="C4987" s="8">
        <v>2</v>
      </c>
      <c r="D4987" s="8" t="s">
        <v>4510</v>
      </c>
      <c r="E4987" s="8" t="s">
        <v>4511</v>
      </c>
      <c r="F4987" s="8" t="s">
        <v>36</v>
      </c>
    </row>
    <row r="4988" spans="1:6" ht="86.4">
      <c r="A4988" s="8">
        <v>7771</v>
      </c>
      <c r="B4988" s="8" t="s">
        <v>4488</v>
      </c>
      <c r="C4988" s="8">
        <v>3</v>
      </c>
      <c r="D4988" s="8" t="s">
        <v>4522</v>
      </c>
      <c r="E4988" s="8" t="s">
        <v>4523</v>
      </c>
      <c r="F4988" s="8" t="s">
        <v>36</v>
      </c>
    </row>
    <row r="4989" spans="1:6" ht="28.8">
      <c r="A4989" s="8">
        <v>909</v>
      </c>
      <c r="B4989" s="8" t="s">
        <v>4488</v>
      </c>
      <c r="C4989" s="8">
        <v>5</v>
      </c>
      <c r="D4989" s="8" t="s">
        <v>4514</v>
      </c>
      <c r="E4989" s="8" t="s">
        <v>4515</v>
      </c>
      <c r="F4989" s="8" t="s">
        <v>36</v>
      </c>
    </row>
    <row r="4990" spans="1:6" ht="28.8">
      <c r="A4990" s="8">
        <v>5897</v>
      </c>
      <c r="B4990" s="8" t="s">
        <v>4488</v>
      </c>
      <c r="C4990" s="8">
        <v>1</v>
      </c>
      <c r="D4990" s="8" t="s">
        <v>4570</v>
      </c>
      <c r="E4990" s="8" t="s">
        <v>357</v>
      </c>
      <c r="F4990" s="8" t="s">
        <v>36</v>
      </c>
    </row>
    <row r="4991" spans="1:6" ht="28.8">
      <c r="A4991" s="8">
        <v>5891</v>
      </c>
      <c r="B4991" s="8" t="s">
        <v>4488</v>
      </c>
      <c r="C4991" s="8">
        <v>2</v>
      </c>
      <c r="D4991" s="8" t="s">
        <v>4571</v>
      </c>
      <c r="E4991" s="8" t="s">
        <v>4572</v>
      </c>
      <c r="F4991" s="8" t="s">
        <v>28</v>
      </c>
    </row>
    <row r="4992" spans="1:6" ht="28.8">
      <c r="A4992" s="8">
        <v>5329</v>
      </c>
      <c r="B4992" s="8" t="s">
        <v>4488</v>
      </c>
      <c r="C4992" s="8">
        <v>1</v>
      </c>
      <c r="D4992" s="8" t="s">
        <v>4573</v>
      </c>
      <c r="E4992" s="8" t="s">
        <v>720</v>
      </c>
      <c r="F4992" s="8" t="s">
        <v>28</v>
      </c>
    </row>
    <row r="4993" spans="1:6">
      <c r="A4993" s="8">
        <v>2368</v>
      </c>
      <c r="B4993" s="8" t="s">
        <v>4488</v>
      </c>
      <c r="C4993" s="8">
        <v>5</v>
      </c>
      <c r="D4993" s="8" t="s">
        <v>4574</v>
      </c>
      <c r="E4993" s="8" t="s">
        <v>2359</v>
      </c>
      <c r="F4993" s="8" t="s">
        <v>28</v>
      </c>
    </row>
    <row r="4994" spans="1:6" ht="28.8">
      <c r="A4994" s="8">
        <v>3089</v>
      </c>
      <c r="B4994" s="8" t="s">
        <v>4488</v>
      </c>
      <c r="C4994" s="8">
        <v>1</v>
      </c>
      <c r="D4994" s="8" t="s">
        <v>4559</v>
      </c>
      <c r="E4994" s="8" t="s">
        <v>4560</v>
      </c>
      <c r="F4994" s="8" t="s">
        <v>28</v>
      </c>
    </row>
    <row r="4995" spans="1:6" ht="28.8">
      <c r="A4995" s="8">
        <v>2801</v>
      </c>
      <c r="B4995" s="8" t="s">
        <v>4488</v>
      </c>
      <c r="C4995" s="8">
        <v>4</v>
      </c>
      <c r="D4995" s="8" t="s">
        <v>4575</v>
      </c>
      <c r="E4995" s="8" t="s">
        <v>4576</v>
      </c>
      <c r="F4995" s="8" t="s">
        <v>28</v>
      </c>
    </row>
    <row r="4996" spans="1:6" ht="28.8">
      <c r="A4996" s="8">
        <v>7135</v>
      </c>
      <c r="B4996" s="8" t="s">
        <v>4488</v>
      </c>
      <c r="C4996" s="8">
        <v>5</v>
      </c>
      <c r="D4996" s="8" t="s">
        <v>4528</v>
      </c>
      <c r="E4996" s="8" t="s">
        <v>2373</v>
      </c>
      <c r="F4996" s="8" t="s">
        <v>28</v>
      </c>
    </row>
    <row r="4997" spans="1:6" ht="28.8">
      <c r="A4997" s="8">
        <v>5336</v>
      </c>
      <c r="B4997" s="8" t="s">
        <v>4488</v>
      </c>
      <c r="C4997" s="8">
        <v>5</v>
      </c>
      <c r="D4997" s="8" t="s">
        <v>4577</v>
      </c>
      <c r="E4997" s="8" t="s">
        <v>4578</v>
      </c>
      <c r="F4997" s="8" t="s">
        <v>28</v>
      </c>
    </row>
    <row r="4998" spans="1:6" ht="43.2">
      <c r="A4998" s="8">
        <v>7789</v>
      </c>
      <c r="B4998" s="8" t="s">
        <v>4488</v>
      </c>
      <c r="C4998" s="8">
        <v>5</v>
      </c>
      <c r="D4998" s="8" t="s">
        <v>4490</v>
      </c>
      <c r="E4998" s="8" t="s">
        <v>4491</v>
      </c>
      <c r="F4998" s="8" t="s">
        <v>36</v>
      </c>
    </row>
    <row r="4999" spans="1:6" ht="28.8">
      <c r="A4999" s="8">
        <v>4741</v>
      </c>
      <c r="B4999" s="8" t="s">
        <v>4488</v>
      </c>
      <c r="C4999" s="8">
        <v>1</v>
      </c>
      <c r="D4999" s="8" t="s">
        <v>4562</v>
      </c>
      <c r="E4999" s="8" t="s">
        <v>4563</v>
      </c>
      <c r="F4999" s="8" t="s">
        <v>36</v>
      </c>
    </row>
    <row r="5000" spans="1:6" ht="172.8">
      <c r="A5000" s="8">
        <v>4730</v>
      </c>
      <c r="B5000" s="8" t="s">
        <v>4488</v>
      </c>
      <c r="C5000" s="8">
        <v>1</v>
      </c>
      <c r="D5000" s="8" t="s">
        <v>4579</v>
      </c>
      <c r="E5000" s="8" t="s">
        <v>1140</v>
      </c>
      <c r="F5000" s="8" t="s">
        <v>28</v>
      </c>
    </row>
    <row r="5001" spans="1:6" ht="43.2">
      <c r="A5001" s="8">
        <v>7842</v>
      </c>
      <c r="B5001" s="8" t="s">
        <v>4488</v>
      </c>
      <c r="C5001" s="8">
        <v>1</v>
      </c>
      <c r="D5001" s="8" t="s">
        <v>4564</v>
      </c>
      <c r="E5001" s="8" t="s">
        <v>4565</v>
      </c>
      <c r="F5001" s="8" t="s">
        <v>28</v>
      </c>
    </row>
    <row r="5002" spans="1:6" ht="57.6">
      <c r="A5002" s="8">
        <v>5842</v>
      </c>
      <c r="B5002" s="8" t="s">
        <v>4580</v>
      </c>
      <c r="C5002" s="8">
        <v>3</v>
      </c>
      <c r="D5002" s="8" t="s">
        <v>4581</v>
      </c>
      <c r="E5002" s="8" t="s">
        <v>4582</v>
      </c>
      <c r="F5002" s="8" t="s">
        <v>7</v>
      </c>
    </row>
    <row r="5003" spans="1:6">
      <c r="A5003" s="8">
        <v>3079</v>
      </c>
      <c r="B5003" s="8" t="s">
        <v>4580</v>
      </c>
      <c r="C5003" s="8">
        <v>1</v>
      </c>
      <c r="D5003" s="8" t="s">
        <v>4583</v>
      </c>
      <c r="E5003" s="8" t="s">
        <v>377</v>
      </c>
      <c r="F5003" s="8" t="s">
        <v>7</v>
      </c>
    </row>
    <row r="5004" spans="1:6">
      <c r="A5004" s="8">
        <v>3093</v>
      </c>
      <c r="B5004" s="8" t="s">
        <v>4580</v>
      </c>
      <c r="C5004" s="8">
        <v>3</v>
      </c>
      <c r="D5004" s="8" t="s">
        <v>4584</v>
      </c>
      <c r="E5004" s="8" t="s">
        <v>42</v>
      </c>
      <c r="F5004" s="8" t="s">
        <v>7</v>
      </c>
    </row>
    <row r="5005" spans="1:6" ht="43.2">
      <c r="A5005" s="8">
        <v>35</v>
      </c>
      <c r="B5005" s="8" t="s">
        <v>4580</v>
      </c>
      <c r="C5005" s="8">
        <v>2</v>
      </c>
      <c r="D5005" s="8" t="s">
        <v>4585</v>
      </c>
      <c r="E5005" s="8" t="s">
        <v>42</v>
      </c>
      <c r="F5005" s="8" t="s">
        <v>7</v>
      </c>
    </row>
    <row r="5006" spans="1:6">
      <c r="A5006" s="8">
        <v>8231</v>
      </c>
      <c r="B5006" s="8" t="s">
        <v>4580</v>
      </c>
      <c r="C5006" s="8">
        <v>1</v>
      </c>
      <c r="D5006" s="8" t="s">
        <v>4586</v>
      </c>
      <c r="E5006" s="8" t="s">
        <v>377</v>
      </c>
      <c r="F5006" s="8" t="s">
        <v>7</v>
      </c>
    </row>
    <row r="5007" spans="1:6" ht="43.2">
      <c r="A5007" s="8">
        <v>1878</v>
      </c>
      <c r="B5007" s="8" t="s">
        <v>4580</v>
      </c>
      <c r="C5007" s="8">
        <v>5</v>
      </c>
      <c r="D5007" s="8" t="s">
        <v>4587</v>
      </c>
      <c r="E5007" s="8" t="s">
        <v>4588</v>
      </c>
      <c r="F5007" s="8" t="s">
        <v>7</v>
      </c>
    </row>
    <row r="5008" spans="1:6" ht="72">
      <c r="A5008" s="8">
        <v>8529</v>
      </c>
      <c r="B5008" s="8" t="s">
        <v>4580</v>
      </c>
      <c r="C5008" s="8">
        <v>4</v>
      </c>
      <c r="D5008" s="8" t="s">
        <v>4589</v>
      </c>
      <c r="E5008" s="8" t="s">
        <v>4590</v>
      </c>
      <c r="F5008" s="8" t="s">
        <v>7</v>
      </c>
    </row>
    <row r="5009" spans="1:6" ht="28.8">
      <c r="A5009" s="8">
        <v>6274</v>
      </c>
      <c r="B5009" s="8" t="s">
        <v>4580</v>
      </c>
      <c r="C5009" s="8">
        <v>3</v>
      </c>
      <c r="D5009" s="8" t="s">
        <v>4591</v>
      </c>
      <c r="E5009" s="8" t="s">
        <v>409</v>
      </c>
      <c r="F5009" s="8" t="s">
        <v>35</v>
      </c>
    </row>
    <row r="5010" spans="1:6" ht="28.8">
      <c r="A5010" s="8">
        <v>2389</v>
      </c>
      <c r="B5010" s="8" t="s">
        <v>4580</v>
      </c>
      <c r="C5010" s="8">
        <v>1</v>
      </c>
      <c r="D5010" s="8" t="s">
        <v>4592</v>
      </c>
      <c r="E5010" s="8" t="s">
        <v>43</v>
      </c>
      <c r="F5010" s="8" t="s">
        <v>7</v>
      </c>
    </row>
    <row r="5011" spans="1:6" ht="28.8">
      <c r="A5011" s="8">
        <v>3030</v>
      </c>
      <c r="B5011" s="8" t="s">
        <v>4580</v>
      </c>
      <c r="C5011" s="8">
        <v>3</v>
      </c>
      <c r="D5011" s="8" t="s">
        <v>4593</v>
      </c>
      <c r="E5011" s="8" t="s">
        <v>4354</v>
      </c>
      <c r="F5011" s="8" t="s">
        <v>14</v>
      </c>
    </row>
    <row r="5012" spans="1:6" ht="172.8">
      <c r="A5012" s="8">
        <v>8526</v>
      </c>
      <c r="B5012" s="8" t="s">
        <v>4580</v>
      </c>
      <c r="C5012" s="8">
        <v>1</v>
      </c>
      <c r="D5012" s="8" t="s">
        <v>4594</v>
      </c>
      <c r="E5012" s="8" t="s">
        <v>4595</v>
      </c>
      <c r="F5012" s="8" t="s">
        <v>14</v>
      </c>
    </row>
    <row r="5013" spans="1:6" ht="28.8">
      <c r="A5013" s="8">
        <v>4731</v>
      </c>
      <c r="B5013" s="8" t="s">
        <v>4580</v>
      </c>
      <c r="C5013" s="8">
        <v>1</v>
      </c>
      <c r="D5013" s="8" t="s">
        <v>4596</v>
      </c>
      <c r="E5013" s="8" t="s">
        <v>20</v>
      </c>
      <c r="F5013" s="8" t="s">
        <v>14</v>
      </c>
    </row>
    <row r="5014" spans="1:6" ht="72">
      <c r="A5014" s="8">
        <v>1885</v>
      </c>
      <c r="B5014" s="8" t="s">
        <v>4580</v>
      </c>
      <c r="C5014" s="8">
        <v>1</v>
      </c>
      <c r="D5014" s="8" t="s">
        <v>4597</v>
      </c>
      <c r="E5014" s="8" t="s">
        <v>1732</v>
      </c>
      <c r="F5014" s="8" t="s">
        <v>14</v>
      </c>
    </row>
    <row r="5015" spans="1:6" ht="43.2">
      <c r="A5015" s="8">
        <v>1878</v>
      </c>
      <c r="B5015" s="8" t="s">
        <v>4580</v>
      </c>
      <c r="C5015" s="8">
        <v>5</v>
      </c>
      <c r="D5015" s="8" t="s">
        <v>4587</v>
      </c>
      <c r="E5015" s="8" t="s">
        <v>4588</v>
      </c>
      <c r="F5015" s="8" t="s">
        <v>14</v>
      </c>
    </row>
    <row r="5016" spans="1:6">
      <c r="A5016" s="8">
        <v>6588</v>
      </c>
      <c r="B5016" s="8" t="s">
        <v>4580</v>
      </c>
      <c r="C5016" s="8">
        <v>3</v>
      </c>
      <c r="D5016" s="8" t="s">
        <v>4598</v>
      </c>
      <c r="E5016" s="8" t="s">
        <v>595</v>
      </c>
      <c r="F5016" s="8" t="s">
        <v>14</v>
      </c>
    </row>
    <row r="5017" spans="1:6" ht="43.2">
      <c r="A5017" s="8">
        <v>5850</v>
      </c>
      <c r="B5017" s="8" t="s">
        <v>4580</v>
      </c>
      <c r="C5017" s="8">
        <v>3</v>
      </c>
      <c r="D5017" s="8" t="s">
        <v>4599</v>
      </c>
      <c r="E5017" s="8" t="s">
        <v>4600</v>
      </c>
      <c r="F5017" s="8" t="s">
        <v>14</v>
      </c>
    </row>
    <row r="5018" spans="1:6" ht="100.8">
      <c r="A5018" s="8">
        <v>5849</v>
      </c>
      <c r="B5018" s="8" t="s">
        <v>4580</v>
      </c>
      <c r="C5018" s="8">
        <v>1</v>
      </c>
      <c r="D5018" s="8" t="s">
        <v>4601</v>
      </c>
      <c r="E5018" s="8" t="s">
        <v>20</v>
      </c>
      <c r="F5018" s="8" t="s">
        <v>14</v>
      </c>
    </row>
    <row r="5019" spans="1:6" ht="57.6">
      <c r="A5019" s="8">
        <v>5842</v>
      </c>
      <c r="B5019" s="8" t="s">
        <v>4580</v>
      </c>
      <c r="C5019" s="8">
        <v>3</v>
      </c>
      <c r="D5019" s="8" t="s">
        <v>4581</v>
      </c>
      <c r="E5019" s="8" t="s">
        <v>4582</v>
      </c>
      <c r="F5019" s="8" t="s">
        <v>14</v>
      </c>
    </row>
    <row r="5020" spans="1:6" ht="43.2">
      <c r="A5020" s="8">
        <v>5889</v>
      </c>
      <c r="B5020" s="8" t="s">
        <v>4580</v>
      </c>
      <c r="C5020" s="8">
        <v>5</v>
      </c>
      <c r="D5020" s="8" t="s">
        <v>4602</v>
      </c>
      <c r="E5020" s="8" t="s">
        <v>4603</v>
      </c>
      <c r="F5020" s="8" t="s">
        <v>14</v>
      </c>
    </row>
    <row r="5021" spans="1:6" ht="201.6">
      <c r="A5021" s="8">
        <v>21</v>
      </c>
      <c r="B5021" s="8" t="s">
        <v>4580</v>
      </c>
      <c r="C5021" s="8">
        <v>1</v>
      </c>
      <c r="D5021" s="8" t="s">
        <v>258</v>
      </c>
      <c r="E5021" s="8" t="s">
        <v>32</v>
      </c>
      <c r="F5021" s="8" t="s">
        <v>36</v>
      </c>
    </row>
    <row r="5022" spans="1:6" ht="43.2">
      <c r="A5022" s="8">
        <v>8430</v>
      </c>
      <c r="B5022" s="8" t="s">
        <v>4580</v>
      </c>
      <c r="C5022" s="8">
        <v>1</v>
      </c>
      <c r="D5022" s="8" t="s">
        <v>4604</v>
      </c>
      <c r="E5022" s="8" t="s">
        <v>4605</v>
      </c>
      <c r="F5022" s="8" t="s">
        <v>5</v>
      </c>
    </row>
    <row r="5023" spans="1:6" ht="28.8">
      <c r="A5023" s="8">
        <v>6239</v>
      </c>
      <c r="B5023" s="8" t="s">
        <v>4580</v>
      </c>
      <c r="C5023" s="8">
        <v>2</v>
      </c>
      <c r="D5023" s="8" t="s">
        <v>4606</v>
      </c>
      <c r="E5023" s="8" t="s">
        <v>4607</v>
      </c>
      <c r="F5023" s="8" t="s">
        <v>14</v>
      </c>
    </row>
    <row r="5024" spans="1:6" ht="28.8">
      <c r="A5024" s="8">
        <v>8431</v>
      </c>
      <c r="B5024" s="8" t="s">
        <v>4580</v>
      </c>
      <c r="C5024" s="8">
        <v>5</v>
      </c>
      <c r="D5024" s="8" t="s">
        <v>4608</v>
      </c>
      <c r="E5024" s="8" t="s">
        <v>4609</v>
      </c>
      <c r="F5024" s="8" t="s">
        <v>28</v>
      </c>
    </row>
    <row r="5025" spans="1:6" ht="28.8">
      <c r="A5025" s="8">
        <v>3000</v>
      </c>
      <c r="B5025" s="8" t="s">
        <v>4580</v>
      </c>
      <c r="C5025" s="8">
        <v>5</v>
      </c>
      <c r="D5025" s="8" t="s">
        <v>4610</v>
      </c>
      <c r="E5025" s="8" t="s">
        <v>4611</v>
      </c>
      <c r="F5025" s="8" t="s">
        <v>28</v>
      </c>
    </row>
    <row r="5026" spans="1:6" ht="43.2">
      <c r="A5026" s="8">
        <v>8430</v>
      </c>
      <c r="B5026" s="8" t="s">
        <v>4580</v>
      </c>
      <c r="C5026" s="8">
        <v>1</v>
      </c>
      <c r="D5026" s="8" t="s">
        <v>4604</v>
      </c>
      <c r="E5026" s="8" t="s">
        <v>4605</v>
      </c>
      <c r="F5026" s="8" t="s">
        <v>28</v>
      </c>
    </row>
    <row r="5027" spans="1:6" ht="43.2">
      <c r="A5027" s="8">
        <v>1878</v>
      </c>
      <c r="B5027" s="8" t="s">
        <v>4580</v>
      </c>
      <c r="C5027" s="8">
        <v>5</v>
      </c>
      <c r="D5027" s="8" t="s">
        <v>4587</v>
      </c>
      <c r="E5027" s="8" t="s">
        <v>4588</v>
      </c>
      <c r="F5027" s="8" t="s">
        <v>28</v>
      </c>
    </row>
    <row r="5028" spans="1:6" ht="43.2">
      <c r="A5028" s="8">
        <v>6988</v>
      </c>
      <c r="B5028" s="8" t="s">
        <v>4580</v>
      </c>
      <c r="C5028" s="8">
        <v>4</v>
      </c>
      <c r="D5028" s="8" t="s">
        <v>4612</v>
      </c>
      <c r="E5028" s="8" t="s">
        <v>4613</v>
      </c>
      <c r="F5028" s="8" t="s">
        <v>28</v>
      </c>
    </row>
    <row r="5029" spans="1:6" ht="43.2">
      <c r="A5029" s="8">
        <v>3574</v>
      </c>
      <c r="B5029" s="8" t="s">
        <v>4580</v>
      </c>
      <c r="C5029" s="8">
        <v>5</v>
      </c>
      <c r="D5029" s="8" t="s">
        <v>4614</v>
      </c>
      <c r="E5029" s="8" t="s">
        <v>4615</v>
      </c>
      <c r="F5029" s="8" t="s">
        <v>28</v>
      </c>
    </row>
    <row r="5030" spans="1:6" ht="28.8">
      <c r="A5030" s="8">
        <v>1982</v>
      </c>
      <c r="B5030" s="8" t="s">
        <v>4580</v>
      </c>
      <c r="C5030" s="8">
        <v>1</v>
      </c>
      <c r="D5030" s="8" t="s">
        <v>4616</v>
      </c>
      <c r="E5030" s="8" t="s">
        <v>4617</v>
      </c>
      <c r="F5030" s="8" t="s">
        <v>28</v>
      </c>
    </row>
    <row r="5031" spans="1:6" ht="72">
      <c r="A5031" s="8">
        <v>51</v>
      </c>
      <c r="B5031" s="8" t="s">
        <v>4580</v>
      </c>
      <c r="C5031" s="8">
        <v>1</v>
      </c>
      <c r="D5031" s="8" t="s">
        <v>4618</v>
      </c>
      <c r="E5031" s="8" t="s">
        <v>4619</v>
      </c>
      <c r="F5031" s="8" t="s">
        <v>28</v>
      </c>
    </row>
    <row r="5032" spans="1:6" ht="43.2">
      <c r="A5032" s="8">
        <v>6989</v>
      </c>
      <c r="B5032" s="8" t="s">
        <v>4580</v>
      </c>
      <c r="C5032" s="8">
        <v>1</v>
      </c>
      <c r="D5032" s="8" t="s">
        <v>4620</v>
      </c>
      <c r="E5032" s="8" t="s">
        <v>2120</v>
      </c>
      <c r="F5032" s="8" t="s">
        <v>28</v>
      </c>
    </row>
    <row r="5033" spans="1:6" ht="43.2">
      <c r="A5033" s="8">
        <v>5961</v>
      </c>
      <c r="B5033" s="8" t="s">
        <v>4580</v>
      </c>
      <c r="C5033" s="8">
        <v>1</v>
      </c>
      <c r="D5033" s="8" t="s">
        <v>4621</v>
      </c>
      <c r="E5033" s="8" t="s">
        <v>4622</v>
      </c>
      <c r="F5033" s="8" t="s">
        <v>28</v>
      </c>
    </row>
    <row r="5034" spans="1:6" ht="28.8">
      <c r="A5034" s="8">
        <v>4222</v>
      </c>
      <c r="B5034" s="8" t="s">
        <v>4580</v>
      </c>
      <c r="C5034" s="8">
        <v>1</v>
      </c>
      <c r="D5034" s="8" t="s">
        <v>4623</v>
      </c>
      <c r="E5034" s="8" t="s">
        <v>4624</v>
      </c>
      <c r="F5034" s="8" t="s">
        <v>28</v>
      </c>
    </row>
    <row r="5035" spans="1:6" ht="43.2">
      <c r="A5035" s="8">
        <v>1942</v>
      </c>
      <c r="B5035" s="8" t="s">
        <v>4580</v>
      </c>
      <c r="C5035" s="8">
        <v>2</v>
      </c>
      <c r="D5035" s="8" t="s">
        <v>4625</v>
      </c>
      <c r="E5035" s="8" t="s">
        <v>4626</v>
      </c>
      <c r="F5035" s="8" t="s">
        <v>28</v>
      </c>
    </row>
    <row r="5036" spans="1:6" ht="28.8">
      <c r="A5036" s="8">
        <v>5881</v>
      </c>
      <c r="B5036" s="8" t="s">
        <v>4580</v>
      </c>
      <c r="C5036" s="8">
        <v>1</v>
      </c>
      <c r="D5036" s="8" t="s">
        <v>4627</v>
      </c>
      <c r="E5036" s="8" t="s">
        <v>4628</v>
      </c>
      <c r="F5036" s="8" t="s">
        <v>36</v>
      </c>
    </row>
    <row r="5037" spans="1:6" ht="28.8">
      <c r="A5037" s="8">
        <v>2389</v>
      </c>
      <c r="B5037" s="8" t="s">
        <v>4580</v>
      </c>
      <c r="C5037" s="8">
        <v>1</v>
      </c>
      <c r="D5037" s="8" t="s">
        <v>4592</v>
      </c>
      <c r="E5037" s="8" t="s">
        <v>43</v>
      </c>
      <c r="F5037" s="8" t="s">
        <v>36</v>
      </c>
    </row>
    <row r="5038" spans="1:6">
      <c r="A5038" s="8">
        <v>6060</v>
      </c>
      <c r="B5038" s="8" t="s">
        <v>4580</v>
      </c>
      <c r="C5038" s="8">
        <v>1</v>
      </c>
      <c r="D5038" s="8" t="s">
        <v>4629</v>
      </c>
      <c r="E5038" s="8" t="s">
        <v>39</v>
      </c>
      <c r="F5038" s="8" t="s">
        <v>36</v>
      </c>
    </row>
    <row r="5039" spans="1:6" ht="86.4">
      <c r="A5039" s="8">
        <v>61</v>
      </c>
      <c r="B5039" s="8" t="s">
        <v>4580</v>
      </c>
      <c r="C5039" s="8">
        <v>1</v>
      </c>
      <c r="D5039" s="8" t="s">
        <v>259</v>
      </c>
      <c r="E5039" s="8" t="s">
        <v>41</v>
      </c>
      <c r="F5039" s="8" t="s">
        <v>36</v>
      </c>
    </row>
    <row r="5040" spans="1:6" ht="28.8">
      <c r="A5040" s="8">
        <v>1982</v>
      </c>
      <c r="B5040" s="8" t="s">
        <v>4580</v>
      </c>
      <c r="C5040" s="8">
        <v>1</v>
      </c>
      <c r="D5040" s="8" t="s">
        <v>4616</v>
      </c>
      <c r="E5040" s="8" t="s">
        <v>4617</v>
      </c>
      <c r="F5040" s="8" t="s">
        <v>36</v>
      </c>
    </row>
    <row r="5041" spans="1:6" ht="43.2">
      <c r="A5041" s="8">
        <v>5961</v>
      </c>
      <c r="B5041" s="8" t="s">
        <v>4580</v>
      </c>
      <c r="C5041" s="8">
        <v>1</v>
      </c>
      <c r="D5041" s="8" t="s">
        <v>4621</v>
      </c>
      <c r="E5041" s="8" t="s">
        <v>4622</v>
      </c>
      <c r="F5041" s="8" t="s">
        <v>36</v>
      </c>
    </row>
    <row r="5042" spans="1:6" ht="28.8">
      <c r="A5042" s="8">
        <v>8704</v>
      </c>
      <c r="B5042" s="8" t="s">
        <v>4580</v>
      </c>
      <c r="C5042" s="8">
        <v>5</v>
      </c>
      <c r="D5042" s="8" t="s">
        <v>4630</v>
      </c>
      <c r="E5042" s="8" t="s">
        <v>38</v>
      </c>
      <c r="F5042" s="8" t="s">
        <v>36</v>
      </c>
    </row>
    <row r="5043" spans="1:6" ht="28.8">
      <c r="A5043" s="8">
        <v>2000</v>
      </c>
      <c r="B5043" s="8" t="s">
        <v>4580</v>
      </c>
      <c r="C5043" s="8">
        <v>3</v>
      </c>
      <c r="D5043" s="8" t="s">
        <v>4631</v>
      </c>
      <c r="E5043" s="8" t="s">
        <v>4632</v>
      </c>
      <c r="F5043" s="8" t="s">
        <v>36</v>
      </c>
    </row>
    <row r="5044" spans="1:6" ht="86.4">
      <c r="A5044" s="8">
        <v>6164</v>
      </c>
      <c r="B5044" s="8" t="s">
        <v>4580</v>
      </c>
      <c r="C5044" s="8">
        <v>1</v>
      </c>
      <c r="D5044" s="8" t="s">
        <v>4633</v>
      </c>
      <c r="E5044" s="8" t="s">
        <v>1820</v>
      </c>
      <c r="F5044" s="8" t="s">
        <v>28</v>
      </c>
    </row>
    <row r="5045" spans="1:6" ht="86.4">
      <c r="A5045" s="8">
        <v>4732</v>
      </c>
      <c r="B5045" s="8" t="s">
        <v>4580</v>
      </c>
      <c r="C5045" s="8">
        <v>1</v>
      </c>
      <c r="D5045" s="8" t="s">
        <v>4634</v>
      </c>
      <c r="E5045" s="8" t="s">
        <v>4635</v>
      </c>
      <c r="F5045" s="8" t="s">
        <v>28</v>
      </c>
    </row>
    <row r="5046" spans="1:6" ht="57.6">
      <c r="A5046" s="8">
        <v>4116</v>
      </c>
      <c r="B5046" s="8" t="s">
        <v>4580</v>
      </c>
      <c r="C5046" s="8">
        <v>2</v>
      </c>
      <c r="D5046" s="8" t="s">
        <v>4636</v>
      </c>
      <c r="E5046" s="8" t="s">
        <v>4637</v>
      </c>
      <c r="F5046" s="8" t="s">
        <v>28</v>
      </c>
    </row>
    <row r="5047" spans="1:6" ht="28.8">
      <c r="A5047" s="8">
        <v>2000</v>
      </c>
      <c r="B5047" s="8" t="s">
        <v>4580</v>
      </c>
      <c r="C5047" s="8">
        <v>3</v>
      </c>
      <c r="D5047" s="8" t="s">
        <v>4631</v>
      </c>
      <c r="E5047" s="8" t="s">
        <v>4632</v>
      </c>
      <c r="F5047" s="8" t="s">
        <v>28</v>
      </c>
    </row>
    <row r="5048" spans="1:6">
      <c r="A5048" s="8">
        <v>2456</v>
      </c>
      <c r="B5048" s="8" t="s">
        <v>4580</v>
      </c>
      <c r="C5048" s="8">
        <v>4</v>
      </c>
      <c r="D5048" s="8" t="s">
        <v>4638</v>
      </c>
      <c r="E5048" s="8" t="s">
        <v>374</v>
      </c>
      <c r="F5048" s="8" t="s">
        <v>28</v>
      </c>
    </row>
    <row r="5049" spans="1:6" ht="28.8">
      <c r="A5049" s="8">
        <v>6239</v>
      </c>
      <c r="B5049" s="8" t="s">
        <v>4580</v>
      </c>
      <c r="C5049" s="8">
        <v>2</v>
      </c>
      <c r="D5049" s="8" t="s">
        <v>4606</v>
      </c>
      <c r="E5049" s="8" t="s">
        <v>4607</v>
      </c>
      <c r="F5049" s="8" t="s">
        <v>28</v>
      </c>
    </row>
    <row r="5050" spans="1:6" ht="43.2">
      <c r="A5050" s="8">
        <v>5889</v>
      </c>
      <c r="B5050" s="8" t="s">
        <v>4580</v>
      </c>
      <c r="C5050" s="8">
        <v>5</v>
      </c>
      <c r="D5050" s="8" t="s">
        <v>4602</v>
      </c>
      <c r="E5050" s="8" t="s">
        <v>4603</v>
      </c>
      <c r="F5050" s="8" t="s">
        <v>28</v>
      </c>
    </row>
    <row r="5051" spans="1:6" ht="43.2">
      <c r="A5051" s="8">
        <v>5269</v>
      </c>
      <c r="B5051" s="8" t="s">
        <v>4580</v>
      </c>
      <c r="C5051" s="8">
        <v>1</v>
      </c>
      <c r="D5051" s="8" t="s">
        <v>4639</v>
      </c>
      <c r="E5051" s="8" t="s">
        <v>4640</v>
      </c>
      <c r="F5051" s="8" t="s">
        <v>28</v>
      </c>
    </row>
    <row r="5052" spans="1:6" ht="100.8">
      <c r="A5052" s="8">
        <v>4165</v>
      </c>
      <c r="B5052" s="8" t="s">
        <v>4580</v>
      </c>
      <c r="C5052" s="8">
        <v>1</v>
      </c>
      <c r="D5052" s="8" t="s">
        <v>4641</v>
      </c>
      <c r="E5052" s="8" t="s">
        <v>4642</v>
      </c>
      <c r="F5052" s="8" t="s">
        <v>28</v>
      </c>
    </row>
    <row r="5053" spans="1:6" ht="72">
      <c r="A5053" s="8">
        <v>828</v>
      </c>
      <c r="B5053" s="8" t="s">
        <v>4580</v>
      </c>
      <c r="C5053" s="8">
        <v>2</v>
      </c>
      <c r="D5053" s="8" t="s">
        <v>4643</v>
      </c>
      <c r="E5053" s="8" t="s">
        <v>4644</v>
      </c>
      <c r="F5053" s="8" t="s">
        <v>5</v>
      </c>
    </row>
    <row r="5054" spans="1:6" ht="28.8">
      <c r="A5054" s="8">
        <v>1996</v>
      </c>
      <c r="B5054" s="8" t="s">
        <v>4580</v>
      </c>
      <c r="C5054" s="8">
        <v>2</v>
      </c>
      <c r="D5054" s="8" t="s">
        <v>4645</v>
      </c>
      <c r="E5054" s="8" t="s">
        <v>4646</v>
      </c>
      <c r="F5054" s="8" t="s">
        <v>28</v>
      </c>
    </row>
    <row r="5055" spans="1:6" ht="72">
      <c r="A5055" s="8">
        <v>828</v>
      </c>
      <c r="B5055" s="8" t="s">
        <v>4580</v>
      </c>
      <c r="C5055" s="8">
        <v>2</v>
      </c>
      <c r="D5055" s="8" t="s">
        <v>4643</v>
      </c>
      <c r="E5055" s="8" t="s">
        <v>4644</v>
      </c>
      <c r="F5055" s="8" t="s">
        <v>28</v>
      </c>
    </row>
    <row r="5056" spans="1:6" ht="172.8">
      <c r="A5056" s="8">
        <v>8526</v>
      </c>
      <c r="B5056" s="8" t="s">
        <v>4580</v>
      </c>
      <c r="C5056" s="8">
        <v>1</v>
      </c>
      <c r="D5056" s="8" t="s">
        <v>4594</v>
      </c>
      <c r="E5056" s="8" t="s">
        <v>4595</v>
      </c>
      <c r="F5056" s="8" t="s">
        <v>28</v>
      </c>
    </row>
    <row r="5057" spans="1:6" ht="43.2">
      <c r="A5057" s="8">
        <v>5865</v>
      </c>
      <c r="B5057" s="8" t="s">
        <v>4580</v>
      </c>
      <c r="C5057" s="8">
        <v>1</v>
      </c>
      <c r="D5057" s="8" t="s">
        <v>4647</v>
      </c>
      <c r="E5057" s="8" t="s">
        <v>4648</v>
      </c>
      <c r="F5057" s="8" t="s">
        <v>28</v>
      </c>
    </row>
    <row r="5058" spans="1:6" ht="28.8">
      <c r="A5058" s="8">
        <v>5881</v>
      </c>
      <c r="B5058" s="8" t="s">
        <v>4580</v>
      </c>
      <c r="C5058" s="8">
        <v>1</v>
      </c>
      <c r="D5058" s="8" t="s">
        <v>4627</v>
      </c>
      <c r="E5058" s="8" t="s">
        <v>4628</v>
      </c>
      <c r="F5058" s="8" t="s">
        <v>28</v>
      </c>
    </row>
    <row r="5059" spans="1:6" ht="28.8">
      <c r="A5059" s="8">
        <v>2190</v>
      </c>
      <c r="B5059" s="8" t="s">
        <v>4580</v>
      </c>
      <c r="C5059" s="8">
        <v>1</v>
      </c>
      <c r="D5059" s="8" t="s">
        <v>4649</v>
      </c>
      <c r="E5059" s="8" t="s">
        <v>4650</v>
      </c>
      <c r="F5059" s="8" t="s">
        <v>28</v>
      </c>
    </row>
    <row r="5060" spans="1:6" ht="72">
      <c r="A5060" s="8">
        <v>8529</v>
      </c>
      <c r="B5060" s="8" t="s">
        <v>4580</v>
      </c>
      <c r="C5060" s="8">
        <v>4</v>
      </c>
      <c r="D5060" s="8" t="s">
        <v>4589</v>
      </c>
      <c r="E5060" s="8" t="s">
        <v>4590</v>
      </c>
      <c r="F5060" s="8" t="s">
        <v>28</v>
      </c>
    </row>
    <row r="5061" spans="1:6" ht="57.6">
      <c r="A5061" s="8">
        <v>5842</v>
      </c>
      <c r="B5061" s="8" t="s">
        <v>4580</v>
      </c>
      <c r="C5061" s="8">
        <v>3</v>
      </c>
      <c r="D5061" s="8" t="s">
        <v>4581</v>
      </c>
      <c r="E5061" s="8" t="s">
        <v>4582</v>
      </c>
      <c r="F5061" s="8" t="s">
        <v>28</v>
      </c>
    </row>
    <row r="5062" spans="1:6">
      <c r="A5062" s="8">
        <v>7934</v>
      </c>
      <c r="B5062" s="8" t="s">
        <v>4651</v>
      </c>
      <c r="C5062" s="8">
        <v>5</v>
      </c>
      <c r="D5062" s="8" t="s">
        <v>4652</v>
      </c>
      <c r="E5062" s="8" t="s">
        <v>42</v>
      </c>
      <c r="F5062" s="8" t="s">
        <v>7</v>
      </c>
    </row>
    <row r="5063" spans="1:6">
      <c r="A5063" s="8">
        <v>3342</v>
      </c>
      <c r="B5063" s="8" t="s">
        <v>4651</v>
      </c>
      <c r="C5063" s="8">
        <v>5</v>
      </c>
      <c r="D5063" s="8" t="s">
        <v>4653</v>
      </c>
      <c r="E5063" s="8" t="s">
        <v>42</v>
      </c>
      <c r="F5063" s="8" t="s">
        <v>7</v>
      </c>
    </row>
    <row r="5064" spans="1:6">
      <c r="A5064" s="8">
        <v>999</v>
      </c>
      <c r="B5064" s="8" t="s">
        <v>4651</v>
      </c>
      <c r="C5064" s="8">
        <v>4</v>
      </c>
      <c r="D5064" s="8" t="s">
        <v>4654</v>
      </c>
      <c r="E5064" s="8" t="s">
        <v>42</v>
      </c>
      <c r="F5064" s="8" t="s">
        <v>7</v>
      </c>
    </row>
    <row r="5065" spans="1:6" ht="129.6">
      <c r="A5065" s="8">
        <v>6976</v>
      </c>
      <c r="B5065" s="8" t="s">
        <v>4651</v>
      </c>
      <c r="C5065" s="8">
        <v>1</v>
      </c>
      <c r="D5065" s="8" t="s">
        <v>4655</v>
      </c>
      <c r="E5065" s="8" t="s">
        <v>4656</v>
      </c>
      <c r="F5065" s="8" t="s">
        <v>7</v>
      </c>
    </row>
    <row r="5066" spans="1:6">
      <c r="A5066" s="8">
        <v>9390</v>
      </c>
      <c r="B5066" s="8" t="s">
        <v>4651</v>
      </c>
      <c r="C5066" s="8">
        <v>5</v>
      </c>
      <c r="D5066" s="8" t="s">
        <v>4657</v>
      </c>
      <c r="E5066" s="8" t="s">
        <v>42</v>
      </c>
      <c r="F5066" s="8" t="s">
        <v>7</v>
      </c>
    </row>
    <row r="5067" spans="1:6" ht="72">
      <c r="A5067" s="8">
        <v>7792</v>
      </c>
      <c r="B5067" s="8" t="s">
        <v>4651</v>
      </c>
      <c r="C5067" s="8">
        <v>3</v>
      </c>
      <c r="D5067" s="8" t="s">
        <v>4658</v>
      </c>
      <c r="E5067" s="8" t="s">
        <v>4659</v>
      </c>
      <c r="F5067" s="8" t="s">
        <v>14</v>
      </c>
    </row>
    <row r="5068" spans="1:6" ht="72">
      <c r="A5068" s="8">
        <v>1884</v>
      </c>
      <c r="B5068" s="8" t="s">
        <v>4651</v>
      </c>
      <c r="C5068" s="8">
        <v>5</v>
      </c>
      <c r="D5068" s="8" t="s">
        <v>4660</v>
      </c>
      <c r="E5068" s="8" t="s">
        <v>4661</v>
      </c>
      <c r="F5068" s="8" t="s">
        <v>14</v>
      </c>
    </row>
    <row r="5069" spans="1:6" ht="86.4">
      <c r="A5069" s="8">
        <v>7778</v>
      </c>
      <c r="B5069" s="8" t="s">
        <v>4651</v>
      </c>
      <c r="C5069" s="8">
        <v>5</v>
      </c>
      <c r="D5069" s="8" t="s">
        <v>4662</v>
      </c>
      <c r="E5069" s="8" t="s">
        <v>4663</v>
      </c>
      <c r="F5069" s="8" t="s">
        <v>14</v>
      </c>
    </row>
    <row r="5070" spans="1:6" ht="43.2">
      <c r="A5070" s="8">
        <v>863</v>
      </c>
      <c r="B5070" s="8" t="s">
        <v>4651</v>
      </c>
      <c r="C5070" s="8">
        <v>1</v>
      </c>
      <c r="D5070" s="8" t="s">
        <v>4664</v>
      </c>
      <c r="E5070" s="8" t="s">
        <v>4665</v>
      </c>
      <c r="F5070" s="8" t="s">
        <v>28</v>
      </c>
    </row>
    <row r="5071" spans="1:6">
      <c r="A5071" s="8">
        <v>3128</v>
      </c>
      <c r="B5071" s="8" t="s">
        <v>4651</v>
      </c>
      <c r="C5071" s="8">
        <v>5</v>
      </c>
      <c r="D5071" s="8" t="s">
        <v>4666</v>
      </c>
      <c r="E5071" s="8" t="s">
        <v>418</v>
      </c>
      <c r="F5071" s="8" t="s">
        <v>14</v>
      </c>
    </row>
    <row r="5072" spans="1:6" ht="129.6">
      <c r="A5072" s="8">
        <v>6976</v>
      </c>
      <c r="B5072" s="8" t="s">
        <v>4651</v>
      </c>
      <c r="C5072" s="8">
        <v>1</v>
      </c>
      <c r="D5072" s="8" t="s">
        <v>4655</v>
      </c>
      <c r="E5072" s="8" t="s">
        <v>4656</v>
      </c>
      <c r="F5072" s="8" t="s">
        <v>14</v>
      </c>
    </row>
    <row r="5073" spans="1:6" ht="115.2">
      <c r="A5073" s="8">
        <v>8533</v>
      </c>
      <c r="B5073" s="8" t="s">
        <v>4651</v>
      </c>
      <c r="C5073" s="8">
        <v>1</v>
      </c>
      <c r="D5073" s="8" t="s">
        <v>4667</v>
      </c>
      <c r="E5073" s="8" t="s">
        <v>4668</v>
      </c>
      <c r="F5073" s="8" t="s">
        <v>14</v>
      </c>
    </row>
    <row r="5074" spans="1:6" ht="57.6">
      <c r="A5074" s="8">
        <v>6978</v>
      </c>
      <c r="B5074" s="8" t="s">
        <v>4651</v>
      </c>
      <c r="C5074" s="8">
        <v>3</v>
      </c>
      <c r="D5074" s="8" t="s">
        <v>4669</v>
      </c>
      <c r="E5074" s="8" t="s">
        <v>4670</v>
      </c>
      <c r="F5074" s="8" t="s">
        <v>14</v>
      </c>
    </row>
    <row r="5075" spans="1:6" ht="57.6">
      <c r="A5075" s="8">
        <v>5281</v>
      </c>
      <c r="B5075" s="8" t="s">
        <v>4651</v>
      </c>
      <c r="C5075" s="8">
        <v>1</v>
      </c>
      <c r="D5075" s="8" t="s">
        <v>4671</v>
      </c>
      <c r="E5075" s="8" t="s">
        <v>4672</v>
      </c>
      <c r="F5075" s="8" t="s">
        <v>14</v>
      </c>
    </row>
    <row r="5076" spans="1:6" ht="57.6">
      <c r="A5076" s="8">
        <v>1893</v>
      </c>
      <c r="B5076" s="8" t="s">
        <v>4651</v>
      </c>
      <c r="C5076" s="8">
        <v>4</v>
      </c>
      <c r="D5076" s="8" t="s">
        <v>4673</v>
      </c>
      <c r="E5076" s="8" t="s">
        <v>4674</v>
      </c>
      <c r="F5076" s="8" t="s">
        <v>14</v>
      </c>
    </row>
    <row r="5077" spans="1:6" ht="57.6">
      <c r="A5077" s="8">
        <v>851</v>
      </c>
      <c r="B5077" s="8" t="s">
        <v>4651</v>
      </c>
      <c r="C5077" s="8">
        <v>4</v>
      </c>
      <c r="D5077" s="8" t="s">
        <v>4675</v>
      </c>
      <c r="E5077" s="8" t="s">
        <v>4676</v>
      </c>
      <c r="F5077" s="8" t="s">
        <v>14</v>
      </c>
    </row>
    <row r="5078" spans="1:6" ht="86.4">
      <c r="A5078" s="8">
        <v>40</v>
      </c>
      <c r="B5078" s="8" t="s">
        <v>4651</v>
      </c>
      <c r="C5078" s="8">
        <v>1</v>
      </c>
      <c r="D5078" s="8" t="s">
        <v>4677</v>
      </c>
      <c r="E5078" s="8" t="s">
        <v>4678</v>
      </c>
      <c r="F5078" s="8" t="s">
        <v>14</v>
      </c>
    </row>
    <row r="5079" spans="1:6" ht="43.2">
      <c r="A5079" s="8">
        <v>3591</v>
      </c>
      <c r="B5079" s="8" t="s">
        <v>4651</v>
      </c>
      <c r="C5079" s="8">
        <v>5</v>
      </c>
      <c r="D5079" s="8" t="s">
        <v>4679</v>
      </c>
      <c r="E5079" s="8" t="s">
        <v>17</v>
      </c>
      <c r="F5079" s="8" t="s">
        <v>14</v>
      </c>
    </row>
    <row r="5080" spans="1:6" ht="43.2">
      <c r="A5080" s="8">
        <v>2096</v>
      </c>
      <c r="B5080" s="8" t="s">
        <v>4651</v>
      </c>
      <c r="C5080" s="8">
        <v>3</v>
      </c>
      <c r="D5080" s="8" t="s">
        <v>4680</v>
      </c>
      <c r="E5080" s="8" t="s">
        <v>4681</v>
      </c>
      <c r="F5080" s="8" t="s">
        <v>14</v>
      </c>
    </row>
    <row r="5081" spans="1:6" ht="72">
      <c r="A5081" s="8">
        <v>826</v>
      </c>
      <c r="B5081" s="8" t="s">
        <v>4651</v>
      </c>
      <c r="C5081" s="8">
        <v>2</v>
      </c>
      <c r="D5081" s="8" t="s">
        <v>4682</v>
      </c>
      <c r="E5081" s="8" t="s">
        <v>4683</v>
      </c>
      <c r="F5081" s="8" t="s">
        <v>14</v>
      </c>
    </row>
    <row r="5082" spans="1:6" ht="86.4">
      <c r="A5082" s="8">
        <v>6128</v>
      </c>
      <c r="B5082" s="8" t="s">
        <v>4651</v>
      </c>
      <c r="C5082" s="8">
        <v>5</v>
      </c>
      <c r="D5082" s="8" t="s">
        <v>4684</v>
      </c>
      <c r="E5082" s="8" t="s">
        <v>4685</v>
      </c>
      <c r="F5082" s="8" t="s">
        <v>14</v>
      </c>
    </row>
    <row r="5083" spans="1:6" ht="86.4">
      <c r="A5083" s="8">
        <v>9368</v>
      </c>
      <c r="B5083" s="8" t="s">
        <v>4651</v>
      </c>
      <c r="C5083" s="8">
        <v>4</v>
      </c>
      <c r="D5083" s="8" t="s">
        <v>4686</v>
      </c>
      <c r="E5083" s="8" t="s">
        <v>4687</v>
      </c>
      <c r="F5083" s="8" t="s">
        <v>14</v>
      </c>
    </row>
    <row r="5084" spans="1:6" ht="28.8">
      <c r="A5084" s="8">
        <v>5320</v>
      </c>
      <c r="B5084" s="8" t="s">
        <v>4651</v>
      </c>
      <c r="C5084" s="8">
        <v>3</v>
      </c>
      <c r="D5084" s="8" t="s">
        <v>4688</v>
      </c>
      <c r="E5084" s="8" t="s">
        <v>4689</v>
      </c>
      <c r="F5084" s="8" t="s">
        <v>14</v>
      </c>
    </row>
    <row r="5085" spans="1:6" ht="28.8">
      <c r="A5085" s="8">
        <v>6997</v>
      </c>
      <c r="B5085" s="8" t="s">
        <v>4651</v>
      </c>
      <c r="C5085" s="8">
        <v>3</v>
      </c>
      <c r="D5085" s="8" t="s">
        <v>4690</v>
      </c>
      <c r="E5085" s="8" t="s">
        <v>4691</v>
      </c>
      <c r="F5085" s="8" t="s">
        <v>14</v>
      </c>
    </row>
    <row r="5086" spans="1:6">
      <c r="A5086" s="8">
        <v>209</v>
      </c>
      <c r="B5086" s="8" t="s">
        <v>4651</v>
      </c>
      <c r="C5086" s="8">
        <v>4</v>
      </c>
      <c r="D5086" s="8" t="s">
        <v>4692</v>
      </c>
      <c r="E5086" s="8" t="s">
        <v>4693</v>
      </c>
      <c r="F5086" s="8" t="s">
        <v>28</v>
      </c>
    </row>
    <row r="5087" spans="1:6" ht="57.6">
      <c r="A5087" s="8">
        <v>5281</v>
      </c>
      <c r="B5087" s="8" t="s">
        <v>4651</v>
      </c>
      <c r="C5087" s="8">
        <v>1</v>
      </c>
      <c r="D5087" s="8" t="s">
        <v>4671</v>
      </c>
      <c r="E5087" s="8" t="s">
        <v>4672</v>
      </c>
      <c r="F5087" s="8" t="s">
        <v>36</v>
      </c>
    </row>
    <row r="5088" spans="1:6" ht="43.2">
      <c r="A5088" s="8">
        <v>8577</v>
      </c>
      <c r="B5088" s="8" t="s">
        <v>4651</v>
      </c>
      <c r="C5088" s="8">
        <v>1</v>
      </c>
      <c r="D5088" s="8" t="s">
        <v>4694</v>
      </c>
      <c r="E5088" s="8" t="s">
        <v>4695</v>
      </c>
      <c r="F5088" s="8" t="s">
        <v>28</v>
      </c>
    </row>
    <row r="5089" spans="1:6" ht="28.8">
      <c r="A5089" s="8">
        <v>4170</v>
      </c>
      <c r="B5089" s="8" t="s">
        <v>4651</v>
      </c>
      <c r="C5089" s="8">
        <v>2</v>
      </c>
      <c r="D5089" s="8" t="s">
        <v>4696</v>
      </c>
      <c r="E5089" s="8" t="s">
        <v>4697</v>
      </c>
      <c r="F5089" s="8" t="s">
        <v>28</v>
      </c>
    </row>
    <row r="5090" spans="1:6" ht="72">
      <c r="A5090" s="8">
        <v>7792</v>
      </c>
      <c r="B5090" s="8" t="s">
        <v>4651</v>
      </c>
      <c r="C5090" s="8">
        <v>3</v>
      </c>
      <c r="D5090" s="8" t="s">
        <v>4658</v>
      </c>
      <c r="E5090" s="8" t="s">
        <v>4659</v>
      </c>
      <c r="F5090" s="8" t="s">
        <v>28</v>
      </c>
    </row>
    <row r="5091" spans="1:6" ht="86.4">
      <c r="A5091" s="8">
        <v>7778</v>
      </c>
      <c r="B5091" s="8" t="s">
        <v>4651</v>
      </c>
      <c r="C5091" s="8">
        <v>5</v>
      </c>
      <c r="D5091" s="8" t="s">
        <v>4662</v>
      </c>
      <c r="E5091" s="8" t="s">
        <v>4663</v>
      </c>
      <c r="F5091" s="8" t="s">
        <v>28</v>
      </c>
    </row>
    <row r="5092" spans="1:6" ht="86.4">
      <c r="A5092" s="8">
        <v>6128</v>
      </c>
      <c r="B5092" s="8" t="s">
        <v>4651</v>
      </c>
      <c r="C5092" s="8">
        <v>5</v>
      </c>
      <c r="D5092" s="8" t="s">
        <v>4684</v>
      </c>
      <c r="E5092" s="8" t="s">
        <v>4685</v>
      </c>
      <c r="F5092" s="8" t="s">
        <v>28</v>
      </c>
    </row>
    <row r="5093" spans="1:6" ht="43.2">
      <c r="A5093" s="8">
        <v>1840</v>
      </c>
      <c r="B5093" s="8" t="s">
        <v>4651</v>
      </c>
      <c r="C5093" s="8">
        <v>4</v>
      </c>
      <c r="D5093" s="8" t="s">
        <v>4698</v>
      </c>
      <c r="E5093" s="8" t="s">
        <v>4699</v>
      </c>
      <c r="F5093" s="8" t="s">
        <v>28</v>
      </c>
    </row>
    <row r="5094" spans="1:6" ht="28.8">
      <c r="A5094" s="8">
        <v>5886</v>
      </c>
      <c r="B5094" s="8" t="s">
        <v>4651</v>
      </c>
      <c r="C5094" s="8">
        <v>4</v>
      </c>
      <c r="D5094" s="8" t="s">
        <v>4700</v>
      </c>
      <c r="E5094" s="8" t="s">
        <v>4701</v>
      </c>
      <c r="F5094" s="8" t="s">
        <v>28</v>
      </c>
    </row>
    <row r="5095" spans="1:6" ht="57.6">
      <c r="A5095" s="8">
        <v>2985</v>
      </c>
      <c r="B5095" s="8" t="s">
        <v>4651</v>
      </c>
      <c r="C5095" s="8">
        <v>4</v>
      </c>
      <c r="D5095" s="8" t="s">
        <v>4702</v>
      </c>
      <c r="E5095" s="8" t="s">
        <v>4703</v>
      </c>
      <c r="F5095" s="8" t="s">
        <v>28</v>
      </c>
    </row>
    <row r="5096" spans="1:6" ht="28.8">
      <c r="A5096" s="8">
        <v>2055</v>
      </c>
      <c r="B5096" s="8" t="s">
        <v>4651</v>
      </c>
      <c r="C5096" s="8">
        <v>5</v>
      </c>
      <c r="D5096" s="8" t="s">
        <v>4704</v>
      </c>
      <c r="E5096" s="8" t="s">
        <v>4705</v>
      </c>
      <c r="F5096" s="8" t="s">
        <v>28</v>
      </c>
    </row>
    <row r="5097" spans="1:6" ht="72">
      <c r="A5097" s="8">
        <v>1884</v>
      </c>
      <c r="B5097" s="8" t="s">
        <v>4651</v>
      </c>
      <c r="C5097" s="8">
        <v>5</v>
      </c>
      <c r="D5097" s="8" t="s">
        <v>4660</v>
      </c>
      <c r="E5097" s="8" t="s">
        <v>4661</v>
      </c>
      <c r="F5097" s="8" t="s">
        <v>28</v>
      </c>
    </row>
    <row r="5098" spans="1:6" ht="43.2">
      <c r="A5098" s="8">
        <v>7782</v>
      </c>
      <c r="B5098" s="8" t="s">
        <v>4651</v>
      </c>
      <c r="C5098" s="8">
        <v>1</v>
      </c>
      <c r="D5098" s="8" t="s">
        <v>4706</v>
      </c>
      <c r="E5098" s="8" t="s">
        <v>664</v>
      </c>
      <c r="F5098" s="8" t="s">
        <v>28</v>
      </c>
    </row>
    <row r="5099" spans="1:6">
      <c r="A5099" s="8">
        <v>8827</v>
      </c>
      <c r="B5099" s="8" t="s">
        <v>4651</v>
      </c>
      <c r="C5099" s="8">
        <v>2</v>
      </c>
      <c r="D5099" s="8" t="s">
        <v>4707</v>
      </c>
      <c r="E5099" s="8" t="s">
        <v>677</v>
      </c>
      <c r="F5099" s="8" t="s">
        <v>28</v>
      </c>
    </row>
    <row r="5100" spans="1:6" ht="28.8">
      <c r="A5100" s="8">
        <v>6692</v>
      </c>
      <c r="B5100" s="8" t="s">
        <v>4651</v>
      </c>
      <c r="C5100" s="8">
        <v>4</v>
      </c>
      <c r="D5100" s="8" t="s">
        <v>4708</v>
      </c>
      <c r="E5100" s="8" t="s">
        <v>3010</v>
      </c>
      <c r="F5100" s="8" t="s">
        <v>28</v>
      </c>
    </row>
    <row r="5101" spans="1:6" ht="86.4">
      <c r="A5101" s="8">
        <v>8477</v>
      </c>
      <c r="B5101" s="8" t="s">
        <v>4651</v>
      </c>
      <c r="C5101" s="8">
        <v>1</v>
      </c>
      <c r="D5101" s="8" t="s">
        <v>4709</v>
      </c>
      <c r="E5101" s="8" t="s">
        <v>4710</v>
      </c>
      <c r="F5101" s="8" t="s">
        <v>28</v>
      </c>
    </row>
    <row r="5102" spans="1:6" ht="28.8">
      <c r="A5102" s="8">
        <v>6997</v>
      </c>
      <c r="B5102" s="8" t="s">
        <v>4651</v>
      </c>
      <c r="C5102" s="8">
        <v>3</v>
      </c>
      <c r="D5102" s="8" t="s">
        <v>4690</v>
      </c>
      <c r="E5102" s="8" t="s">
        <v>4691</v>
      </c>
      <c r="F5102" s="8" t="s">
        <v>28</v>
      </c>
    </row>
    <row r="5103" spans="1:6" ht="86.4">
      <c r="A5103" s="8">
        <v>40</v>
      </c>
      <c r="B5103" s="8" t="s">
        <v>4651</v>
      </c>
      <c r="C5103" s="8">
        <v>1</v>
      </c>
      <c r="D5103" s="8" t="s">
        <v>4677</v>
      </c>
      <c r="E5103" s="8" t="s">
        <v>4678</v>
      </c>
      <c r="F5103" s="8" t="s">
        <v>28</v>
      </c>
    </row>
    <row r="5104" spans="1:6" ht="115.2">
      <c r="A5104" s="8">
        <v>1874</v>
      </c>
      <c r="B5104" s="8" t="s">
        <v>4651</v>
      </c>
      <c r="C5104" s="8">
        <v>4</v>
      </c>
      <c r="D5104" s="8" t="s">
        <v>4711</v>
      </c>
      <c r="E5104" s="8" t="s">
        <v>4712</v>
      </c>
      <c r="F5104" s="8" t="s">
        <v>28</v>
      </c>
    </row>
    <row r="5105" spans="1:6" ht="100.8">
      <c r="A5105" s="8">
        <v>32</v>
      </c>
      <c r="B5105" s="8" t="s">
        <v>4651</v>
      </c>
      <c r="C5105" s="8">
        <v>2</v>
      </c>
      <c r="D5105" s="8" t="s">
        <v>260</v>
      </c>
      <c r="E5105" s="8" t="s">
        <v>4713</v>
      </c>
      <c r="F5105" s="8" t="s">
        <v>28</v>
      </c>
    </row>
    <row r="5106" spans="1:6" ht="43.2">
      <c r="A5106" s="8">
        <v>2096</v>
      </c>
      <c r="B5106" s="8" t="s">
        <v>4651</v>
      </c>
      <c r="C5106" s="8">
        <v>3</v>
      </c>
      <c r="D5106" s="8" t="s">
        <v>4680</v>
      </c>
      <c r="E5106" s="8" t="s">
        <v>4681</v>
      </c>
      <c r="F5106" s="8" t="s">
        <v>28</v>
      </c>
    </row>
    <row r="5107" spans="1:6" ht="43.2">
      <c r="A5107" s="8">
        <v>1941</v>
      </c>
      <c r="B5107" s="8" t="s">
        <v>4651</v>
      </c>
      <c r="C5107" s="8">
        <v>5</v>
      </c>
      <c r="D5107" s="8" t="s">
        <v>4714</v>
      </c>
      <c r="E5107" s="8" t="s">
        <v>374</v>
      </c>
      <c r="F5107" s="8" t="s">
        <v>28</v>
      </c>
    </row>
    <row r="5108" spans="1:6" ht="43.2">
      <c r="A5108" s="8">
        <v>9362</v>
      </c>
      <c r="B5108" s="8" t="s">
        <v>4651</v>
      </c>
      <c r="C5108" s="8">
        <v>1</v>
      </c>
      <c r="D5108" s="8" t="s">
        <v>4715</v>
      </c>
      <c r="E5108" s="8" t="s">
        <v>4716</v>
      </c>
      <c r="F5108" s="8" t="s">
        <v>28</v>
      </c>
    </row>
    <row r="5109" spans="1:6" ht="72">
      <c r="A5109" s="8">
        <v>3586</v>
      </c>
      <c r="B5109" s="8" t="s">
        <v>4651</v>
      </c>
      <c r="C5109" s="8">
        <v>3</v>
      </c>
      <c r="D5109" s="8" t="s">
        <v>4717</v>
      </c>
      <c r="E5109" s="8" t="s">
        <v>4718</v>
      </c>
      <c r="F5109" s="8" t="s">
        <v>28</v>
      </c>
    </row>
    <row r="5110" spans="1:6" ht="28.8">
      <c r="A5110" s="8">
        <v>1932</v>
      </c>
      <c r="B5110" s="8" t="s">
        <v>4651</v>
      </c>
      <c r="C5110" s="8">
        <v>1</v>
      </c>
      <c r="D5110" s="8" t="s">
        <v>4719</v>
      </c>
      <c r="E5110" s="8" t="s">
        <v>4720</v>
      </c>
      <c r="F5110" s="8" t="s">
        <v>28</v>
      </c>
    </row>
    <row r="5111" spans="1:6" ht="28.8">
      <c r="A5111" s="8">
        <v>3582</v>
      </c>
      <c r="B5111" s="8" t="s">
        <v>4651</v>
      </c>
      <c r="C5111" s="8">
        <v>5</v>
      </c>
      <c r="D5111" s="8" t="s">
        <v>4721</v>
      </c>
      <c r="E5111" s="8" t="s">
        <v>4722</v>
      </c>
      <c r="F5111" s="8" t="s">
        <v>28</v>
      </c>
    </row>
    <row r="5112" spans="1:6" ht="28.8">
      <c r="A5112" s="8">
        <v>4166</v>
      </c>
      <c r="B5112" s="8" t="s">
        <v>4651</v>
      </c>
      <c r="C5112" s="8">
        <v>1</v>
      </c>
      <c r="D5112" s="8" t="s">
        <v>4723</v>
      </c>
      <c r="E5112" s="8" t="s">
        <v>4724</v>
      </c>
      <c r="F5112" s="8" t="s">
        <v>28</v>
      </c>
    </row>
    <row r="5113" spans="1:6" ht="57.6">
      <c r="A5113" s="8">
        <v>851</v>
      </c>
      <c r="B5113" s="8" t="s">
        <v>4651</v>
      </c>
      <c r="C5113" s="8">
        <v>4</v>
      </c>
      <c r="D5113" s="8" t="s">
        <v>4675</v>
      </c>
      <c r="E5113" s="8" t="s">
        <v>4676</v>
      </c>
      <c r="F5113" s="8" t="s">
        <v>28</v>
      </c>
    </row>
    <row r="5114" spans="1:6" ht="57.6">
      <c r="A5114" s="8">
        <v>6978</v>
      </c>
      <c r="B5114" s="8" t="s">
        <v>4651</v>
      </c>
      <c r="C5114" s="8">
        <v>3</v>
      </c>
      <c r="D5114" s="8" t="s">
        <v>4669</v>
      </c>
      <c r="E5114" s="8" t="s">
        <v>4670</v>
      </c>
      <c r="F5114" s="8" t="s">
        <v>28</v>
      </c>
    </row>
    <row r="5115" spans="1:6" ht="129.6">
      <c r="A5115" s="8">
        <v>6976</v>
      </c>
      <c r="B5115" s="8" t="s">
        <v>4651</v>
      </c>
      <c r="C5115" s="8">
        <v>1</v>
      </c>
      <c r="D5115" s="8" t="s">
        <v>4655</v>
      </c>
      <c r="E5115" s="8" t="s">
        <v>4656</v>
      </c>
      <c r="F5115" s="8" t="s">
        <v>28</v>
      </c>
    </row>
    <row r="5116" spans="1:6" ht="28.8">
      <c r="A5116" s="8">
        <v>7018</v>
      </c>
      <c r="B5116" s="8" t="s">
        <v>4651</v>
      </c>
      <c r="C5116" s="8">
        <v>1</v>
      </c>
      <c r="D5116" s="8" t="s">
        <v>4725</v>
      </c>
      <c r="E5116" s="8" t="s">
        <v>4726</v>
      </c>
      <c r="F5116" s="8" t="s">
        <v>28</v>
      </c>
    </row>
    <row r="5117" spans="1:6" ht="115.2">
      <c r="A5117" s="8">
        <v>8533</v>
      </c>
      <c r="B5117" s="8" t="s">
        <v>4651</v>
      </c>
      <c r="C5117" s="8">
        <v>1</v>
      </c>
      <c r="D5117" s="8" t="s">
        <v>4667</v>
      </c>
      <c r="E5117" s="8" t="s">
        <v>4668</v>
      </c>
      <c r="F5117" s="8" t="s">
        <v>28</v>
      </c>
    </row>
    <row r="5118" spans="1:6" ht="86.4">
      <c r="A5118" s="8">
        <v>1879</v>
      </c>
      <c r="B5118" s="8" t="s">
        <v>4651</v>
      </c>
      <c r="C5118" s="8">
        <v>1</v>
      </c>
      <c r="D5118" s="8" t="s">
        <v>4727</v>
      </c>
      <c r="E5118" s="8" t="s">
        <v>4728</v>
      </c>
      <c r="F5118" s="8" t="s">
        <v>28</v>
      </c>
    </row>
    <row r="5119" spans="1:6" ht="43.2">
      <c r="A5119" s="8">
        <v>6203</v>
      </c>
      <c r="B5119" s="8" t="s">
        <v>4651</v>
      </c>
      <c r="C5119" s="8">
        <v>4</v>
      </c>
      <c r="D5119" s="8" t="s">
        <v>4729</v>
      </c>
      <c r="E5119" s="8" t="s">
        <v>4730</v>
      </c>
      <c r="F5119" s="8" t="s">
        <v>28</v>
      </c>
    </row>
    <row r="5120" spans="1:6">
      <c r="A5120" s="8">
        <v>4738</v>
      </c>
      <c r="B5120" s="8" t="s">
        <v>4651</v>
      </c>
      <c r="C5120" s="8">
        <v>2</v>
      </c>
      <c r="D5120" s="8" t="s">
        <v>4731</v>
      </c>
      <c r="E5120" s="8" t="s">
        <v>12</v>
      </c>
      <c r="F5120" s="8" t="s">
        <v>28</v>
      </c>
    </row>
    <row r="5121" spans="1:6" ht="86.4">
      <c r="A5121" s="8">
        <v>9368</v>
      </c>
      <c r="B5121" s="8" t="s">
        <v>4651</v>
      </c>
      <c r="C5121" s="8">
        <v>4</v>
      </c>
      <c r="D5121" s="8" t="s">
        <v>4686</v>
      </c>
      <c r="E5121" s="8" t="s">
        <v>4687</v>
      </c>
      <c r="F5121" s="8" t="s">
        <v>35</v>
      </c>
    </row>
    <row r="5122" spans="1:6" ht="28.8">
      <c r="A5122" s="8">
        <v>6692</v>
      </c>
      <c r="B5122" s="8" t="s">
        <v>4651</v>
      </c>
      <c r="C5122" s="8">
        <v>4</v>
      </c>
      <c r="D5122" s="8" t="s">
        <v>4708</v>
      </c>
      <c r="E5122" s="8" t="s">
        <v>3010</v>
      </c>
      <c r="F5122" s="8" t="s">
        <v>7</v>
      </c>
    </row>
    <row r="5123" spans="1:6" ht="57.6">
      <c r="A5123" s="8">
        <v>6978</v>
      </c>
      <c r="B5123" s="8" t="s">
        <v>4651</v>
      </c>
      <c r="C5123" s="8">
        <v>3</v>
      </c>
      <c r="D5123" s="8" t="s">
        <v>4669</v>
      </c>
      <c r="E5123" s="8" t="s">
        <v>4670</v>
      </c>
      <c r="F5123" s="8" t="s">
        <v>7</v>
      </c>
    </row>
    <row r="5124" spans="1:6" ht="72">
      <c r="A5124" s="8">
        <v>1884</v>
      </c>
      <c r="B5124" s="8" t="s">
        <v>4651</v>
      </c>
      <c r="C5124" s="8">
        <v>5</v>
      </c>
      <c r="D5124" s="8" t="s">
        <v>4660</v>
      </c>
      <c r="E5124" s="8" t="s">
        <v>4661</v>
      </c>
      <c r="F5124" s="8" t="s">
        <v>7</v>
      </c>
    </row>
    <row r="5125" spans="1:6" ht="86.4">
      <c r="A5125" s="8">
        <v>1879</v>
      </c>
      <c r="B5125" s="8" t="s">
        <v>4651</v>
      </c>
      <c r="C5125" s="8">
        <v>1</v>
      </c>
      <c r="D5125" s="8" t="s">
        <v>4727</v>
      </c>
      <c r="E5125" s="8" t="s">
        <v>4728</v>
      </c>
      <c r="F5125" s="8" t="s">
        <v>7</v>
      </c>
    </row>
    <row r="5126" spans="1:6" ht="28.8">
      <c r="A5126" s="8">
        <v>2055</v>
      </c>
      <c r="B5126" s="8" t="s">
        <v>4651</v>
      </c>
      <c r="C5126" s="8">
        <v>5</v>
      </c>
      <c r="D5126" s="8" t="s">
        <v>4704</v>
      </c>
      <c r="E5126" s="8" t="s">
        <v>4705</v>
      </c>
      <c r="F5126" s="8" t="s">
        <v>7</v>
      </c>
    </row>
    <row r="5127" spans="1:6" ht="115.2">
      <c r="A5127" s="8">
        <v>1874</v>
      </c>
      <c r="B5127" s="8" t="s">
        <v>4651</v>
      </c>
      <c r="C5127" s="8">
        <v>4</v>
      </c>
      <c r="D5127" s="8" t="s">
        <v>4711</v>
      </c>
      <c r="E5127" s="8" t="s">
        <v>4712</v>
      </c>
      <c r="F5127" s="8" t="s">
        <v>7</v>
      </c>
    </row>
    <row r="5128" spans="1:6" ht="28.8">
      <c r="A5128" s="8">
        <v>4170</v>
      </c>
      <c r="B5128" s="8" t="s">
        <v>4651</v>
      </c>
      <c r="C5128" s="8">
        <v>2</v>
      </c>
      <c r="D5128" s="8" t="s">
        <v>4696</v>
      </c>
      <c r="E5128" s="8" t="s">
        <v>4697</v>
      </c>
      <c r="F5128" s="8" t="s">
        <v>7</v>
      </c>
    </row>
    <row r="5129" spans="1:6" ht="43.2">
      <c r="A5129" s="8">
        <v>863</v>
      </c>
      <c r="B5129" s="8" t="s">
        <v>4651</v>
      </c>
      <c r="C5129" s="8">
        <v>1</v>
      </c>
      <c r="D5129" s="8" t="s">
        <v>4664</v>
      </c>
      <c r="E5129" s="8" t="s">
        <v>4665</v>
      </c>
      <c r="F5129" s="8" t="s">
        <v>7</v>
      </c>
    </row>
    <row r="5130" spans="1:6" ht="100.8">
      <c r="A5130" s="8">
        <v>32</v>
      </c>
      <c r="B5130" s="8" t="s">
        <v>4651</v>
      </c>
      <c r="C5130" s="8">
        <v>2</v>
      </c>
      <c r="D5130" s="8" t="s">
        <v>260</v>
      </c>
      <c r="E5130" s="8" t="s">
        <v>4713</v>
      </c>
      <c r="F5130" s="8" t="s">
        <v>7</v>
      </c>
    </row>
    <row r="5131" spans="1:6">
      <c r="A5131" s="8">
        <v>4787</v>
      </c>
      <c r="B5131" s="8" t="s">
        <v>4651</v>
      </c>
      <c r="C5131" s="8">
        <v>2</v>
      </c>
      <c r="D5131" s="8" t="s">
        <v>4732</v>
      </c>
      <c r="E5131" s="8" t="s">
        <v>377</v>
      </c>
      <c r="F5131" s="8" t="s">
        <v>7</v>
      </c>
    </row>
    <row r="5132" spans="1:6" ht="72">
      <c r="A5132" s="8">
        <v>826</v>
      </c>
      <c r="B5132" s="8" t="s">
        <v>4651</v>
      </c>
      <c r="C5132" s="8">
        <v>2</v>
      </c>
      <c r="D5132" s="8" t="s">
        <v>4682</v>
      </c>
      <c r="E5132" s="8" t="s">
        <v>4683</v>
      </c>
      <c r="F5132" s="8" t="s">
        <v>35</v>
      </c>
    </row>
    <row r="5133" spans="1:6">
      <c r="A5133" s="8">
        <v>6069</v>
      </c>
      <c r="B5133" s="8" t="s">
        <v>4651</v>
      </c>
      <c r="C5133" s="8">
        <v>1</v>
      </c>
      <c r="D5133" s="8" t="s">
        <v>4733</v>
      </c>
      <c r="E5133" s="8" t="s">
        <v>377</v>
      </c>
      <c r="F5133" s="8" t="s">
        <v>7</v>
      </c>
    </row>
    <row r="5134" spans="1:6" ht="57.6">
      <c r="A5134" s="8">
        <v>8527</v>
      </c>
      <c r="B5134" s="8" t="s">
        <v>4651</v>
      </c>
      <c r="C5134" s="8">
        <v>2</v>
      </c>
      <c r="D5134" s="8" t="s">
        <v>4734</v>
      </c>
      <c r="E5134" s="8" t="s">
        <v>4735</v>
      </c>
      <c r="F5134" s="8" t="s">
        <v>7</v>
      </c>
    </row>
    <row r="5135" spans="1:6" ht="57.6">
      <c r="A5135" s="8">
        <v>2985</v>
      </c>
      <c r="B5135" s="8" t="s">
        <v>4651</v>
      </c>
      <c r="C5135" s="8">
        <v>4</v>
      </c>
      <c r="D5135" s="8" t="s">
        <v>4702</v>
      </c>
      <c r="E5135" s="8" t="s">
        <v>4703</v>
      </c>
      <c r="F5135" s="8" t="s">
        <v>36</v>
      </c>
    </row>
    <row r="5136" spans="1:6" ht="28.8">
      <c r="A5136" s="8">
        <v>3120</v>
      </c>
      <c r="B5136" s="8" t="s">
        <v>4651</v>
      </c>
      <c r="C5136" s="8">
        <v>5</v>
      </c>
      <c r="D5136" s="8" t="s">
        <v>4736</v>
      </c>
      <c r="E5136" s="8" t="s">
        <v>4737</v>
      </c>
      <c r="F5136" s="8" t="s">
        <v>28</v>
      </c>
    </row>
    <row r="5137" spans="1:6" ht="28.8">
      <c r="A5137" s="8">
        <v>5320</v>
      </c>
      <c r="B5137" s="8" t="s">
        <v>4651</v>
      </c>
      <c r="C5137" s="8">
        <v>3</v>
      </c>
      <c r="D5137" s="8" t="s">
        <v>4688</v>
      </c>
      <c r="E5137" s="8" t="s">
        <v>4689</v>
      </c>
      <c r="F5137" s="8" t="s">
        <v>36</v>
      </c>
    </row>
    <row r="5138" spans="1:6" ht="28.8">
      <c r="A5138" s="8">
        <v>3120</v>
      </c>
      <c r="B5138" s="8" t="s">
        <v>4651</v>
      </c>
      <c r="C5138" s="8">
        <v>5</v>
      </c>
      <c r="D5138" s="8" t="s">
        <v>4736</v>
      </c>
      <c r="E5138" s="8" t="s">
        <v>4737</v>
      </c>
      <c r="F5138" s="8" t="s">
        <v>36</v>
      </c>
    </row>
    <row r="5139" spans="1:6" ht="43.2">
      <c r="A5139" s="8">
        <v>2096</v>
      </c>
      <c r="B5139" s="8" t="s">
        <v>4651</v>
      </c>
      <c r="C5139" s="8">
        <v>3</v>
      </c>
      <c r="D5139" s="8" t="s">
        <v>4680</v>
      </c>
      <c r="E5139" s="8" t="s">
        <v>4681</v>
      </c>
      <c r="F5139" s="8" t="s">
        <v>36</v>
      </c>
    </row>
    <row r="5140" spans="1:6" ht="86.4">
      <c r="A5140" s="8">
        <v>6128</v>
      </c>
      <c r="B5140" s="8" t="s">
        <v>4651</v>
      </c>
      <c r="C5140" s="8">
        <v>5</v>
      </c>
      <c r="D5140" s="8" t="s">
        <v>4684</v>
      </c>
      <c r="E5140" s="8" t="s">
        <v>4685</v>
      </c>
      <c r="F5140" s="8" t="s">
        <v>5</v>
      </c>
    </row>
    <row r="5141" spans="1:6">
      <c r="A5141" s="8">
        <v>8885</v>
      </c>
      <c r="B5141" s="8" t="s">
        <v>4651</v>
      </c>
      <c r="C5141" s="8">
        <v>1</v>
      </c>
      <c r="D5141" s="8" t="s">
        <v>4738</v>
      </c>
      <c r="E5141" s="8" t="s">
        <v>357</v>
      </c>
      <c r="F5141" s="8" t="s">
        <v>36</v>
      </c>
    </row>
    <row r="5142" spans="1:6" ht="43.2">
      <c r="A5142" s="8">
        <v>3583</v>
      </c>
      <c r="B5142" s="8" t="s">
        <v>4651</v>
      </c>
      <c r="C5142" s="8">
        <v>1</v>
      </c>
      <c r="D5142" s="8" t="s">
        <v>4739</v>
      </c>
      <c r="E5142" s="8" t="s">
        <v>357</v>
      </c>
      <c r="F5142" s="8" t="s">
        <v>36</v>
      </c>
    </row>
    <row r="5143" spans="1:6" ht="43.2">
      <c r="A5143" s="8">
        <v>8577</v>
      </c>
      <c r="B5143" s="8" t="s">
        <v>4651</v>
      </c>
      <c r="C5143" s="8">
        <v>1</v>
      </c>
      <c r="D5143" s="8" t="s">
        <v>4694</v>
      </c>
      <c r="E5143" s="8" t="s">
        <v>4695</v>
      </c>
      <c r="F5143" s="8" t="s">
        <v>7</v>
      </c>
    </row>
    <row r="5144" spans="1:6" ht="57.6">
      <c r="A5144" s="8">
        <v>1893</v>
      </c>
      <c r="B5144" s="8" t="s">
        <v>4651</v>
      </c>
      <c r="C5144" s="8">
        <v>4</v>
      </c>
      <c r="D5144" s="8" t="s">
        <v>4673</v>
      </c>
      <c r="E5144" s="8" t="s">
        <v>4674</v>
      </c>
      <c r="F5144" s="8" t="s">
        <v>36</v>
      </c>
    </row>
    <row r="5145" spans="1:6" ht="28.8">
      <c r="A5145" s="8">
        <v>8594</v>
      </c>
      <c r="B5145" s="8" t="s">
        <v>4740</v>
      </c>
      <c r="C5145" s="8">
        <v>2</v>
      </c>
      <c r="D5145" s="8" t="s">
        <v>4741</v>
      </c>
      <c r="E5145" s="8" t="s">
        <v>4742</v>
      </c>
      <c r="F5145" s="8" t="s">
        <v>14</v>
      </c>
    </row>
    <row r="5146" spans="1:6" ht="43.2">
      <c r="A5146" s="8">
        <v>24</v>
      </c>
      <c r="B5146" s="8" t="s">
        <v>4740</v>
      </c>
      <c r="C5146" s="8">
        <v>1</v>
      </c>
      <c r="D5146" s="8" t="s">
        <v>261</v>
      </c>
      <c r="E5146" s="8" t="s">
        <v>11</v>
      </c>
      <c r="F5146" s="8" t="s">
        <v>14</v>
      </c>
    </row>
    <row r="5147" spans="1:6" ht="100.8">
      <c r="A5147" s="8">
        <v>8588</v>
      </c>
      <c r="B5147" s="8" t="s">
        <v>4740</v>
      </c>
      <c r="C5147" s="8">
        <v>1</v>
      </c>
      <c r="D5147" s="8" t="s">
        <v>4743</v>
      </c>
      <c r="E5147" s="8" t="s">
        <v>4744</v>
      </c>
      <c r="F5147" s="8" t="s">
        <v>14</v>
      </c>
    </row>
    <row r="5148" spans="1:6" ht="43.2">
      <c r="A5148" s="8">
        <v>8579</v>
      </c>
      <c r="B5148" s="8" t="s">
        <v>4740</v>
      </c>
      <c r="C5148" s="8">
        <v>4</v>
      </c>
      <c r="D5148" s="8" t="s">
        <v>4745</v>
      </c>
      <c r="E5148" s="8" t="s">
        <v>1732</v>
      </c>
      <c r="F5148" s="8" t="s">
        <v>14</v>
      </c>
    </row>
    <row r="5149" spans="1:6" ht="43.2">
      <c r="A5149" s="8">
        <v>8558</v>
      </c>
      <c r="B5149" s="8" t="s">
        <v>4740</v>
      </c>
      <c r="C5149" s="8">
        <v>5</v>
      </c>
      <c r="D5149" s="8" t="s">
        <v>4746</v>
      </c>
      <c r="E5149" s="8" t="s">
        <v>4747</v>
      </c>
      <c r="F5149" s="8" t="s">
        <v>14</v>
      </c>
    </row>
    <row r="5150" spans="1:6" ht="28.8">
      <c r="A5150" s="8">
        <v>5302</v>
      </c>
      <c r="B5150" s="8" t="s">
        <v>4740</v>
      </c>
      <c r="C5150" s="8">
        <v>2</v>
      </c>
      <c r="D5150" s="8" t="s">
        <v>4748</v>
      </c>
      <c r="E5150" s="8" t="s">
        <v>4749</v>
      </c>
      <c r="F5150" s="8" t="s">
        <v>14</v>
      </c>
    </row>
    <row r="5151" spans="1:6" ht="57.6">
      <c r="A5151" s="8">
        <v>8535</v>
      </c>
      <c r="B5151" s="8" t="s">
        <v>4740</v>
      </c>
      <c r="C5151" s="8">
        <v>1</v>
      </c>
      <c r="D5151" s="8" t="s">
        <v>4750</v>
      </c>
      <c r="E5151" s="8" t="s">
        <v>4751</v>
      </c>
      <c r="F5151" s="8" t="s">
        <v>14</v>
      </c>
    </row>
    <row r="5152" spans="1:6" ht="43.2">
      <c r="A5152" s="8">
        <v>5972</v>
      </c>
      <c r="B5152" s="8" t="s">
        <v>4740</v>
      </c>
      <c r="C5152" s="8">
        <v>3</v>
      </c>
      <c r="D5152" s="8" t="s">
        <v>4752</v>
      </c>
      <c r="E5152" s="8" t="s">
        <v>4753</v>
      </c>
      <c r="F5152" s="8" t="s">
        <v>14</v>
      </c>
    </row>
    <row r="5153" spans="1:6" ht="28.8">
      <c r="A5153" s="8">
        <v>8817</v>
      </c>
      <c r="B5153" s="8" t="s">
        <v>4740</v>
      </c>
      <c r="C5153" s="8">
        <v>1</v>
      </c>
      <c r="D5153" s="8" t="s">
        <v>4754</v>
      </c>
      <c r="E5153" s="8" t="s">
        <v>4755</v>
      </c>
      <c r="F5153" s="8" t="s">
        <v>14</v>
      </c>
    </row>
    <row r="5154" spans="1:6" ht="43.2">
      <c r="A5154" s="8">
        <v>6993</v>
      </c>
      <c r="B5154" s="8" t="s">
        <v>4740</v>
      </c>
      <c r="C5154" s="8">
        <v>2</v>
      </c>
      <c r="D5154" s="8" t="s">
        <v>4756</v>
      </c>
      <c r="E5154" s="8" t="s">
        <v>4757</v>
      </c>
      <c r="F5154" s="8" t="s">
        <v>14</v>
      </c>
    </row>
    <row r="5155" spans="1:6" ht="57.6">
      <c r="A5155" s="8">
        <v>8634</v>
      </c>
      <c r="B5155" s="8" t="s">
        <v>4740</v>
      </c>
      <c r="C5155" s="8">
        <v>4</v>
      </c>
      <c r="D5155" s="8" t="s">
        <v>4758</v>
      </c>
      <c r="E5155" s="8" t="s">
        <v>4759</v>
      </c>
      <c r="F5155" s="8" t="s">
        <v>14</v>
      </c>
    </row>
    <row r="5156" spans="1:6">
      <c r="A5156" s="8">
        <v>145</v>
      </c>
      <c r="B5156" s="8" t="s">
        <v>4740</v>
      </c>
      <c r="C5156" s="8">
        <v>1</v>
      </c>
      <c r="D5156" s="8" t="s">
        <v>4760</v>
      </c>
      <c r="E5156" s="8" t="s">
        <v>1925</v>
      </c>
      <c r="F5156" s="8" t="s">
        <v>14</v>
      </c>
    </row>
    <row r="5157" spans="1:6" ht="28.8">
      <c r="A5157" s="8">
        <v>2987</v>
      </c>
      <c r="B5157" s="8" t="s">
        <v>4740</v>
      </c>
      <c r="C5157" s="8">
        <v>4</v>
      </c>
      <c r="D5157" s="8" t="s">
        <v>4761</v>
      </c>
      <c r="E5157" s="8" t="s">
        <v>4762</v>
      </c>
      <c r="F5157" s="8" t="s">
        <v>14</v>
      </c>
    </row>
    <row r="5158" spans="1:6">
      <c r="A5158" s="8">
        <v>906</v>
      </c>
      <c r="B5158" s="8" t="s">
        <v>4740</v>
      </c>
      <c r="C5158" s="8">
        <v>5</v>
      </c>
      <c r="D5158" s="8" t="s">
        <v>4763</v>
      </c>
      <c r="E5158" s="8" t="s">
        <v>416</v>
      </c>
      <c r="F5158" s="8" t="s">
        <v>14</v>
      </c>
    </row>
    <row r="5159" spans="1:6" ht="28.8">
      <c r="A5159" s="8">
        <v>7074</v>
      </c>
      <c r="B5159" s="8" t="s">
        <v>4740</v>
      </c>
      <c r="C5159" s="8">
        <v>2</v>
      </c>
      <c r="D5159" s="8" t="s">
        <v>4764</v>
      </c>
      <c r="E5159" s="8" t="s">
        <v>4765</v>
      </c>
      <c r="F5159" s="8" t="s">
        <v>14</v>
      </c>
    </row>
    <row r="5160" spans="1:6" ht="72">
      <c r="A5160" s="8">
        <v>6972</v>
      </c>
      <c r="B5160" s="8" t="s">
        <v>4740</v>
      </c>
      <c r="C5160" s="8">
        <v>1</v>
      </c>
      <c r="D5160" s="8" t="s">
        <v>4766</v>
      </c>
      <c r="E5160" s="8" t="s">
        <v>4767</v>
      </c>
      <c r="F5160" s="8" t="s">
        <v>28</v>
      </c>
    </row>
    <row r="5161" spans="1:6" ht="28.8">
      <c r="A5161" s="8">
        <v>5895</v>
      </c>
      <c r="B5161" s="8" t="s">
        <v>4740</v>
      </c>
      <c r="C5161" s="8">
        <v>4</v>
      </c>
      <c r="D5161" s="8" t="s">
        <v>4768</v>
      </c>
      <c r="E5161" s="8" t="s">
        <v>4769</v>
      </c>
      <c r="F5161" s="8" t="s">
        <v>28</v>
      </c>
    </row>
    <row r="5162" spans="1:6" ht="28.8">
      <c r="A5162" s="8">
        <v>852</v>
      </c>
      <c r="B5162" s="8" t="s">
        <v>4740</v>
      </c>
      <c r="C5162" s="8">
        <v>1</v>
      </c>
      <c r="D5162" s="8" t="s">
        <v>4770</v>
      </c>
      <c r="E5162" s="8" t="s">
        <v>4771</v>
      </c>
      <c r="F5162" s="8" t="s">
        <v>28</v>
      </c>
    </row>
    <row r="5163" spans="1:6" ht="43.2">
      <c r="A5163" s="8">
        <v>5869</v>
      </c>
      <c r="B5163" s="8" t="s">
        <v>4740</v>
      </c>
      <c r="C5163" s="8">
        <v>2</v>
      </c>
      <c r="D5163" s="8" t="s">
        <v>4772</v>
      </c>
      <c r="E5163" s="8" t="s">
        <v>4773</v>
      </c>
      <c r="F5163" s="8" t="s">
        <v>14</v>
      </c>
    </row>
    <row r="5164" spans="1:6" ht="43.2">
      <c r="A5164" s="8">
        <v>6135</v>
      </c>
      <c r="B5164" s="8" t="s">
        <v>4740</v>
      </c>
      <c r="C5164" s="8">
        <v>4</v>
      </c>
      <c r="D5164" s="8" t="s">
        <v>4774</v>
      </c>
      <c r="E5164" s="8" t="s">
        <v>4775</v>
      </c>
      <c r="F5164" s="8" t="s">
        <v>14</v>
      </c>
    </row>
    <row r="5165" spans="1:6" ht="28.8">
      <c r="A5165" s="8">
        <v>8594</v>
      </c>
      <c r="B5165" s="8" t="s">
        <v>4740</v>
      </c>
      <c r="C5165" s="8">
        <v>2</v>
      </c>
      <c r="D5165" s="8" t="s">
        <v>4741</v>
      </c>
      <c r="E5165" s="8" t="s">
        <v>4742</v>
      </c>
      <c r="F5165" s="8" t="s">
        <v>28</v>
      </c>
    </row>
    <row r="5166" spans="1:6" ht="28.8">
      <c r="A5166" s="8">
        <v>4209</v>
      </c>
      <c r="B5166" s="8" t="s">
        <v>4740</v>
      </c>
      <c r="C5166" s="8">
        <v>1</v>
      </c>
      <c r="D5166" s="8" t="s">
        <v>4776</v>
      </c>
      <c r="E5166" s="8" t="s">
        <v>4777</v>
      </c>
      <c r="F5166" s="8" t="s">
        <v>28</v>
      </c>
    </row>
    <row r="5167" spans="1:6" ht="28.8">
      <c r="A5167" s="8">
        <v>5016</v>
      </c>
      <c r="B5167" s="8" t="s">
        <v>4740</v>
      </c>
      <c r="C5167" s="8">
        <v>1</v>
      </c>
      <c r="D5167" s="8" t="s">
        <v>4778</v>
      </c>
      <c r="E5167" s="8" t="s">
        <v>4779</v>
      </c>
      <c r="F5167" s="8" t="s">
        <v>36</v>
      </c>
    </row>
    <row r="5168" spans="1:6" ht="115.2">
      <c r="A5168" s="8">
        <v>7794</v>
      </c>
      <c r="B5168" s="8" t="s">
        <v>4740</v>
      </c>
      <c r="C5168" s="8">
        <v>2</v>
      </c>
      <c r="D5168" s="8" t="s">
        <v>4780</v>
      </c>
      <c r="E5168" s="8" t="s">
        <v>4781</v>
      </c>
      <c r="F5168" s="8" t="s">
        <v>28</v>
      </c>
    </row>
    <row r="5169" spans="1:6" ht="86.4">
      <c r="A5169" s="8">
        <v>5274</v>
      </c>
      <c r="B5169" s="8" t="s">
        <v>4740</v>
      </c>
      <c r="C5169" s="8">
        <v>4</v>
      </c>
      <c r="D5169" s="8" t="s">
        <v>4782</v>
      </c>
      <c r="E5169" s="8" t="s">
        <v>4783</v>
      </c>
      <c r="F5169" s="8" t="s">
        <v>28</v>
      </c>
    </row>
    <row r="5170" spans="1:6" ht="28.8">
      <c r="A5170" s="8">
        <v>7074</v>
      </c>
      <c r="B5170" s="8" t="s">
        <v>4740</v>
      </c>
      <c r="C5170" s="8">
        <v>2</v>
      </c>
      <c r="D5170" s="8" t="s">
        <v>4764</v>
      </c>
      <c r="E5170" s="8" t="s">
        <v>4765</v>
      </c>
      <c r="F5170" s="8" t="s">
        <v>28</v>
      </c>
    </row>
    <row r="5171" spans="1:6" ht="43.2">
      <c r="A5171" s="8">
        <v>6181</v>
      </c>
      <c r="B5171" s="8" t="s">
        <v>4740</v>
      </c>
      <c r="C5171" s="8">
        <v>5</v>
      </c>
      <c r="D5171" s="8" t="s">
        <v>4784</v>
      </c>
      <c r="E5171" s="8" t="s">
        <v>359</v>
      </c>
      <c r="F5171" s="8" t="s">
        <v>28</v>
      </c>
    </row>
    <row r="5172" spans="1:6" ht="43.2">
      <c r="A5172" s="8">
        <v>5295</v>
      </c>
      <c r="B5172" s="8" t="s">
        <v>4740</v>
      </c>
      <c r="C5172" s="8">
        <v>1</v>
      </c>
      <c r="D5172" s="8" t="s">
        <v>4785</v>
      </c>
      <c r="E5172" s="8" t="s">
        <v>4786</v>
      </c>
      <c r="F5172" s="8" t="s">
        <v>28</v>
      </c>
    </row>
    <row r="5173" spans="1:6" ht="28.8">
      <c r="A5173" s="8">
        <v>5299</v>
      </c>
      <c r="B5173" s="8" t="s">
        <v>4740</v>
      </c>
      <c r="C5173" s="8">
        <v>1</v>
      </c>
      <c r="D5173" s="8" t="s">
        <v>4787</v>
      </c>
      <c r="E5173" s="8" t="s">
        <v>4788</v>
      </c>
      <c r="F5173" s="8" t="s">
        <v>28</v>
      </c>
    </row>
    <row r="5174" spans="1:6" ht="86.4">
      <c r="A5174" s="8">
        <v>5864</v>
      </c>
      <c r="B5174" s="8" t="s">
        <v>4740</v>
      </c>
      <c r="C5174" s="8">
        <v>2</v>
      </c>
      <c r="D5174" s="8" t="s">
        <v>4789</v>
      </c>
      <c r="E5174" s="8" t="s">
        <v>4790</v>
      </c>
      <c r="F5174" s="8" t="s">
        <v>28</v>
      </c>
    </row>
    <row r="5175" spans="1:6" ht="43.2">
      <c r="A5175" s="8">
        <v>6993</v>
      </c>
      <c r="B5175" s="8" t="s">
        <v>4740</v>
      </c>
      <c r="C5175" s="8">
        <v>2</v>
      </c>
      <c r="D5175" s="8" t="s">
        <v>4756</v>
      </c>
      <c r="E5175" s="8" t="s">
        <v>4757</v>
      </c>
      <c r="F5175" s="8" t="s">
        <v>28</v>
      </c>
    </row>
    <row r="5176" spans="1:6" ht="43.2">
      <c r="A5176" s="8">
        <v>6135</v>
      </c>
      <c r="B5176" s="8" t="s">
        <v>4740</v>
      </c>
      <c r="C5176" s="8">
        <v>4</v>
      </c>
      <c r="D5176" s="8" t="s">
        <v>4774</v>
      </c>
      <c r="E5176" s="8" t="s">
        <v>4775</v>
      </c>
      <c r="F5176" s="8" t="s">
        <v>28</v>
      </c>
    </row>
    <row r="5177" spans="1:6" ht="43.2">
      <c r="A5177" s="8">
        <v>5295</v>
      </c>
      <c r="B5177" s="8" t="s">
        <v>4740</v>
      </c>
      <c r="C5177" s="8">
        <v>1</v>
      </c>
      <c r="D5177" s="8" t="s">
        <v>4785</v>
      </c>
      <c r="E5177" s="8" t="s">
        <v>4786</v>
      </c>
      <c r="F5177" s="8" t="s">
        <v>36</v>
      </c>
    </row>
    <row r="5178" spans="1:6" ht="86.4">
      <c r="A5178" s="8">
        <v>8478</v>
      </c>
      <c r="B5178" s="8" t="s">
        <v>4740</v>
      </c>
      <c r="C5178" s="8">
        <v>1</v>
      </c>
      <c r="D5178" s="8" t="s">
        <v>4791</v>
      </c>
      <c r="E5178" s="8" t="s">
        <v>4792</v>
      </c>
      <c r="F5178" s="8" t="s">
        <v>36</v>
      </c>
    </row>
    <row r="5179" spans="1:6" ht="28.8">
      <c r="A5179" s="8">
        <v>8658</v>
      </c>
      <c r="B5179" s="8" t="s">
        <v>4740</v>
      </c>
      <c r="C5179" s="8">
        <v>1</v>
      </c>
      <c r="D5179" s="8" t="s">
        <v>4793</v>
      </c>
      <c r="E5179" s="8" t="s">
        <v>4794</v>
      </c>
      <c r="F5179" s="8" t="s">
        <v>36</v>
      </c>
    </row>
    <row r="5180" spans="1:6" ht="72">
      <c r="A5180" s="8">
        <v>6972</v>
      </c>
      <c r="B5180" s="8" t="s">
        <v>4740</v>
      </c>
      <c r="C5180" s="8">
        <v>1</v>
      </c>
      <c r="D5180" s="8" t="s">
        <v>4766</v>
      </c>
      <c r="E5180" s="8" t="s">
        <v>4767</v>
      </c>
      <c r="F5180" s="8" t="s">
        <v>36</v>
      </c>
    </row>
    <row r="5181" spans="1:6" ht="43.2">
      <c r="A5181" s="8">
        <v>6207</v>
      </c>
      <c r="B5181" s="8" t="s">
        <v>4740</v>
      </c>
      <c r="C5181" s="8">
        <v>1</v>
      </c>
      <c r="D5181" s="8" t="s">
        <v>4795</v>
      </c>
      <c r="E5181" s="8" t="s">
        <v>384</v>
      </c>
      <c r="F5181" s="8" t="s">
        <v>36</v>
      </c>
    </row>
    <row r="5182" spans="1:6" ht="72">
      <c r="A5182" s="8">
        <v>7751</v>
      </c>
      <c r="B5182" s="8" t="s">
        <v>4740</v>
      </c>
      <c r="C5182" s="8">
        <v>5</v>
      </c>
      <c r="D5182" s="8" t="s">
        <v>4796</v>
      </c>
      <c r="E5182" s="8" t="s">
        <v>4797</v>
      </c>
      <c r="F5182" s="8" t="s">
        <v>36</v>
      </c>
    </row>
    <row r="5183" spans="1:6" ht="28.8">
      <c r="A5183" s="8">
        <v>5924</v>
      </c>
      <c r="B5183" s="8" t="s">
        <v>4740</v>
      </c>
      <c r="C5183" s="8">
        <v>3</v>
      </c>
      <c r="D5183" s="8" t="s">
        <v>4798</v>
      </c>
      <c r="E5183" s="8" t="s">
        <v>4799</v>
      </c>
      <c r="F5183" s="8" t="s">
        <v>28</v>
      </c>
    </row>
    <row r="5184" spans="1:6" ht="115.2">
      <c r="A5184" s="8">
        <v>7794</v>
      </c>
      <c r="B5184" s="8" t="s">
        <v>4740</v>
      </c>
      <c r="C5184" s="8">
        <v>2</v>
      </c>
      <c r="D5184" s="8" t="s">
        <v>4780</v>
      </c>
      <c r="E5184" s="8" t="s">
        <v>4781</v>
      </c>
      <c r="F5184" s="8" t="s">
        <v>36</v>
      </c>
    </row>
    <row r="5185" spans="1:6" ht="43.2">
      <c r="A5185" s="8">
        <v>9376</v>
      </c>
      <c r="B5185" s="8" t="s">
        <v>4740</v>
      </c>
      <c r="C5185" s="8">
        <v>1</v>
      </c>
      <c r="D5185" s="8" t="s">
        <v>4800</v>
      </c>
      <c r="E5185" s="8" t="s">
        <v>4801</v>
      </c>
      <c r="F5185" s="8" t="s">
        <v>28</v>
      </c>
    </row>
    <row r="5186" spans="1:6">
      <c r="A5186" s="8">
        <v>2073</v>
      </c>
      <c r="B5186" s="8" t="s">
        <v>4740</v>
      </c>
      <c r="C5186" s="8">
        <v>1</v>
      </c>
      <c r="D5186" s="8" t="s">
        <v>4802</v>
      </c>
      <c r="E5186" s="8" t="s">
        <v>4803</v>
      </c>
      <c r="F5186" s="8" t="s">
        <v>28</v>
      </c>
    </row>
    <row r="5187" spans="1:6" ht="28.8">
      <c r="A5187" s="8">
        <v>8658</v>
      </c>
      <c r="B5187" s="8" t="s">
        <v>4740</v>
      </c>
      <c r="C5187" s="8">
        <v>1</v>
      </c>
      <c r="D5187" s="8" t="s">
        <v>4793</v>
      </c>
      <c r="E5187" s="8" t="s">
        <v>4794</v>
      </c>
      <c r="F5187" s="8" t="s">
        <v>28</v>
      </c>
    </row>
    <row r="5188" spans="1:6">
      <c r="A5188" s="8">
        <v>9805</v>
      </c>
      <c r="B5188" s="8" t="s">
        <v>4740</v>
      </c>
      <c r="C5188" s="8">
        <v>5</v>
      </c>
      <c r="D5188" s="8" t="s">
        <v>4804</v>
      </c>
      <c r="E5188" s="8" t="s">
        <v>464</v>
      </c>
      <c r="F5188" s="8" t="s">
        <v>28</v>
      </c>
    </row>
    <row r="5189" spans="1:6" ht="43.2">
      <c r="A5189" s="8">
        <v>5869</v>
      </c>
      <c r="B5189" s="8" t="s">
        <v>4740</v>
      </c>
      <c r="C5189" s="8">
        <v>2</v>
      </c>
      <c r="D5189" s="8" t="s">
        <v>4772</v>
      </c>
      <c r="E5189" s="8" t="s">
        <v>4773</v>
      </c>
      <c r="F5189" s="8" t="s">
        <v>28</v>
      </c>
    </row>
    <row r="5190" spans="1:6" ht="57.6">
      <c r="A5190" s="8">
        <v>8634</v>
      </c>
      <c r="B5190" s="8" t="s">
        <v>4740</v>
      </c>
      <c r="C5190" s="8">
        <v>4</v>
      </c>
      <c r="D5190" s="8" t="s">
        <v>4758</v>
      </c>
      <c r="E5190" s="8" t="s">
        <v>4759</v>
      </c>
      <c r="F5190" s="8" t="s">
        <v>28</v>
      </c>
    </row>
    <row r="5191" spans="1:6" ht="57.6">
      <c r="A5191" s="8">
        <v>8535</v>
      </c>
      <c r="B5191" s="8" t="s">
        <v>4740</v>
      </c>
      <c r="C5191" s="8">
        <v>1</v>
      </c>
      <c r="D5191" s="8" t="s">
        <v>4750</v>
      </c>
      <c r="E5191" s="8" t="s">
        <v>4751</v>
      </c>
      <c r="F5191" s="8" t="s">
        <v>28</v>
      </c>
    </row>
    <row r="5192" spans="1:6" ht="28.8">
      <c r="A5192" s="8">
        <v>8618</v>
      </c>
      <c r="B5192" s="8" t="s">
        <v>4740</v>
      </c>
      <c r="C5192" s="8">
        <v>3</v>
      </c>
      <c r="D5192" s="8" t="s">
        <v>4805</v>
      </c>
      <c r="E5192" s="8" t="s">
        <v>2899</v>
      </c>
      <c r="F5192" s="8" t="s">
        <v>28</v>
      </c>
    </row>
    <row r="5193" spans="1:6" ht="72">
      <c r="A5193" s="8">
        <v>7751</v>
      </c>
      <c r="B5193" s="8" t="s">
        <v>4740</v>
      </c>
      <c r="C5193" s="8">
        <v>5</v>
      </c>
      <c r="D5193" s="8" t="s">
        <v>4796</v>
      </c>
      <c r="E5193" s="8" t="s">
        <v>4797</v>
      </c>
      <c r="F5193" s="8" t="s">
        <v>28</v>
      </c>
    </row>
    <row r="5194" spans="1:6" ht="28.8">
      <c r="A5194" s="8">
        <v>8614</v>
      </c>
      <c r="B5194" s="8" t="s">
        <v>4740</v>
      </c>
      <c r="C5194" s="8">
        <v>5</v>
      </c>
      <c r="D5194" s="8" t="s">
        <v>4806</v>
      </c>
      <c r="E5194" s="8" t="s">
        <v>4807</v>
      </c>
      <c r="F5194" s="8" t="s">
        <v>28</v>
      </c>
    </row>
    <row r="5195" spans="1:6" ht="57.6">
      <c r="A5195" s="8">
        <v>4737</v>
      </c>
      <c r="B5195" s="8" t="s">
        <v>4740</v>
      </c>
      <c r="C5195" s="8">
        <v>5</v>
      </c>
      <c r="D5195" s="8" t="s">
        <v>4808</v>
      </c>
      <c r="E5195" s="8" t="s">
        <v>4809</v>
      </c>
      <c r="F5195" s="8" t="s">
        <v>28</v>
      </c>
    </row>
    <row r="5196" spans="1:6" ht="28.8">
      <c r="A5196" s="8">
        <v>2987</v>
      </c>
      <c r="B5196" s="8" t="s">
        <v>4740</v>
      </c>
      <c r="C5196" s="8">
        <v>4</v>
      </c>
      <c r="D5196" s="8" t="s">
        <v>4761</v>
      </c>
      <c r="E5196" s="8" t="s">
        <v>4762</v>
      </c>
      <c r="F5196" s="8" t="s">
        <v>28</v>
      </c>
    </row>
    <row r="5197" spans="1:6" ht="187.2">
      <c r="A5197" s="8">
        <v>8461</v>
      </c>
      <c r="B5197" s="8" t="s">
        <v>4740</v>
      </c>
      <c r="C5197" s="8">
        <v>2</v>
      </c>
      <c r="D5197" s="8" t="s">
        <v>4810</v>
      </c>
      <c r="E5197" s="8" t="s">
        <v>4811</v>
      </c>
      <c r="F5197" s="8" t="s">
        <v>28</v>
      </c>
    </row>
    <row r="5198" spans="1:6" ht="172.8">
      <c r="A5198" s="8">
        <v>6977</v>
      </c>
      <c r="B5198" s="8" t="s">
        <v>4740</v>
      </c>
      <c r="C5198" s="8">
        <v>1</v>
      </c>
      <c r="D5198" s="8" t="s">
        <v>4812</v>
      </c>
      <c r="E5198" s="8" t="s">
        <v>4813</v>
      </c>
      <c r="F5198" s="8" t="s">
        <v>28</v>
      </c>
    </row>
    <row r="5199" spans="1:6" ht="43.2">
      <c r="A5199" s="8">
        <v>5972</v>
      </c>
      <c r="B5199" s="8" t="s">
        <v>4740</v>
      </c>
      <c r="C5199" s="8">
        <v>3</v>
      </c>
      <c r="D5199" s="8" t="s">
        <v>4752</v>
      </c>
      <c r="E5199" s="8" t="s">
        <v>4753</v>
      </c>
      <c r="F5199" s="8" t="s">
        <v>28</v>
      </c>
    </row>
    <row r="5200" spans="1:6" ht="28.8">
      <c r="A5200" s="8">
        <v>5302</v>
      </c>
      <c r="B5200" s="8" t="s">
        <v>4740</v>
      </c>
      <c r="C5200" s="8">
        <v>2</v>
      </c>
      <c r="D5200" s="8" t="s">
        <v>4748</v>
      </c>
      <c r="E5200" s="8" t="s">
        <v>4749</v>
      </c>
      <c r="F5200" s="8" t="s">
        <v>7</v>
      </c>
    </row>
    <row r="5201" spans="1:6" ht="28.8">
      <c r="A5201" s="8">
        <v>4746</v>
      </c>
      <c r="B5201" s="8" t="s">
        <v>4740</v>
      </c>
      <c r="C5201" s="8">
        <v>1</v>
      </c>
      <c r="D5201" s="8" t="s">
        <v>4814</v>
      </c>
      <c r="E5201" s="8" t="s">
        <v>4815</v>
      </c>
      <c r="F5201" s="8" t="s">
        <v>28</v>
      </c>
    </row>
    <row r="5202" spans="1:6">
      <c r="A5202" s="8">
        <v>7976</v>
      </c>
      <c r="B5202" s="8" t="s">
        <v>4740</v>
      </c>
      <c r="C5202" s="8">
        <v>5</v>
      </c>
      <c r="D5202" s="8" t="s">
        <v>4816</v>
      </c>
      <c r="E5202" s="8" t="s">
        <v>4817</v>
      </c>
      <c r="F5202" s="8" t="s">
        <v>28</v>
      </c>
    </row>
    <row r="5203" spans="1:6">
      <c r="A5203" s="8">
        <v>937</v>
      </c>
      <c r="B5203" s="8" t="s">
        <v>4740</v>
      </c>
      <c r="C5203" s="8">
        <v>1</v>
      </c>
      <c r="D5203" s="8" t="s">
        <v>4818</v>
      </c>
      <c r="E5203" s="8" t="s">
        <v>357</v>
      </c>
      <c r="F5203" s="8" t="s">
        <v>36</v>
      </c>
    </row>
    <row r="5204" spans="1:6" ht="86.4">
      <c r="A5204" s="8">
        <v>5275</v>
      </c>
      <c r="B5204" s="8" t="s">
        <v>4740</v>
      </c>
      <c r="C5204" s="8">
        <v>1</v>
      </c>
      <c r="D5204" s="8" t="s">
        <v>4819</v>
      </c>
      <c r="E5204" s="8" t="s">
        <v>4820</v>
      </c>
      <c r="F5204" s="8" t="s">
        <v>28</v>
      </c>
    </row>
    <row r="5205" spans="1:6" ht="86.4">
      <c r="A5205" s="8">
        <v>5864</v>
      </c>
      <c r="B5205" s="8" t="s">
        <v>4740</v>
      </c>
      <c r="C5205" s="8">
        <v>2</v>
      </c>
      <c r="D5205" s="8" t="s">
        <v>4789</v>
      </c>
      <c r="E5205" s="8" t="s">
        <v>4790</v>
      </c>
      <c r="F5205" s="8" t="s">
        <v>36</v>
      </c>
    </row>
    <row r="5206" spans="1:6">
      <c r="A5206" s="8">
        <v>7030</v>
      </c>
      <c r="B5206" s="8" t="s">
        <v>4740</v>
      </c>
      <c r="C5206" s="8">
        <v>5</v>
      </c>
      <c r="D5206" s="8" t="s">
        <v>4821</v>
      </c>
      <c r="E5206" s="8" t="s">
        <v>1261</v>
      </c>
      <c r="F5206" s="8" t="s">
        <v>7</v>
      </c>
    </row>
    <row r="5207" spans="1:6" ht="43.2">
      <c r="A5207" s="8">
        <v>24</v>
      </c>
      <c r="B5207" s="8" t="s">
        <v>4740</v>
      </c>
      <c r="C5207" s="8">
        <v>1</v>
      </c>
      <c r="D5207" s="8" t="s">
        <v>261</v>
      </c>
      <c r="E5207" s="8" t="s">
        <v>11</v>
      </c>
      <c r="F5207" s="8" t="s">
        <v>7</v>
      </c>
    </row>
    <row r="5208" spans="1:6" ht="57.6">
      <c r="A5208" s="8">
        <v>4737</v>
      </c>
      <c r="B5208" s="8" t="s">
        <v>4740</v>
      </c>
      <c r="C5208" s="8">
        <v>5</v>
      </c>
      <c r="D5208" s="8" t="s">
        <v>4808</v>
      </c>
      <c r="E5208" s="8" t="s">
        <v>4809</v>
      </c>
      <c r="F5208" s="8" t="s">
        <v>7</v>
      </c>
    </row>
    <row r="5209" spans="1:6" ht="57.6">
      <c r="A5209" s="8">
        <v>832</v>
      </c>
      <c r="B5209" s="8" t="s">
        <v>4740</v>
      </c>
      <c r="C5209" s="8">
        <v>2</v>
      </c>
      <c r="D5209" s="8" t="s">
        <v>4822</v>
      </c>
      <c r="E5209" s="8" t="s">
        <v>544</v>
      </c>
      <c r="F5209" s="8" t="s">
        <v>7</v>
      </c>
    </row>
    <row r="5210" spans="1:6" ht="57.6">
      <c r="A5210" s="8">
        <v>8634</v>
      </c>
      <c r="B5210" s="8" t="s">
        <v>4740</v>
      </c>
      <c r="C5210" s="8">
        <v>4</v>
      </c>
      <c r="D5210" s="8" t="s">
        <v>4758</v>
      </c>
      <c r="E5210" s="8" t="s">
        <v>4759</v>
      </c>
      <c r="F5210" s="8" t="s">
        <v>7</v>
      </c>
    </row>
    <row r="5211" spans="1:6" ht="28.8">
      <c r="A5211" s="8">
        <v>4740</v>
      </c>
      <c r="B5211" s="8" t="s">
        <v>4740</v>
      </c>
      <c r="C5211" s="8">
        <v>5</v>
      </c>
      <c r="D5211" s="8" t="s">
        <v>4823</v>
      </c>
      <c r="E5211" s="8" t="s">
        <v>389</v>
      </c>
      <c r="F5211" s="8" t="s">
        <v>7</v>
      </c>
    </row>
    <row r="5212" spans="1:6" ht="43.2">
      <c r="A5212" s="8">
        <v>8558</v>
      </c>
      <c r="B5212" s="8" t="s">
        <v>4740</v>
      </c>
      <c r="C5212" s="8">
        <v>5</v>
      </c>
      <c r="D5212" s="8" t="s">
        <v>4746</v>
      </c>
      <c r="E5212" s="8" t="s">
        <v>4747</v>
      </c>
      <c r="F5212" s="8" t="s">
        <v>7</v>
      </c>
    </row>
    <row r="5213" spans="1:6" ht="72">
      <c r="A5213" s="8">
        <v>7751</v>
      </c>
      <c r="B5213" s="8" t="s">
        <v>4740</v>
      </c>
      <c r="C5213" s="8">
        <v>5</v>
      </c>
      <c r="D5213" s="8" t="s">
        <v>4796</v>
      </c>
      <c r="E5213" s="8" t="s">
        <v>4797</v>
      </c>
      <c r="F5213" s="8" t="s">
        <v>7</v>
      </c>
    </row>
    <row r="5214" spans="1:6" ht="28.8">
      <c r="A5214" s="8">
        <v>5016</v>
      </c>
      <c r="B5214" s="8" t="s">
        <v>4740</v>
      </c>
      <c r="C5214" s="8">
        <v>1</v>
      </c>
      <c r="D5214" s="8" t="s">
        <v>4778</v>
      </c>
      <c r="E5214" s="8" t="s">
        <v>4779</v>
      </c>
      <c r="F5214" s="8" t="s">
        <v>7</v>
      </c>
    </row>
    <row r="5215" spans="1:6">
      <c r="A5215" s="8">
        <v>6366</v>
      </c>
      <c r="B5215" s="8" t="s">
        <v>4740</v>
      </c>
      <c r="C5215" s="8">
        <v>3</v>
      </c>
      <c r="D5215" s="8" t="s">
        <v>4824</v>
      </c>
      <c r="E5215" s="8" t="s">
        <v>42</v>
      </c>
      <c r="F5215" s="8" t="s">
        <v>7</v>
      </c>
    </row>
    <row r="5216" spans="1:6" ht="28.8">
      <c r="A5216" s="8">
        <v>5895</v>
      </c>
      <c r="B5216" s="8" t="s">
        <v>4740</v>
      </c>
      <c r="C5216" s="8">
        <v>4</v>
      </c>
      <c r="D5216" s="8" t="s">
        <v>4768</v>
      </c>
      <c r="E5216" s="8" t="s">
        <v>4769</v>
      </c>
      <c r="F5216" s="8" t="s">
        <v>7</v>
      </c>
    </row>
    <row r="5217" spans="1:6" ht="28.8">
      <c r="A5217" s="8">
        <v>6233</v>
      </c>
      <c r="B5217" s="8" t="s">
        <v>4740</v>
      </c>
      <c r="C5217" s="8">
        <v>1</v>
      </c>
      <c r="D5217" s="8" t="s">
        <v>4825</v>
      </c>
      <c r="E5217" s="8" t="s">
        <v>4826</v>
      </c>
      <c r="F5217" s="8" t="s">
        <v>35</v>
      </c>
    </row>
    <row r="5218" spans="1:6" ht="172.8">
      <c r="A5218" s="8">
        <v>6977</v>
      </c>
      <c r="B5218" s="8" t="s">
        <v>4740</v>
      </c>
      <c r="C5218" s="8">
        <v>1</v>
      </c>
      <c r="D5218" s="8" t="s">
        <v>4812</v>
      </c>
      <c r="E5218" s="8" t="s">
        <v>4813</v>
      </c>
      <c r="F5218" s="8" t="s">
        <v>35</v>
      </c>
    </row>
    <row r="5219" spans="1:6" ht="57.6">
      <c r="A5219" s="8">
        <v>4737</v>
      </c>
      <c r="B5219" s="8" t="s">
        <v>4740</v>
      </c>
      <c r="C5219" s="8">
        <v>5</v>
      </c>
      <c r="D5219" s="8" t="s">
        <v>4808</v>
      </c>
      <c r="E5219" s="8" t="s">
        <v>4809</v>
      </c>
      <c r="F5219" s="8" t="s">
        <v>35</v>
      </c>
    </row>
    <row r="5220" spans="1:6" ht="28.8">
      <c r="A5220" s="8">
        <v>8817</v>
      </c>
      <c r="B5220" s="8" t="s">
        <v>4740</v>
      </c>
      <c r="C5220" s="8">
        <v>1</v>
      </c>
      <c r="D5220" s="8" t="s">
        <v>4754</v>
      </c>
      <c r="E5220" s="8" t="s">
        <v>4755</v>
      </c>
      <c r="F5220" s="8" t="s">
        <v>7</v>
      </c>
    </row>
    <row r="5221" spans="1:6" ht="100.8">
      <c r="A5221" s="8">
        <v>8588</v>
      </c>
      <c r="B5221" s="8" t="s">
        <v>4740</v>
      </c>
      <c r="C5221" s="8">
        <v>1</v>
      </c>
      <c r="D5221" s="8" t="s">
        <v>4743</v>
      </c>
      <c r="E5221" s="8" t="s">
        <v>4744</v>
      </c>
      <c r="F5221" s="8" t="s">
        <v>7</v>
      </c>
    </row>
    <row r="5222" spans="1:6" ht="86.4">
      <c r="A5222" s="8">
        <v>8478</v>
      </c>
      <c r="B5222" s="8" t="s">
        <v>4740</v>
      </c>
      <c r="C5222" s="8">
        <v>1</v>
      </c>
      <c r="D5222" s="8" t="s">
        <v>4791</v>
      </c>
      <c r="E5222" s="8" t="s">
        <v>4792</v>
      </c>
      <c r="F5222" s="8" t="s">
        <v>7</v>
      </c>
    </row>
    <row r="5223" spans="1:6" ht="28.8">
      <c r="A5223" s="8">
        <v>852</v>
      </c>
      <c r="B5223" s="8" t="s">
        <v>4740</v>
      </c>
      <c r="C5223" s="8">
        <v>1</v>
      </c>
      <c r="D5223" s="8" t="s">
        <v>4770</v>
      </c>
      <c r="E5223" s="8" t="s">
        <v>4771</v>
      </c>
      <c r="F5223" s="8" t="s">
        <v>7</v>
      </c>
    </row>
    <row r="5224" spans="1:6" ht="43.2">
      <c r="A5224" s="8">
        <v>1864</v>
      </c>
      <c r="B5224" s="8" t="s">
        <v>4740</v>
      </c>
      <c r="C5224" s="8">
        <v>3</v>
      </c>
      <c r="D5224" s="8" t="s">
        <v>4827</v>
      </c>
      <c r="E5224" s="8" t="s">
        <v>38</v>
      </c>
      <c r="F5224" s="8" t="s">
        <v>36</v>
      </c>
    </row>
    <row r="5225" spans="1:6" ht="43.2">
      <c r="A5225" s="8">
        <v>1856</v>
      </c>
      <c r="B5225" s="8" t="s">
        <v>4740</v>
      </c>
      <c r="C5225" s="8">
        <v>5</v>
      </c>
      <c r="D5225" s="8" t="s">
        <v>4828</v>
      </c>
      <c r="E5225" s="8" t="s">
        <v>482</v>
      </c>
      <c r="F5225" s="8" t="s">
        <v>36</v>
      </c>
    </row>
    <row r="5226" spans="1:6">
      <c r="A5226" s="8">
        <v>3177</v>
      </c>
      <c r="B5226" s="8" t="s">
        <v>4740</v>
      </c>
      <c r="C5226" s="8">
        <v>5</v>
      </c>
      <c r="D5226" s="8" t="s">
        <v>4829</v>
      </c>
      <c r="E5226" s="8" t="s">
        <v>2359</v>
      </c>
      <c r="F5226" s="8" t="s">
        <v>28</v>
      </c>
    </row>
    <row r="5227" spans="1:6" ht="28.8">
      <c r="A5227" s="8">
        <v>3041</v>
      </c>
      <c r="B5227" s="8" t="s">
        <v>4740</v>
      </c>
      <c r="C5227" s="8">
        <v>5</v>
      </c>
      <c r="D5227" s="8" t="s">
        <v>4830</v>
      </c>
      <c r="E5227" s="8" t="s">
        <v>4831</v>
      </c>
      <c r="F5227" s="8" t="s">
        <v>28</v>
      </c>
    </row>
    <row r="5228" spans="1:6" ht="28.8">
      <c r="A5228" s="8">
        <v>159</v>
      </c>
      <c r="B5228" s="8" t="s">
        <v>4740</v>
      </c>
      <c r="C5228" s="8">
        <v>2</v>
      </c>
      <c r="D5228" s="8" t="s">
        <v>4832</v>
      </c>
      <c r="E5228" s="8" t="s">
        <v>4833</v>
      </c>
      <c r="F5228" s="8" t="s">
        <v>28</v>
      </c>
    </row>
    <row r="5229" spans="1:6" ht="28.8">
      <c r="A5229" s="8">
        <v>6202</v>
      </c>
      <c r="B5229" s="8" t="s">
        <v>4834</v>
      </c>
      <c r="C5229" s="8">
        <v>2</v>
      </c>
      <c r="D5229" s="8" t="s">
        <v>4835</v>
      </c>
      <c r="E5229" s="8" t="s">
        <v>4836</v>
      </c>
      <c r="F5229" s="8" t="s">
        <v>28</v>
      </c>
    </row>
    <row r="5230" spans="1:6" ht="43.2">
      <c r="A5230" s="8">
        <v>5255</v>
      </c>
      <c r="B5230" s="8" t="s">
        <v>4834</v>
      </c>
      <c r="C5230" s="8">
        <v>1</v>
      </c>
      <c r="D5230" s="8" t="s">
        <v>4837</v>
      </c>
      <c r="E5230" s="8" t="s">
        <v>4838</v>
      </c>
      <c r="F5230" s="8" t="s">
        <v>28</v>
      </c>
    </row>
    <row r="5231" spans="1:6" ht="72">
      <c r="A5231" s="8">
        <v>8512</v>
      </c>
      <c r="B5231" s="8" t="s">
        <v>4834</v>
      </c>
      <c r="C5231" s="8">
        <v>5</v>
      </c>
      <c r="D5231" s="8" t="s">
        <v>4839</v>
      </c>
      <c r="E5231" s="8" t="s">
        <v>4840</v>
      </c>
      <c r="F5231" s="8" t="s">
        <v>28</v>
      </c>
    </row>
    <row r="5232" spans="1:6" ht="28.8">
      <c r="A5232" s="8">
        <v>9060</v>
      </c>
      <c r="B5232" s="8" t="s">
        <v>4834</v>
      </c>
      <c r="C5232" s="8">
        <v>4</v>
      </c>
      <c r="D5232" s="8" t="s">
        <v>4841</v>
      </c>
      <c r="E5232" s="8" t="s">
        <v>4842</v>
      </c>
      <c r="F5232" s="8" t="s">
        <v>28</v>
      </c>
    </row>
    <row r="5233" spans="1:6" ht="43.2">
      <c r="A5233" s="8">
        <v>8559</v>
      </c>
      <c r="B5233" s="8" t="s">
        <v>4834</v>
      </c>
      <c r="C5233" s="8">
        <v>1</v>
      </c>
      <c r="D5233" s="8" t="s">
        <v>4843</v>
      </c>
      <c r="E5233" s="8" t="s">
        <v>427</v>
      </c>
      <c r="F5233" s="8" t="s">
        <v>28</v>
      </c>
    </row>
    <row r="5234" spans="1:6" ht="28.8">
      <c r="A5234" s="8">
        <v>4229</v>
      </c>
      <c r="B5234" s="8" t="s">
        <v>4834</v>
      </c>
      <c r="C5234" s="8">
        <v>3</v>
      </c>
      <c r="D5234" s="8" t="s">
        <v>4844</v>
      </c>
      <c r="E5234" s="8" t="s">
        <v>4845</v>
      </c>
      <c r="F5234" s="8" t="s">
        <v>28</v>
      </c>
    </row>
    <row r="5235" spans="1:6" ht="57.6">
      <c r="A5235" s="8">
        <v>6139</v>
      </c>
      <c r="B5235" s="8" t="s">
        <v>4834</v>
      </c>
      <c r="C5235" s="8">
        <v>3</v>
      </c>
      <c r="D5235" s="8" t="s">
        <v>4846</v>
      </c>
      <c r="E5235" s="8" t="s">
        <v>4847</v>
      </c>
      <c r="F5235" s="8" t="s">
        <v>28</v>
      </c>
    </row>
    <row r="5236" spans="1:6" ht="43.2">
      <c r="A5236" s="8">
        <v>6138</v>
      </c>
      <c r="B5236" s="8" t="s">
        <v>4834</v>
      </c>
      <c r="C5236" s="8">
        <v>1</v>
      </c>
      <c r="D5236" s="8" t="s">
        <v>4848</v>
      </c>
      <c r="E5236" s="8" t="s">
        <v>4849</v>
      </c>
      <c r="F5236" s="8" t="s">
        <v>28</v>
      </c>
    </row>
    <row r="5237" spans="1:6" ht="72">
      <c r="A5237" s="8">
        <v>850</v>
      </c>
      <c r="B5237" s="8" t="s">
        <v>4834</v>
      </c>
      <c r="C5237" s="8">
        <v>1</v>
      </c>
      <c r="D5237" s="8" t="s">
        <v>4850</v>
      </c>
      <c r="E5237" s="8" t="s">
        <v>4851</v>
      </c>
      <c r="F5237" s="8" t="s">
        <v>28</v>
      </c>
    </row>
    <row r="5238" spans="1:6">
      <c r="A5238" s="8">
        <v>4305</v>
      </c>
      <c r="B5238" s="8" t="s">
        <v>4834</v>
      </c>
      <c r="C5238" s="8">
        <v>1</v>
      </c>
      <c r="D5238" s="8" t="s">
        <v>4852</v>
      </c>
      <c r="E5238" s="8" t="s">
        <v>4853</v>
      </c>
      <c r="F5238" s="8" t="s">
        <v>28</v>
      </c>
    </row>
    <row r="5239" spans="1:6" ht="43.2">
      <c r="A5239" s="8">
        <v>8570</v>
      </c>
      <c r="B5239" s="8" t="s">
        <v>4834</v>
      </c>
      <c r="C5239" s="8">
        <v>1</v>
      </c>
      <c r="D5239" s="8" t="s">
        <v>4854</v>
      </c>
      <c r="E5239" s="8" t="s">
        <v>4855</v>
      </c>
      <c r="F5239" s="8" t="s">
        <v>28</v>
      </c>
    </row>
    <row r="5240" spans="1:6" ht="144">
      <c r="A5240" s="8">
        <v>4149</v>
      </c>
      <c r="B5240" s="8" t="s">
        <v>4834</v>
      </c>
      <c r="C5240" s="8">
        <v>1</v>
      </c>
      <c r="D5240" s="8" t="s">
        <v>4856</v>
      </c>
      <c r="E5240" s="8" t="s">
        <v>4857</v>
      </c>
      <c r="F5240" s="8" t="s">
        <v>28</v>
      </c>
    </row>
    <row r="5241" spans="1:6" ht="72">
      <c r="A5241" s="8">
        <v>842</v>
      </c>
      <c r="B5241" s="8" t="s">
        <v>4834</v>
      </c>
      <c r="C5241" s="8">
        <v>1</v>
      </c>
      <c r="D5241" s="8" t="s">
        <v>4858</v>
      </c>
      <c r="E5241" s="8" t="s">
        <v>4859</v>
      </c>
      <c r="F5241" s="8" t="s">
        <v>28</v>
      </c>
    </row>
    <row r="5242" spans="1:6" ht="28.8">
      <c r="A5242" s="8">
        <v>5325</v>
      </c>
      <c r="B5242" s="8" t="s">
        <v>4834</v>
      </c>
      <c r="C5242" s="8">
        <v>5</v>
      </c>
      <c r="D5242" s="8" t="s">
        <v>4860</v>
      </c>
      <c r="E5242" s="8" t="s">
        <v>4861</v>
      </c>
      <c r="F5242" s="8" t="s">
        <v>28</v>
      </c>
    </row>
    <row r="5243" spans="1:6" ht="230.4">
      <c r="A5243" s="8">
        <v>6132</v>
      </c>
      <c r="B5243" s="8" t="s">
        <v>4834</v>
      </c>
      <c r="C5243" s="8">
        <v>1</v>
      </c>
      <c r="D5243" s="8" t="s">
        <v>4862</v>
      </c>
      <c r="E5243" s="8" t="s">
        <v>4863</v>
      </c>
      <c r="F5243" s="8" t="s">
        <v>28</v>
      </c>
    </row>
    <row r="5244" spans="1:6" ht="72">
      <c r="A5244" s="8">
        <v>8536</v>
      </c>
      <c r="B5244" s="8" t="s">
        <v>4834</v>
      </c>
      <c r="C5244" s="8">
        <v>4</v>
      </c>
      <c r="D5244" s="8" t="s">
        <v>4864</v>
      </c>
      <c r="E5244" s="8" t="s">
        <v>4865</v>
      </c>
      <c r="F5244" s="8" t="s">
        <v>28</v>
      </c>
    </row>
    <row r="5245" spans="1:6" ht="57.6">
      <c r="A5245" s="8">
        <v>8462</v>
      </c>
      <c r="B5245" s="8" t="s">
        <v>4834</v>
      </c>
      <c r="C5245" s="8">
        <v>1</v>
      </c>
      <c r="D5245" s="8" t="s">
        <v>4866</v>
      </c>
      <c r="E5245" s="8" t="s">
        <v>4867</v>
      </c>
      <c r="F5245" s="8" t="s">
        <v>36</v>
      </c>
    </row>
    <row r="5246" spans="1:6" ht="57.6">
      <c r="A5246" s="8">
        <v>1867</v>
      </c>
      <c r="B5246" s="8" t="s">
        <v>4834</v>
      </c>
      <c r="C5246" s="8">
        <v>2</v>
      </c>
      <c r="D5246" s="8" t="s">
        <v>4868</v>
      </c>
      <c r="E5246" s="8" t="s">
        <v>472</v>
      </c>
      <c r="F5246" s="8" t="s">
        <v>36</v>
      </c>
    </row>
    <row r="5247" spans="1:6" ht="43.2">
      <c r="A5247" s="8">
        <v>8570</v>
      </c>
      <c r="B5247" s="8" t="s">
        <v>4834</v>
      </c>
      <c r="C5247" s="8">
        <v>1</v>
      </c>
      <c r="D5247" s="8" t="s">
        <v>4854</v>
      </c>
      <c r="E5247" s="8" t="s">
        <v>4855</v>
      </c>
      <c r="F5247" s="8" t="s">
        <v>36</v>
      </c>
    </row>
    <row r="5248" spans="1:6" ht="144">
      <c r="A5248" s="8">
        <v>4149</v>
      </c>
      <c r="B5248" s="8" t="s">
        <v>4834</v>
      </c>
      <c r="C5248" s="8">
        <v>1</v>
      </c>
      <c r="D5248" s="8" t="s">
        <v>4856</v>
      </c>
      <c r="E5248" s="8" t="s">
        <v>4857</v>
      </c>
      <c r="F5248" s="8" t="s">
        <v>36</v>
      </c>
    </row>
    <row r="5249" spans="1:6">
      <c r="A5249" s="8">
        <v>6286</v>
      </c>
      <c r="B5249" s="8" t="s">
        <v>4834</v>
      </c>
      <c r="C5249" s="8">
        <v>3</v>
      </c>
      <c r="D5249" s="8" t="s">
        <v>4869</v>
      </c>
      <c r="E5249" s="8" t="s">
        <v>357</v>
      </c>
      <c r="F5249" s="8" t="s">
        <v>36</v>
      </c>
    </row>
    <row r="5250" spans="1:6" ht="43.2">
      <c r="A5250" s="8">
        <v>6138</v>
      </c>
      <c r="B5250" s="8" t="s">
        <v>4834</v>
      </c>
      <c r="C5250" s="8">
        <v>1</v>
      </c>
      <c r="D5250" s="8" t="s">
        <v>4848</v>
      </c>
      <c r="E5250" s="8" t="s">
        <v>4849</v>
      </c>
      <c r="F5250" s="8" t="s">
        <v>36</v>
      </c>
    </row>
    <row r="5251" spans="1:6" ht="72">
      <c r="A5251" s="8">
        <v>5287</v>
      </c>
      <c r="B5251" s="8" t="s">
        <v>4834</v>
      </c>
      <c r="C5251" s="8">
        <v>2</v>
      </c>
      <c r="D5251" s="8" t="s">
        <v>4870</v>
      </c>
      <c r="E5251" s="8" t="s">
        <v>4871</v>
      </c>
      <c r="F5251" s="8" t="s">
        <v>36</v>
      </c>
    </row>
    <row r="5252" spans="1:6" ht="43.2">
      <c r="A5252" s="8">
        <v>62</v>
      </c>
      <c r="B5252" s="8" t="s">
        <v>4834</v>
      </c>
      <c r="C5252" s="8">
        <v>1</v>
      </c>
      <c r="D5252" s="8" t="s">
        <v>265</v>
      </c>
      <c r="E5252" s="8" t="s">
        <v>4872</v>
      </c>
      <c r="F5252" s="8" t="s">
        <v>36</v>
      </c>
    </row>
    <row r="5253" spans="1:6" ht="28.8">
      <c r="A5253" s="8">
        <v>5843</v>
      </c>
      <c r="B5253" s="8" t="s">
        <v>4834</v>
      </c>
      <c r="C5253" s="8">
        <v>5</v>
      </c>
      <c r="D5253" s="8" t="s">
        <v>4873</v>
      </c>
      <c r="E5253" s="8" t="s">
        <v>2046</v>
      </c>
      <c r="F5253" s="8" t="s">
        <v>36</v>
      </c>
    </row>
    <row r="5254" spans="1:6" ht="28.8">
      <c r="A5254" s="8">
        <v>5831</v>
      </c>
      <c r="B5254" s="8" t="s">
        <v>4834</v>
      </c>
      <c r="C5254" s="8">
        <v>5</v>
      </c>
      <c r="D5254" s="8" t="s">
        <v>4874</v>
      </c>
      <c r="E5254" s="8" t="s">
        <v>4779</v>
      </c>
      <c r="F5254" s="8" t="s">
        <v>36</v>
      </c>
    </row>
    <row r="5255" spans="1:6" ht="43.2">
      <c r="A5255" s="8">
        <v>20</v>
      </c>
      <c r="B5255" s="8" t="s">
        <v>4834</v>
      </c>
      <c r="C5255" s="8">
        <v>4</v>
      </c>
      <c r="D5255" s="8" t="s">
        <v>263</v>
      </c>
      <c r="E5255" s="8" t="s">
        <v>4875</v>
      </c>
      <c r="F5255" s="8" t="s">
        <v>36</v>
      </c>
    </row>
    <row r="5256" spans="1:6" ht="43.2">
      <c r="A5256" s="8">
        <v>5255</v>
      </c>
      <c r="B5256" s="8" t="s">
        <v>4834</v>
      </c>
      <c r="C5256" s="8">
        <v>1</v>
      </c>
      <c r="D5256" s="8" t="s">
        <v>4837</v>
      </c>
      <c r="E5256" s="8" t="s">
        <v>4838</v>
      </c>
      <c r="F5256" s="8" t="s">
        <v>36</v>
      </c>
    </row>
    <row r="5257" spans="1:6" ht="43.2">
      <c r="A5257" s="8">
        <v>8532</v>
      </c>
      <c r="B5257" s="8" t="s">
        <v>4834</v>
      </c>
      <c r="C5257" s="8">
        <v>1</v>
      </c>
      <c r="D5257" s="8" t="s">
        <v>4876</v>
      </c>
      <c r="E5257" s="8" t="s">
        <v>1820</v>
      </c>
      <c r="F5257" s="8" t="s">
        <v>28</v>
      </c>
    </row>
    <row r="5258" spans="1:6" ht="28.8">
      <c r="A5258" s="8">
        <v>6166</v>
      </c>
      <c r="B5258" s="8" t="s">
        <v>4834</v>
      </c>
      <c r="C5258" s="8">
        <v>1</v>
      </c>
      <c r="D5258" s="8" t="s">
        <v>4877</v>
      </c>
      <c r="E5258" s="8" t="s">
        <v>4878</v>
      </c>
      <c r="F5258" s="8" t="s">
        <v>36</v>
      </c>
    </row>
    <row r="5259" spans="1:6" ht="72">
      <c r="A5259" s="8">
        <v>6098</v>
      </c>
      <c r="B5259" s="8" t="s">
        <v>4834</v>
      </c>
      <c r="C5259" s="8">
        <v>1</v>
      </c>
      <c r="D5259" s="8" t="s">
        <v>4879</v>
      </c>
      <c r="E5259" s="8" t="s">
        <v>4880</v>
      </c>
      <c r="F5259" s="8" t="s">
        <v>36</v>
      </c>
    </row>
    <row r="5260" spans="1:6" ht="28.8">
      <c r="A5260" s="8">
        <v>4202</v>
      </c>
      <c r="B5260" s="8" t="s">
        <v>4834</v>
      </c>
      <c r="C5260" s="8">
        <v>5</v>
      </c>
      <c r="D5260" s="8" t="s">
        <v>4881</v>
      </c>
      <c r="E5260" s="8" t="s">
        <v>4882</v>
      </c>
      <c r="F5260" s="8" t="s">
        <v>28</v>
      </c>
    </row>
    <row r="5261" spans="1:6" ht="43.2">
      <c r="A5261" s="8">
        <v>6187</v>
      </c>
      <c r="B5261" s="8" t="s">
        <v>4834</v>
      </c>
      <c r="C5261" s="8">
        <v>1</v>
      </c>
      <c r="D5261" s="8" t="s">
        <v>4883</v>
      </c>
      <c r="E5261" s="8" t="s">
        <v>4884</v>
      </c>
      <c r="F5261" s="8" t="s">
        <v>28</v>
      </c>
    </row>
    <row r="5262" spans="1:6" ht="72">
      <c r="A5262" s="8">
        <v>1857</v>
      </c>
      <c r="B5262" s="8" t="s">
        <v>4834</v>
      </c>
      <c r="C5262" s="8">
        <v>5</v>
      </c>
      <c r="D5262" s="8" t="s">
        <v>4885</v>
      </c>
      <c r="E5262" s="8" t="s">
        <v>4886</v>
      </c>
      <c r="F5262" s="8" t="s">
        <v>28</v>
      </c>
    </row>
    <row r="5263" spans="1:6" ht="72">
      <c r="A5263" s="8">
        <v>1857</v>
      </c>
      <c r="B5263" s="8" t="s">
        <v>4834</v>
      </c>
      <c r="C5263" s="8">
        <v>5</v>
      </c>
      <c r="D5263" s="8" t="s">
        <v>4885</v>
      </c>
      <c r="E5263" s="8" t="s">
        <v>4886</v>
      </c>
      <c r="F5263" s="8" t="s">
        <v>5</v>
      </c>
    </row>
    <row r="5264" spans="1:6" ht="57.6">
      <c r="A5264" s="8">
        <v>8462</v>
      </c>
      <c r="B5264" s="8" t="s">
        <v>4834</v>
      </c>
      <c r="C5264" s="8">
        <v>1</v>
      </c>
      <c r="D5264" s="8" t="s">
        <v>4866</v>
      </c>
      <c r="E5264" s="8" t="s">
        <v>4867</v>
      </c>
      <c r="F5264" s="8" t="s">
        <v>28</v>
      </c>
    </row>
    <row r="5265" spans="1:6" ht="28.8">
      <c r="A5265" s="8">
        <v>6983</v>
      </c>
      <c r="B5265" s="8" t="s">
        <v>4834</v>
      </c>
      <c r="C5265" s="8">
        <v>1</v>
      </c>
      <c r="D5265" s="8" t="s">
        <v>4887</v>
      </c>
      <c r="E5265" s="8" t="s">
        <v>4888</v>
      </c>
      <c r="F5265" s="8" t="s">
        <v>28</v>
      </c>
    </row>
    <row r="5266" spans="1:6" ht="28.8">
      <c r="A5266" s="8">
        <v>8546</v>
      </c>
      <c r="B5266" s="8" t="s">
        <v>4834</v>
      </c>
      <c r="C5266" s="8">
        <v>1</v>
      </c>
      <c r="D5266" s="8" t="s">
        <v>4889</v>
      </c>
      <c r="E5266" s="8" t="s">
        <v>4890</v>
      </c>
      <c r="F5266" s="8" t="s">
        <v>28</v>
      </c>
    </row>
    <row r="5267" spans="1:6" ht="28.8">
      <c r="A5267" s="8">
        <v>3590</v>
      </c>
      <c r="B5267" s="8" t="s">
        <v>4834</v>
      </c>
      <c r="C5267" s="8">
        <v>3</v>
      </c>
      <c r="D5267" s="8" t="s">
        <v>4891</v>
      </c>
      <c r="E5267" s="8" t="s">
        <v>4892</v>
      </c>
      <c r="F5267" s="8" t="s">
        <v>28</v>
      </c>
    </row>
    <row r="5268" spans="1:6" ht="28.8">
      <c r="A5268" s="8">
        <v>8586</v>
      </c>
      <c r="B5268" s="8" t="s">
        <v>4834</v>
      </c>
      <c r="C5268" s="8">
        <v>1</v>
      </c>
      <c r="D5268" s="8" t="s">
        <v>4893</v>
      </c>
      <c r="E5268" s="8" t="s">
        <v>4894</v>
      </c>
      <c r="F5268" s="8" t="s">
        <v>28</v>
      </c>
    </row>
    <row r="5269" spans="1:6" ht="28.8">
      <c r="A5269" s="8">
        <v>5882</v>
      </c>
      <c r="B5269" s="8" t="s">
        <v>4834</v>
      </c>
      <c r="C5269" s="8">
        <v>5</v>
      </c>
      <c r="D5269" s="8" t="s">
        <v>4895</v>
      </c>
      <c r="E5269" s="8" t="s">
        <v>4896</v>
      </c>
      <c r="F5269" s="8" t="s">
        <v>28</v>
      </c>
    </row>
    <row r="5270" spans="1:6" ht="28.8">
      <c r="A5270" s="8">
        <v>6166</v>
      </c>
      <c r="B5270" s="8" t="s">
        <v>4834</v>
      </c>
      <c r="C5270" s="8">
        <v>1</v>
      </c>
      <c r="D5270" s="8" t="s">
        <v>4877</v>
      </c>
      <c r="E5270" s="8" t="s">
        <v>4878</v>
      </c>
      <c r="F5270" s="8" t="s">
        <v>28</v>
      </c>
    </row>
    <row r="5271" spans="1:6" ht="43.2">
      <c r="A5271" s="8">
        <v>848</v>
      </c>
      <c r="B5271" s="8" t="s">
        <v>4834</v>
      </c>
      <c r="C5271" s="8">
        <v>1</v>
      </c>
      <c r="D5271" s="8" t="s">
        <v>4897</v>
      </c>
      <c r="E5271" s="8" t="s">
        <v>4898</v>
      </c>
      <c r="F5271" s="8" t="s">
        <v>36</v>
      </c>
    </row>
    <row r="5272" spans="1:6" ht="28.8">
      <c r="A5272" s="8">
        <v>44</v>
      </c>
      <c r="B5272" s="8" t="s">
        <v>4834</v>
      </c>
      <c r="C5272" s="8">
        <v>5</v>
      </c>
      <c r="D5272" s="8" t="s">
        <v>264</v>
      </c>
      <c r="E5272" s="8" t="s">
        <v>4899</v>
      </c>
      <c r="F5272" s="8" t="s">
        <v>28</v>
      </c>
    </row>
    <row r="5273" spans="1:6" ht="28.8">
      <c r="A5273" s="8">
        <v>1842</v>
      </c>
      <c r="B5273" s="8" t="s">
        <v>4834</v>
      </c>
      <c r="C5273" s="8">
        <v>1</v>
      </c>
      <c r="D5273" s="8" t="s">
        <v>4900</v>
      </c>
      <c r="E5273" s="8" t="s">
        <v>4901</v>
      </c>
      <c r="F5273" s="8" t="s">
        <v>28</v>
      </c>
    </row>
    <row r="5274" spans="1:6" ht="43.2">
      <c r="A5274" s="8">
        <v>7804</v>
      </c>
      <c r="B5274" s="8" t="s">
        <v>4834</v>
      </c>
      <c r="C5274" s="8">
        <v>4</v>
      </c>
      <c r="D5274" s="8" t="s">
        <v>4902</v>
      </c>
      <c r="E5274" s="8" t="s">
        <v>4903</v>
      </c>
      <c r="F5274" s="8" t="s">
        <v>28</v>
      </c>
    </row>
    <row r="5275" spans="1:6" ht="57.6">
      <c r="A5275" s="8">
        <v>8462</v>
      </c>
      <c r="B5275" s="8" t="s">
        <v>4834</v>
      </c>
      <c r="C5275" s="8">
        <v>1</v>
      </c>
      <c r="D5275" s="8" t="s">
        <v>4866</v>
      </c>
      <c r="E5275" s="8" t="s">
        <v>4867</v>
      </c>
      <c r="F5275" s="8" t="s">
        <v>7</v>
      </c>
    </row>
    <row r="5276" spans="1:6" ht="28.8">
      <c r="A5276" s="8">
        <v>7808</v>
      </c>
      <c r="B5276" s="8" t="s">
        <v>4834</v>
      </c>
      <c r="C5276" s="8">
        <v>5</v>
      </c>
      <c r="D5276" s="8" t="s">
        <v>4904</v>
      </c>
      <c r="E5276" s="8" t="s">
        <v>4905</v>
      </c>
      <c r="F5276" s="8" t="s">
        <v>7</v>
      </c>
    </row>
    <row r="5277" spans="1:6" ht="43.2">
      <c r="A5277" s="8">
        <v>62</v>
      </c>
      <c r="B5277" s="8" t="s">
        <v>4834</v>
      </c>
      <c r="C5277" s="8">
        <v>1</v>
      </c>
      <c r="D5277" s="8" t="s">
        <v>265</v>
      </c>
      <c r="E5277" s="8" t="s">
        <v>4872</v>
      </c>
      <c r="F5277" s="8" t="s">
        <v>28</v>
      </c>
    </row>
    <row r="5278" spans="1:6" ht="28.8">
      <c r="A5278" s="8">
        <v>8610</v>
      </c>
      <c r="B5278" s="8" t="s">
        <v>4834</v>
      </c>
      <c r="C5278" s="8">
        <v>3</v>
      </c>
      <c r="D5278" s="8" t="s">
        <v>4906</v>
      </c>
      <c r="E5278" s="8" t="s">
        <v>4907</v>
      </c>
      <c r="F5278" s="8" t="s">
        <v>28</v>
      </c>
    </row>
    <row r="5279" spans="1:6" ht="57.6">
      <c r="A5279" s="8">
        <v>801</v>
      </c>
      <c r="B5279" s="8" t="s">
        <v>4834</v>
      </c>
      <c r="C5279" s="8">
        <v>1</v>
      </c>
      <c r="D5279" s="8" t="s">
        <v>4908</v>
      </c>
      <c r="E5279" s="8" t="s">
        <v>1732</v>
      </c>
      <c r="F5279" s="8" t="s">
        <v>14</v>
      </c>
    </row>
    <row r="5280" spans="1:6" ht="28.8">
      <c r="A5280" s="8">
        <v>44</v>
      </c>
      <c r="B5280" s="8" t="s">
        <v>4834</v>
      </c>
      <c r="C5280" s="8">
        <v>5</v>
      </c>
      <c r="D5280" s="8" t="s">
        <v>264</v>
      </c>
      <c r="E5280" s="8" t="s">
        <v>4899</v>
      </c>
      <c r="F5280" s="8" t="s">
        <v>14</v>
      </c>
    </row>
    <row r="5281" spans="1:6" ht="72">
      <c r="A5281" s="8">
        <v>842</v>
      </c>
      <c r="B5281" s="8" t="s">
        <v>4834</v>
      </c>
      <c r="C5281" s="8">
        <v>1</v>
      </c>
      <c r="D5281" s="8" t="s">
        <v>4858</v>
      </c>
      <c r="E5281" s="8" t="s">
        <v>4859</v>
      </c>
      <c r="F5281" s="8" t="s">
        <v>14</v>
      </c>
    </row>
    <row r="5282" spans="1:6" ht="72">
      <c r="A5282" s="8">
        <v>850</v>
      </c>
      <c r="B5282" s="8" t="s">
        <v>4834</v>
      </c>
      <c r="C5282" s="8">
        <v>1</v>
      </c>
      <c r="D5282" s="8" t="s">
        <v>4850</v>
      </c>
      <c r="E5282" s="8" t="s">
        <v>4851</v>
      </c>
      <c r="F5282" s="8" t="s">
        <v>14</v>
      </c>
    </row>
    <row r="5283" spans="1:6" ht="43.2">
      <c r="A5283" s="8">
        <v>809</v>
      </c>
      <c r="B5283" s="8" t="s">
        <v>4834</v>
      </c>
      <c r="C5283" s="8">
        <v>1</v>
      </c>
      <c r="D5283" s="8" t="s">
        <v>4909</v>
      </c>
      <c r="E5283" s="8" t="s">
        <v>4910</v>
      </c>
      <c r="F5283" s="8" t="s">
        <v>28</v>
      </c>
    </row>
    <row r="5284" spans="1:6" ht="43.2">
      <c r="A5284" s="8">
        <v>7804</v>
      </c>
      <c r="B5284" s="8" t="s">
        <v>4834</v>
      </c>
      <c r="C5284" s="8">
        <v>4</v>
      </c>
      <c r="D5284" s="8" t="s">
        <v>4902</v>
      </c>
      <c r="E5284" s="8" t="s">
        <v>4903</v>
      </c>
      <c r="F5284" s="8" t="s">
        <v>14</v>
      </c>
    </row>
    <row r="5285" spans="1:6" ht="72">
      <c r="A5285" s="8">
        <v>960</v>
      </c>
      <c r="B5285" s="8" t="s">
        <v>4834</v>
      </c>
      <c r="C5285" s="8">
        <v>1</v>
      </c>
      <c r="D5285" s="8" t="s">
        <v>4911</v>
      </c>
      <c r="E5285" s="8" t="s">
        <v>4912</v>
      </c>
      <c r="F5285" s="8" t="s">
        <v>14</v>
      </c>
    </row>
    <row r="5286" spans="1:6" ht="43.2">
      <c r="A5286" s="8">
        <v>5846</v>
      </c>
      <c r="B5286" s="8" t="s">
        <v>4834</v>
      </c>
      <c r="C5286" s="8">
        <v>5</v>
      </c>
      <c r="D5286" s="8" t="s">
        <v>4913</v>
      </c>
      <c r="E5286" s="8" t="s">
        <v>358</v>
      </c>
      <c r="F5286" s="8" t="s">
        <v>14</v>
      </c>
    </row>
    <row r="5287" spans="1:6">
      <c r="A5287" s="8">
        <v>55</v>
      </c>
      <c r="B5287" s="8" t="s">
        <v>4834</v>
      </c>
      <c r="C5287" s="8">
        <v>4</v>
      </c>
      <c r="D5287" s="8" t="s">
        <v>262</v>
      </c>
      <c r="E5287" s="8" t="s">
        <v>42</v>
      </c>
      <c r="F5287" s="8" t="s">
        <v>7</v>
      </c>
    </row>
    <row r="5288" spans="1:6" ht="72">
      <c r="A5288" s="8">
        <v>6124</v>
      </c>
      <c r="B5288" s="8" t="s">
        <v>4834</v>
      </c>
      <c r="C5288" s="8">
        <v>2</v>
      </c>
      <c r="D5288" s="8" t="s">
        <v>4914</v>
      </c>
      <c r="E5288" s="8" t="s">
        <v>4915</v>
      </c>
      <c r="F5288" s="8" t="s">
        <v>14</v>
      </c>
    </row>
    <row r="5289" spans="1:6" ht="57.6">
      <c r="A5289" s="8">
        <v>6139</v>
      </c>
      <c r="B5289" s="8" t="s">
        <v>4834</v>
      </c>
      <c r="C5289" s="8">
        <v>3</v>
      </c>
      <c r="D5289" s="8" t="s">
        <v>4846</v>
      </c>
      <c r="E5289" s="8" t="s">
        <v>4847</v>
      </c>
      <c r="F5289" s="8" t="s">
        <v>14</v>
      </c>
    </row>
    <row r="5290" spans="1:6" ht="28.8">
      <c r="A5290" s="8">
        <v>4229</v>
      </c>
      <c r="B5290" s="8" t="s">
        <v>4834</v>
      </c>
      <c r="C5290" s="8">
        <v>3</v>
      </c>
      <c r="D5290" s="8" t="s">
        <v>4844</v>
      </c>
      <c r="E5290" s="8" t="s">
        <v>4845</v>
      </c>
      <c r="F5290" s="8" t="s">
        <v>14</v>
      </c>
    </row>
    <row r="5291" spans="1:6" ht="28.8">
      <c r="A5291" s="8">
        <v>3590</v>
      </c>
      <c r="B5291" s="8" t="s">
        <v>4834</v>
      </c>
      <c r="C5291" s="8">
        <v>3</v>
      </c>
      <c r="D5291" s="8" t="s">
        <v>4891</v>
      </c>
      <c r="E5291" s="8" t="s">
        <v>4892</v>
      </c>
      <c r="F5291" s="8" t="s">
        <v>14</v>
      </c>
    </row>
    <row r="5292" spans="1:6" ht="86.4">
      <c r="A5292" s="8">
        <v>3579</v>
      </c>
      <c r="B5292" s="8" t="s">
        <v>4834</v>
      </c>
      <c r="C5292" s="8">
        <v>1</v>
      </c>
      <c r="D5292" s="8" t="s">
        <v>4916</v>
      </c>
      <c r="E5292" s="8" t="s">
        <v>4540</v>
      </c>
      <c r="F5292" s="8" t="s">
        <v>14</v>
      </c>
    </row>
    <row r="5293" spans="1:6" ht="28.8">
      <c r="A5293" s="8">
        <v>6983</v>
      </c>
      <c r="B5293" s="8" t="s">
        <v>4834</v>
      </c>
      <c r="C5293" s="8">
        <v>1</v>
      </c>
      <c r="D5293" s="8" t="s">
        <v>4887</v>
      </c>
      <c r="E5293" s="8" t="s">
        <v>4888</v>
      </c>
      <c r="F5293" s="8" t="s">
        <v>14</v>
      </c>
    </row>
    <row r="5294" spans="1:6" ht="28.8">
      <c r="A5294" s="8">
        <v>7808</v>
      </c>
      <c r="B5294" s="8" t="s">
        <v>4834</v>
      </c>
      <c r="C5294" s="8">
        <v>5</v>
      </c>
      <c r="D5294" s="8" t="s">
        <v>4904</v>
      </c>
      <c r="E5294" s="8" t="s">
        <v>4905</v>
      </c>
      <c r="F5294" s="8" t="s">
        <v>14</v>
      </c>
    </row>
    <row r="5295" spans="1:6" ht="28.8">
      <c r="A5295" s="8">
        <v>1906</v>
      </c>
      <c r="B5295" s="8" t="s">
        <v>4834</v>
      </c>
      <c r="C5295" s="8">
        <v>5</v>
      </c>
      <c r="D5295" s="8" t="s">
        <v>4917</v>
      </c>
      <c r="E5295" s="8" t="s">
        <v>416</v>
      </c>
      <c r="F5295" s="8" t="s">
        <v>14</v>
      </c>
    </row>
    <row r="5296" spans="1:6" ht="57.6">
      <c r="A5296" s="8">
        <v>8462</v>
      </c>
      <c r="B5296" s="8" t="s">
        <v>4834</v>
      </c>
      <c r="C5296" s="8">
        <v>1</v>
      </c>
      <c r="D5296" s="8" t="s">
        <v>4866</v>
      </c>
      <c r="E5296" s="8" t="s">
        <v>4867</v>
      </c>
      <c r="F5296" s="8" t="s">
        <v>14</v>
      </c>
    </row>
    <row r="5297" spans="1:6" ht="57.6">
      <c r="A5297" s="8">
        <v>7007</v>
      </c>
      <c r="B5297" s="8" t="s">
        <v>4834</v>
      </c>
      <c r="C5297" s="8">
        <v>4</v>
      </c>
      <c r="D5297" s="8" t="s">
        <v>4918</v>
      </c>
      <c r="E5297" s="8" t="s">
        <v>4919</v>
      </c>
      <c r="F5297" s="8" t="s">
        <v>14</v>
      </c>
    </row>
    <row r="5298" spans="1:6" ht="28.8">
      <c r="A5298" s="8">
        <v>8599</v>
      </c>
      <c r="B5298" s="8" t="s">
        <v>4834</v>
      </c>
      <c r="C5298" s="8">
        <v>2</v>
      </c>
      <c r="D5298" s="8" t="s">
        <v>4920</v>
      </c>
      <c r="E5298" s="8" t="s">
        <v>416</v>
      </c>
      <c r="F5298" s="8" t="s">
        <v>14</v>
      </c>
    </row>
    <row r="5299" spans="1:6" ht="72">
      <c r="A5299" s="8">
        <v>8512</v>
      </c>
      <c r="B5299" s="8" t="s">
        <v>4834</v>
      </c>
      <c r="C5299" s="8">
        <v>5</v>
      </c>
      <c r="D5299" s="8" t="s">
        <v>4839</v>
      </c>
      <c r="E5299" s="8" t="s">
        <v>4840</v>
      </c>
      <c r="F5299" s="8" t="s">
        <v>14</v>
      </c>
    </row>
    <row r="5300" spans="1:6" ht="72">
      <c r="A5300" s="8">
        <v>850</v>
      </c>
      <c r="B5300" s="8" t="s">
        <v>4834</v>
      </c>
      <c r="C5300" s="8">
        <v>1</v>
      </c>
      <c r="D5300" s="8" t="s">
        <v>4850</v>
      </c>
      <c r="E5300" s="8" t="s">
        <v>4851</v>
      </c>
      <c r="F5300" s="8" t="s">
        <v>35</v>
      </c>
    </row>
    <row r="5301" spans="1:6" ht="230.4">
      <c r="A5301" s="8">
        <v>6132</v>
      </c>
      <c r="B5301" s="8" t="s">
        <v>4834</v>
      </c>
      <c r="C5301" s="8">
        <v>1</v>
      </c>
      <c r="D5301" s="8" t="s">
        <v>4862</v>
      </c>
      <c r="E5301" s="8" t="s">
        <v>4863</v>
      </c>
      <c r="F5301" s="8" t="s">
        <v>14</v>
      </c>
    </row>
    <row r="5302" spans="1:6" ht="28.8">
      <c r="A5302" s="8">
        <v>9060</v>
      </c>
      <c r="B5302" s="8" t="s">
        <v>4834</v>
      </c>
      <c r="C5302" s="8">
        <v>4</v>
      </c>
      <c r="D5302" s="8" t="s">
        <v>4841</v>
      </c>
      <c r="E5302" s="8" t="s">
        <v>4842</v>
      </c>
      <c r="F5302" s="8" t="s">
        <v>7</v>
      </c>
    </row>
    <row r="5303" spans="1:6" ht="72">
      <c r="A5303" s="8">
        <v>19</v>
      </c>
      <c r="B5303" s="8" t="s">
        <v>4834</v>
      </c>
      <c r="C5303" s="8">
        <v>1</v>
      </c>
      <c r="D5303" s="8" t="s">
        <v>4921</v>
      </c>
      <c r="E5303" s="8" t="s">
        <v>4922</v>
      </c>
      <c r="F5303" s="8" t="s">
        <v>14</v>
      </c>
    </row>
    <row r="5304" spans="1:6" ht="72">
      <c r="A5304" s="8">
        <v>5287</v>
      </c>
      <c r="B5304" s="8" t="s">
        <v>4834</v>
      </c>
      <c r="C5304" s="8">
        <v>2</v>
      </c>
      <c r="D5304" s="8" t="s">
        <v>4870</v>
      </c>
      <c r="E5304" s="8" t="s">
        <v>4871</v>
      </c>
      <c r="F5304" s="8" t="s">
        <v>7</v>
      </c>
    </row>
    <row r="5305" spans="1:6" ht="28.8">
      <c r="A5305" s="8">
        <v>5866</v>
      </c>
      <c r="B5305" s="8" t="s">
        <v>4834</v>
      </c>
      <c r="C5305" s="8">
        <v>1</v>
      </c>
      <c r="D5305" s="8" t="s">
        <v>4923</v>
      </c>
      <c r="E5305" s="8" t="s">
        <v>4924</v>
      </c>
      <c r="F5305" s="8" t="s">
        <v>28</v>
      </c>
    </row>
    <row r="5306" spans="1:6" ht="28.8">
      <c r="A5306" s="8">
        <v>4202</v>
      </c>
      <c r="B5306" s="8" t="s">
        <v>4834</v>
      </c>
      <c r="C5306" s="8">
        <v>5</v>
      </c>
      <c r="D5306" s="8" t="s">
        <v>4881</v>
      </c>
      <c r="E5306" s="8" t="s">
        <v>4882</v>
      </c>
      <c r="F5306" s="8" t="s">
        <v>7</v>
      </c>
    </row>
    <row r="5307" spans="1:6" ht="72">
      <c r="A5307" s="8">
        <v>960</v>
      </c>
      <c r="B5307" s="8" t="s">
        <v>4834</v>
      </c>
      <c r="C5307" s="8">
        <v>1</v>
      </c>
      <c r="D5307" s="8" t="s">
        <v>4911</v>
      </c>
      <c r="E5307" s="8" t="s">
        <v>4912</v>
      </c>
      <c r="F5307" s="8" t="s">
        <v>28</v>
      </c>
    </row>
    <row r="5308" spans="1:6" ht="57.6">
      <c r="A5308" s="8">
        <v>7007</v>
      </c>
      <c r="B5308" s="8" t="s">
        <v>4834</v>
      </c>
      <c r="C5308" s="8">
        <v>4</v>
      </c>
      <c r="D5308" s="8" t="s">
        <v>4918</v>
      </c>
      <c r="E5308" s="8" t="s">
        <v>4919</v>
      </c>
      <c r="F5308" s="8" t="s">
        <v>28</v>
      </c>
    </row>
    <row r="5309" spans="1:6">
      <c r="A5309" s="8">
        <v>5415</v>
      </c>
      <c r="B5309" s="8" t="s">
        <v>4834</v>
      </c>
      <c r="C5309" s="8">
        <v>4</v>
      </c>
      <c r="D5309" s="8" t="s">
        <v>4925</v>
      </c>
      <c r="E5309" s="8" t="s">
        <v>374</v>
      </c>
      <c r="F5309" s="8" t="s">
        <v>28</v>
      </c>
    </row>
    <row r="5310" spans="1:6" ht="72">
      <c r="A5310" s="8">
        <v>19</v>
      </c>
      <c r="B5310" s="8" t="s">
        <v>4834</v>
      </c>
      <c r="C5310" s="8">
        <v>1</v>
      </c>
      <c r="D5310" s="8" t="s">
        <v>4921</v>
      </c>
      <c r="E5310" s="8" t="s">
        <v>4922</v>
      </c>
      <c r="F5310" s="8" t="s">
        <v>28</v>
      </c>
    </row>
    <row r="5311" spans="1:6">
      <c r="A5311" s="8">
        <v>8183</v>
      </c>
      <c r="B5311" s="8" t="s">
        <v>4834</v>
      </c>
      <c r="C5311" s="8">
        <v>3</v>
      </c>
      <c r="D5311" s="8" t="s">
        <v>4926</v>
      </c>
      <c r="E5311" s="8" t="s">
        <v>4927</v>
      </c>
      <c r="F5311" s="8" t="s">
        <v>28</v>
      </c>
    </row>
    <row r="5312" spans="1:6" ht="86.4">
      <c r="A5312" s="8">
        <v>4148</v>
      </c>
      <c r="B5312" s="8" t="s">
        <v>4834</v>
      </c>
      <c r="C5312" s="8">
        <v>1</v>
      </c>
      <c r="D5312" s="8" t="s">
        <v>4928</v>
      </c>
      <c r="E5312" s="8" t="s">
        <v>4929</v>
      </c>
      <c r="F5312" s="8" t="s">
        <v>28</v>
      </c>
    </row>
    <row r="5313" spans="1:6" ht="72">
      <c r="A5313" s="8">
        <v>6124</v>
      </c>
      <c r="B5313" s="8" t="s">
        <v>4834</v>
      </c>
      <c r="C5313" s="8">
        <v>2</v>
      </c>
      <c r="D5313" s="8" t="s">
        <v>4914</v>
      </c>
      <c r="E5313" s="8" t="s">
        <v>4915</v>
      </c>
      <c r="F5313" s="8" t="s">
        <v>28</v>
      </c>
    </row>
    <row r="5314" spans="1:6" ht="72">
      <c r="A5314" s="8">
        <v>6098</v>
      </c>
      <c r="B5314" s="8" t="s">
        <v>4834</v>
      </c>
      <c r="C5314" s="8">
        <v>1</v>
      </c>
      <c r="D5314" s="8" t="s">
        <v>4879</v>
      </c>
      <c r="E5314" s="8" t="s">
        <v>4880</v>
      </c>
      <c r="F5314" s="8" t="s">
        <v>28</v>
      </c>
    </row>
    <row r="5315" spans="1:6" ht="72">
      <c r="A5315" s="8">
        <v>5287</v>
      </c>
      <c r="B5315" s="8" t="s">
        <v>4834</v>
      </c>
      <c r="C5315" s="8">
        <v>2</v>
      </c>
      <c r="D5315" s="8" t="s">
        <v>4870</v>
      </c>
      <c r="E5315" s="8" t="s">
        <v>4871</v>
      </c>
      <c r="F5315" s="8" t="s">
        <v>28</v>
      </c>
    </row>
    <row r="5316" spans="1:6" ht="28.8">
      <c r="A5316" s="8">
        <v>5843</v>
      </c>
      <c r="B5316" s="8" t="s">
        <v>4834</v>
      </c>
      <c r="C5316" s="8">
        <v>5</v>
      </c>
      <c r="D5316" s="8" t="s">
        <v>4873</v>
      </c>
      <c r="E5316" s="8" t="s">
        <v>2046</v>
      </c>
      <c r="F5316" s="8" t="s">
        <v>28</v>
      </c>
    </row>
    <row r="5317" spans="1:6" ht="28.8">
      <c r="A5317" s="8">
        <v>7006</v>
      </c>
      <c r="B5317" s="8" t="s">
        <v>4834</v>
      </c>
      <c r="C5317" s="8">
        <v>3</v>
      </c>
      <c r="D5317" s="8" t="s">
        <v>4930</v>
      </c>
      <c r="E5317" s="8" t="s">
        <v>4931</v>
      </c>
      <c r="F5317" s="8" t="s">
        <v>28</v>
      </c>
    </row>
    <row r="5318" spans="1:6" ht="57.6">
      <c r="A5318" s="8">
        <v>7007</v>
      </c>
      <c r="B5318" s="8" t="s">
        <v>4834</v>
      </c>
      <c r="C5318" s="8">
        <v>4</v>
      </c>
      <c r="D5318" s="8" t="s">
        <v>4918</v>
      </c>
      <c r="E5318" s="8" t="s">
        <v>4919</v>
      </c>
      <c r="F5318" s="8" t="s">
        <v>7</v>
      </c>
    </row>
    <row r="5319" spans="1:6" ht="57.6">
      <c r="A5319" s="8">
        <v>4126</v>
      </c>
      <c r="B5319" s="8" t="s">
        <v>4834</v>
      </c>
      <c r="C5319" s="8">
        <v>1</v>
      </c>
      <c r="D5319" s="8" t="s">
        <v>4932</v>
      </c>
      <c r="E5319" s="8" t="s">
        <v>4853</v>
      </c>
      <c r="F5319" s="8" t="s">
        <v>28</v>
      </c>
    </row>
    <row r="5320" spans="1:6" ht="28.8">
      <c r="A5320" s="8">
        <v>6202</v>
      </c>
      <c r="B5320" s="8" t="s">
        <v>4834</v>
      </c>
      <c r="C5320" s="8">
        <v>2</v>
      </c>
      <c r="D5320" s="8" t="s">
        <v>4835</v>
      </c>
      <c r="E5320" s="8" t="s">
        <v>4836</v>
      </c>
      <c r="F5320" s="8" t="s">
        <v>7</v>
      </c>
    </row>
    <row r="5321" spans="1:6" ht="144">
      <c r="A5321" s="8">
        <v>4149</v>
      </c>
      <c r="B5321" s="8" t="s">
        <v>4834</v>
      </c>
      <c r="C5321" s="8">
        <v>1</v>
      </c>
      <c r="D5321" s="8" t="s">
        <v>4856</v>
      </c>
      <c r="E5321" s="8" t="s">
        <v>4857</v>
      </c>
      <c r="F5321" s="8" t="s">
        <v>7</v>
      </c>
    </row>
    <row r="5322" spans="1:6" ht="72">
      <c r="A5322" s="8">
        <v>1857</v>
      </c>
      <c r="B5322" s="8" t="s">
        <v>4834</v>
      </c>
      <c r="C5322" s="8">
        <v>5</v>
      </c>
      <c r="D5322" s="8" t="s">
        <v>4885</v>
      </c>
      <c r="E5322" s="8" t="s">
        <v>4886</v>
      </c>
      <c r="F5322" s="8" t="s">
        <v>7</v>
      </c>
    </row>
    <row r="5323" spans="1:6" ht="43.2">
      <c r="A5323" s="8">
        <v>5846</v>
      </c>
      <c r="B5323" s="8" t="s">
        <v>4834</v>
      </c>
      <c r="C5323" s="8">
        <v>5</v>
      </c>
      <c r="D5323" s="8" t="s">
        <v>4913</v>
      </c>
      <c r="E5323" s="8" t="s">
        <v>358</v>
      </c>
      <c r="F5323" s="8" t="s">
        <v>7</v>
      </c>
    </row>
    <row r="5324" spans="1:6" ht="72">
      <c r="A5324" s="8">
        <v>8512</v>
      </c>
      <c r="B5324" s="8" t="s">
        <v>4834</v>
      </c>
      <c r="C5324" s="8">
        <v>5</v>
      </c>
      <c r="D5324" s="8" t="s">
        <v>4839</v>
      </c>
      <c r="E5324" s="8" t="s">
        <v>4840</v>
      </c>
      <c r="F5324" s="8" t="s">
        <v>7</v>
      </c>
    </row>
    <row r="5325" spans="1:6" ht="28.8">
      <c r="A5325" s="8">
        <v>1958</v>
      </c>
      <c r="B5325" s="8" t="s">
        <v>4834</v>
      </c>
      <c r="C5325" s="8">
        <v>5</v>
      </c>
      <c r="D5325" s="8" t="s">
        <v>4933</v>
      </c>
      <c r="E5325" s="8" t="s">
        <v>4934</v>
      </c>
      <c r="F5325" s="8" t="s">
        <v>7</v>
      </c>
    </row>
    <row r="5326" spans="1:6" ht="86.4">
      <c r="A5326" s="8">
        <v>3579</v>
      </c>
      <c r="B5326" s="8" t="s">
        <v>4834</v>
      </c>
      <c r="C5326" s="8">
        <v>1</v>
      </c>
      <c r="D5326" s="8" t="s">
        <v>4916</v>
      </c>
      <c r="E5326" s="8" t="s">
        <v>4540</v>
      </c>
      <c r="F5326" s="8" t="s">
        <v>7</v>
      </c>
    </row>
    <row r="5327" spans="1:6">
      <c r="A5327" s="8">
        <v>8942</v>
      </c>
      <c r="B5327" s="8" t="s">
        <v>4834</v>
      </c>
      <c r="C5327" s="8">
        <v>4</v>
      </c>
      <c r="D5327" s="8" t="s">
        <v>4935</v>
      </c>
      <c r="E5327" s="8" t="s">
        <v>42</v>
      </c>
      <c r="F5327" s="8" t="s">
        <v>7</v>
      </c>
    </row>
    <row r="5328" spans="1:6" ht="28.8">
      <c r="A5328" s="8">
        <v>5831</v>
      </c>
      <c r="B5328" s="8" t="s">
        <v>4834</v>
      </c>
      <c r="C5328" s="8">
        <v>5</v>
      </c>
      <c r="D5328" s="8" t="s">
        <v>4874</v>
      </c>
      <c r="E5328" s="8" t="s">
        <v>4779</v>
      </c>
      <c r="F5328" s="8" t="s">
        <v>7</v>
      </c>
    </row>
    <row r="5329" spans="1:6" ht="28.8">
      <c r="A5329" s="8">
        <v>6240</v>
      </c>
      <c r="B5329" s="8" t="s">
        <v>4834</v>
      </c>
      <c r="C5329" s="8">
        <v>4</v>
      </c>
      <c r="D5329" s="8" t="s">
        <v>4936</v>
      </c>
      <c r="E5329" s="8" t="s">
        <v>377</v>
      </c>
      <c r="F5329" s="8" t="s">
        <v>7</v>
      </c>
    </row>
    <row r="5330" spans="1:6" ht="43.2">
      <c r="A5330" s="8">
        <v>20</v>
      </c>
      <c r="B5330" s="8" t="s">
        <v>4834</v>
      </c>
      <c r="C5330" s="8">
        <v>4</v>
      </c>
      <c r="D5330" s="8" t="s">
        <v>263</v>
      </c>
      <c r="E5330" s="8" t="s">
        <v>4875</v>
      </c>
      <c r="F5330" s="8" t="s">
        <v>7</v>
      </c>
    </row>
    <row r="5331" spans="1:6">
      <c r="A5331" s="8">
        <v>5956</v>
      </c>
      <c r="B5331" s="8" t="s">
        <v>4937</v>
      </c>
      <c r="C5331" s="8">
        <v>3</v>
      </c>
      <c r="D5331" s="8" t="s">
        <v>4938</v>
      </c>
      <c r="E5331" s="8" t="s">
        <v>2927</v>
      </c>
      <c r="F5331" s="8" t="s">
        <v>28</v>
      </c>
    </row>
    <row r="5332" spans="1:6" ht="72">
      <c r="A5332" s="8">
        <v>6109</v>
      </c>
      <c r="B5332" s="8" t="s">
        <v>4937</v>
      </c>
      <c r="C5332" s="8">
        <v>1</v>
      </c>
      <c r="D5332" s="8" t="s">
        <v>4939</v>
      </c>
      <c r="E5332" s="8" t="s">
        <v>4940</v>
      </c>
      <c r="F5332" s="8" t="s">
        <v>28</v>
      </c>
    </row>
    <row r="5333" spans="1:6" ht="28.8">
      <c r="A5333" s="8">
        <v>836</v>
      </c>
      <c r="B5333" s="8" t="s">
        <v>4937</v>
      </c>
      <c r="C5333" s="8">
        <v>2</v>
      </c>
      <c r="D5333" s="8" t="s">
        <v>4941</v>
      </c>
      <c r="E5333" s="8" t="s">
        <v>4942</v>
      </c>
      <c r="F5333" s="8" t="s">
        <v>28</v>
      </c>
    </row>
    <row r="5334" spans="1:6" ht="72">
      <c r="A5334" s="8">
        <v>1829</v>
      </c>
      <c r="B5334" s="8" t="s">
        <v>4937</v>
      </c>
      <c r="C5334" s="8">
        <v>1</v>
      </c>
      <c r="D5334" s="8" t="s">
        <v>4943</v>
      </c>
      <c r="E5334" s="8" t="s">
        <v>4944</v>
      </c>
      <c r="F5334" s="8" t="s">
        <v>28</v>
      </c>
    </row>
    <row r="5335" spans="1:6" ht="72">
      <c r="A5335" s="8">
        <v>13</v>
      </c>
      <c r="B5335" s="8" t="s">
        <v>4937</v>
      </c>
      <c r="C5335" s="8">
        <v>1</v>
      </c>
      <c r="D5335" s="8" t="s">
        <v>267</v>
      </c>
      <c r="E5335" s="8" t="s">
        <v>4945</v>
      </c>
      <c r="F5335" s="8" t="s">
        <v>28</v>
      </c>
    </row>
    <row r="5336" spans="1:6" ht="28.8">
      <c r="A5336" s="8">
        <v>825</v>
      </c>
      <c r="B5336" s="8" t="s">
        <v>4937</v>
      </c>
      <c r="C5336" s="8">
        <v>2</v>
      </c>
      <c r="D5336" s="8" t="s">
        <v>4946</v>
      </c>
      <c r="E5336" s="8" t="s">
        <v>4947</v>
      </c>
      <c r="F5336" s="8" t="s">
        <v>28</v>
      </c>
    </row>
    <row r="5337" spans="1:6" ht="43.2">
      <c r="A5337" s="8">
        <v>8525</v>
      </c>
      <c r="B5337" s="8" t="s">
        <v>4937</v>
      </c>
      <c r="C5337" s="8">
        <v>5</v>
      </c>
      <c r="D5337" s="8" t="s">
        <v>4948</v>
      </c>
      <c r="E5337" s="8" t="s">
        <v>4949</v>
      </c>
      <c r="F5337" s="8" t="s">
        <v>28</v>
      </c>
    </row>
    <row r="5338" spans="1:6" ht="57.6">
      <c r="A5338" s="8">
        <v>822</v>
      </c>
      <c r="B5338" s="8" t="s">
        <v>4937</v>
      </c>
      <c r="C5338" s="8">
        <v>1</v>
      </c>
      <c r="D5338" s="8" t="s">
        <v>4950</v>
      </c>
      <c r="E5338" s="8" t="s">
        <v>4951</v>
      </c>
      <c r="F5338" s="8" t="s">
        <v>28</v>
      </c>
    </row>
    <row r="5339" spans="1:6" ht="86.4">
      <c r="A5339" s="8">
        <v>1886</v>
      </c>
      <c r="B5339" s="8" t="s">
        <v>4937</v>
      </c>
      <c r="C5339" s="8">
        <v>1</v>
      </c>
      <c r="D5339" s="8" t="s">
        <v>4952</v>
      </c>
      <c r="E5339" s="8" t="s">
        <v>4953</v>
      </c>
      <c r="F5339" s="8" t="s">
        <v>28</v>
      </c>
    </row>
    <row r="5340" spans="1:6">
      <c r="A5340" s="8">
        <v>3083</v>
      </c>
      <c r="B5340" s="8" t="s">
        <v>4937</v>
      </c>
      <c r="C5340" s="8">
        <v>3</v>
      </c>
      <c r="D5340" s="8" t="s">
        <v>4954</v>
      </c>
      <c r="E5340" s="8" t="s">
        <v>379</v>
      </c>
      <c r="F5340" s="8" t="s">
        <v>28</v>
      </c>
    </row>
    <row r="5341" spans="1:6" ht="86.4">
      <c r="A5341" s="8">
        <v>4132</v>
      </c>
      <c r="B5341" s="8" t="s">
        <v>4937</v>
      </c>
      <c r="C5341" s="8">
        <v>1</v>
      </c>
      <c r="D5341" s="8" t="s">
        <v>4955</v>
      </c>
      <c r="E5341" s="8" t="s">
        <v>4956</v>
      </c>
      <c r="F5341" s="8" t="s">
        <v>28</v>
      </c>
    </row>
    <row r="5342" spans="1:6" ht="72">
      <c r="A5342" s="8">
        <v>1855</v>
      </c>
      <c r="B5342" s="8" t="s">
        <v>4937</v>
      </c>
      <c r="C5342" s="8">
        <v>4</v>
      </c>
      <c r="D5342" s="8" t="s">
        <v>4957</v>
      </c>
      <c r="E5342" s="8" t="s">
        <v>4958</v>
      </c>
      <c r="F5342" s="8" t="s">
        <v>28</v>
      </c>
    </row>
    <row r="5343" spans="1:6" ht="28.8">
      <c r="A5343" s="8">
        <v>4173</v>
      </c>
      <c r="B5343" s="8" t="s">
        <v>4937</v>
      </c>
      <c r="C5343" s="8">
        <v>5</v>
      </c>
      <c r="D5343" s="8" t="s">
        <v>4959</v>
      </c>
      <c r="E5343" s="8" t="s">
        <v>4960</v>
      </c>
      <c r="F5343" s="8" t="s">
        <v>28</v>
      </c>
    </row>
    <row r="5344" spans="1:6" ht="28.8">
      <c r="A5344" s="8">
        <v>8540</v>
      </c>
      <c r="B5344" s="8" t="s">
        <v>4937</v>
      </c>
      <c r="C5344" s="8">
        <v>5</v>
      </c>
      <c r="D5344" s="8" t="s">
        <v>4961</v>
      </c>
      <c r="E5344" s="8" t="s">
        <v>465</v>
      </c>
      <c r="F5344" s="8" t="s">
        <v>28</v>
      </c>
    </row>
    <row r="5345" spans="1:6" ht="72">
      <c r="A5345" s="8">
        <v>1850</v>
      </c>
      <c r="B5345" s="8" t="s">
        <v>4937</v>
      </c>
      <c r="C5345" s="8">
        <v>3</v>
      </c>
      <c r="D5345" s="8" t="s">
        <v>4962</v>
      </c>
      <c r="E5345" s="8" t="s">
        <v>4963</v>
      </c>
      <c r="F5345" s="8" t="s">
        <v>28</v>
      </c>
    </row>
    <row r="5346" spans="1:6" ht="100.8">
      <c r="A5346" s="8">
        <v>7772</v>
      </c>
      <c r="B5346" s="8" t="s">
        <v>4937</v>
      </c>
      <c r="C5346" s="8">
        <v>1</v>
      </c>
      <c r="D5346" s="8" t="s">
        <v>4964</v>
      </c>
      <c r="E5346" s="8" t="s">
        <v>4965</v>
      </c>
      <c r="F5346" s="8" t="s">
        <v>28</v>
      </c>
    </row>
    <row r="5347" spans="1:6" ht="43.2">
      <c r="A5347" s="8">
        <v>9357</v>
      </c>
      <c r="B5347" s="8" t="s">
        <v>4937</v>
      </c>
      <c r="C5347" s="8">
        <v>5</v>
      </c>
      <c r="D5347" s="8" t="s">
        <v>4966</v>
      </c>
      <c r="E5347" s="8" t="s">
        <v>4967</v>
      </c>
      <c r="F5347" s="8" t="s">
        <v>28</v>
      </c>
    </row>
    <row r="5348" spans="1:6" ht="57.6">
      <c r="A5348" s="8">
        <v>1860</v>
      </c>
      <c r="B5348" s="8" t="s">
        <v>4937</v>
      </c>
      <c r="C5348" s="8">
        <v>1</v>
      </c>
      <c r="D5348" s="8" t="s">
        <v>4968</v>
      </c>
      <c r="E5348" s="8" t="s">
        <v>4969</v>
      </c>
      <c r="F5348" s="8" t="s">
        <v>28</v>
      </c>
    </row>
    <row r="5349" spans="1:6" ht="100.8">
      <c r="A5349" s="8">
        <v>813</v>
      </c>
      <c r="B5349" s="8" t="s">
        <v>4937</v>
      </c>
      <c r="C5349" s="8">
        <v>2</v>
      </c>
      <c r="D5349" s="8" t="s">
        <v>4970</v>
      </c>
      <c r="E5349" s="8" t="s">
        <v>4971</v>
      </c>
      <c r="F5349" s="8" t="s">
        <v>28</v>
      </c>
    </row>
    <row r="5350" spans="1:6" ht="43.2">
      <c r="A5350" s="8">
        <v>1868</v>
      </c>
      <c r="B5350" s="8" t="s">
        <v>4937</v>
      </c>
      <c r="C5350" s="8">
        <v>1</v>
      </c>
      <c r="D5350" s="8" t="s">
        <v>4972</v>
      </c>
      <c r="E5350" s="8" t="s">
        <v>4973</v>
      </c>
      <c r="F5350" s="8" t="s">
        <v>28</v>
      </c>
    </row>
    <row r="5351" spans="1:6">
      <c r="A5351" s="8">
        <v>8427</v>
      </c>
      <c r="B5351" s="8" t="s">
        <v>4937</v>
      </c>
      <c r="C5351" s="8">
        <v>4</v>
      </c>
      <c r="D5351" s="8" t="s">
        <v>4974</v>
      </c>
      <c r="E5351" s="8" t="s">
        <v>4975</v>
      </c>
      <c r="F5351" s="8" t="s">
        <v>28</v>
      </c>
    </row>
    <row r="5352" spans="1:6" ht="43.2">
      <c r="A5352" s="8">
        <v>1943</v>
      </c>
      <c r="B5352" s="8" t="s">
        <v>4937</v>
      </c>
      <c r="C5352" s="8">
        <v>3</v>
      </c>
      <c r="D5352" s="8" t="s">
        <v>4976</v>
      </c>
      <c r="E5352" s="8" t="s">
        <v>4977</v>
      </c>
      <c r="F5352" s="8" t="s">
        <v>28</v>
      </c>
    </row>
    <row r="5353" spans="1:6" ht="43.2">
      <c r="A5353" s="8">
        <v>4155</v>
      </c>
      <c r="B5353" s="8" t="s">
        <v>4937</v>
      </c>
      <c r="C5353" s="8">
        <v>1</v>
      </c>
      <c r="D5353" s="8" t="s">
        <v>4978</v>
      </c>
      <c r="E5353" s="8" t="s">
        <v>4979</v>
      </c>
      <c r="F5353" s="8" t="s">
        <v>28</v>
      </c>
    </row>
    <row r="5354" spans="1:6" ht="43.2">
      <c r="A5354" s="8">
        <v>6126</v>
      </c>
      <c r="B5354" s="8" t="s">
        <v>4937</v>
      </c>
      <c r="C5354" s="8">
        <v>5</v>
      </c>
      <c r="D5354" s="8" t="s">
        <v>4980</v>
      </c>
      <c r="E5354" s="8" t="s">
        <v>4981</v>
      </c>
      <c r="F5354" s="8" t="s">
        <v>28</v>
      </c>
    </row>
    <row r="5355" spans="1:6">
      <c r="A5355" s="8">
        <v>6374</v>
      </c>
      <c r="B5355" s="8" t="s">
        <v>4937</v>
      </c>
      <c r="C5355" s="8">
        <v>5</v>
      </c>
      <c r="D5355" s="8" t="s">
        <v>4982</v>
      </c>
      <c r="E5355" s="8" t="s">
        <v>4983</v>
      </c>
      <c r="F5355" s="8" t="s">
        <v>28</v>
      </c>
    </row>
    <row r="5356" spans="1:6" ht="72">
      <c r="A5356" s="8">
        <v>8501</v>
      </c>
      <c r="B5356" s="8" t="s">
        <v>4937</v>
      </c>
      <c r="C5356" s="8">
        <v>1</v>
      </c>
      <c r="D5356" s="8" t="s">
        <v>4984</v>
      </c>
      <c r="E5356" s="8" t="s">
        <v>4985</v>
      </c>
      <c r="F5356" s="8" t="s">
        <v>28</v>
      </c>
    </row>
    <row r="5357" spans="1:6" ht="28.8">
      <c r="A5357" s="8">
        <v>8548</v>
      </c>
      <c r="B5357" s="8" t="s">
        <v>4937</v>
      </c>
      <c r="C5357" s="8">
        <v>2</v>
      </c>
      <c r="D5357" s="8" t="s">
        <v>4986</v>
      </c>
      <c r="E5357" s="8" t="s">
        <v>549</v>
      </c>
      <c r="F5357" s="8" t="s">
        <v>7</v>
      </c>
    </row>
    <row r="5358" spans="1:6" ht="72">
      <c r="A5358" s="8">
        <v>1850</v>
      </c>
      <c r="B5358" s="8" t="s">
        <v>4937</v>
      </c>
      <c r="C5358" s="8">
        <v>3</v>
      </c>
      <c r="D5358" s="8" t="s">
        <v>4962</v>
      </c>
      <c r="E5358" s="8" t="s">
        <v>4963</v>
      </c>
      <c r="F5358" s="8" t="s">
        <v>7</v>
      </c>
    </row>
    <row r="5359" spans="1:6" ht="72">
      <c r="A5359" s="8">
        <v>1855</v>
      </c>
      <c r="B5359" s="8" t="s">
        <v>4937</v>
      </c>
      <c r="C5359" s="8">
        <v>4</v>
      </c>
      <c r="D5359" s="8" t="s">
        <v>4957</v>
      </c>
      <c r="E5359" s="8" t="s">
        <v>4958</v>
      </c>
      <c r="F5359" s="8" t="s">
        <v>7</v>
      </c>
    </row>
    <row r="5360" spans="1:6" ht="43.2">
      <c r="A5360" s="8">
        <v>6122</v>
      </c>
      <c r="B5360" s="8" t="s">
        <v>4937</v>
      </c>
      <c r="C5360" s="8">
        <v>3</v>
      </c>
      <c r="D5360" s="8" t="s">
        <v>4987</v>
      </c>
      <c r="E5360" s="8" t="s">
        <v>42</v>
      </c>
      <c r="F5360" s="8" t="s">
        <v>7</v>
      </c>
    </row>
    <row r="5361" spans="1:6" ht="43.2">
      <c r="A5361" s="8">
        <v>6175</v>
      </c>
      <c r="B5361" s="8" t="s">
        <v>4937</v>
      </c>
      <c r="C5361" s="8">
        <v>5</v>
      </c>
      <c r="D5361" s="8" t="s">
        <v>4988</v>
      </c>
      <c r="E5361" s="8" t="s">
        <v>4989</v>
      </c>
      <c r="F5361" s="8" t="s">
        <v>7</v>
      </c>
    </row>
    <row r="5362" spans="1:6" ht="86.4">
      <c r="A5362" s="8">
        <v>8496</v>
      </c>
      <c r="B5362" s="8" t="s">
        <v>4937</v>
      </c>
      <c r="C5362" s="8">
        <v>1</v>
      </c>
      <c r="D5362" s="8" t="s">
        <v>4990</v>
      </c>
      <c r="E5362" s="8" t="s">
        <v>4991</v>
      </c>
      <c r="F5362" s="8" t="s">
        <v>7</v>
      </c>
    </row>
    <row r="5363" spans="1:6" ht="43.2">
      <c r="A5363" s="8">
        <v>2995</v>
      </c>
      <c r="B5363" s="8" t="s">
        <v>4937</v>
      </c>
      <c r="C5363" s="8">
        <v>5</v>
      </c>
      <c r="D5363" s="8" t="s">
        <v>4992</v>
      </c>
      <c r="E5363" s="8" t="s">
        <v>4993</v>
      </c>
      <c r="F5363" s="8" t="s">
        <v>7</v>
      </c>
    </row>
    <row r="5364" spans="1:6" ht="28.8">
      <c r="A5364" s="8">
        <v>6998</v>
      </c>
      <c r="B5364" s="8" t="s">
        <v>4937</v>
      </c>
      <c r="C5364" s="8">
        <v>1</v>
      </c>
      <c r="D5364" s="8" t="s">
        <v>4994</v>
      </c>
      <c r="E5364" s="8" t="s">
        <v>377</v>
      </c>
      <c r="F5364" s="8" t="s">
        <v>7</v>
      </c>
    </row>
    <row r="5365" spans="1:6" ht="43.2">
      <c r="A5365" s="8">
        <v>4723</v>
      </c>
      <c r="B5365" s="8" t="s">
        <v>4937</v>
      </c>
      <c r="C5365" s="8">
        <v>1</v>
      </c>
      <c r="D5365" s="8" t="s">
        <v>4995</v>
      </c>
      <c r="E5365" s="8" t="s">
        <v>4996</v>
      </c>
      <c r="F5365" s="8" t="s">
        <v>7</v>
      </c>
    </row>
    <row r="5366" spans="1:6" ht="28.8">
      <c r="A5366" s="8">
        <v>825</v>
      </c>
      <c r="B5366" s="8" t="s">
        <v>4937</v>
      </c>
      <c r="C5366" s="8">
        <v>2</v>
      </c>
      <c r="D5366" s="8" t="s">
        <v>4946</v>
      </c>
      <c r="E5366" s="8" t="s">
        <v>4947</v>
      </c>
      <c r="F5366" s="8" t="s">
        <v>7</v>
      </c>
    </row>
    <row r="5367" spans="1:6" ht="43.2">
      <c r="A5367" s="8">
        <v>4155</v>
      </c>
      <c r="B5367" s="8" t="s">
        <v>4937</v>
      </c>
      <c r="C5367" s="8">
        <v>1</v>
      </c>
      <c r="D5367" s="8" t="s">
        <v>4978</v>
      </c>
      <c r="E5367" s="8" t="s">
        <v>4979</v>
      </c>
      <c r="F5367" s="8" t="s">
        <v>7</v>
      </c>
    </row>
    <row r="5368" spans="1:6">
      <c r="A5368" s="8">
        <v>302</v>
      </c>
      <c r="B5368" s="8" t="s">
        <v>4937</v>
      </c>
      <c r="C5368" s="8">
        <v>1</v>
      </c>
      <c r="D5368" s="8" t="s">
        <v>4997</v>
      </c>
      <c r="E5368" s="8" t="s">
        <v>377</v>
      </c>
      <c r="F5368" s="8" t="s">
        <v>7</v>
      </c>
    </row>
    <row r="5369" spans="1:6" ht="57.6">
      <c r="A5369" s="8">
        <v>5841</v>
      </c>
      <c r="B5369" s="8" t="s">
        <v>4937</v>
      </c>
      <c r="C5369" s="8">
        <v>5</v>
      </c>
      <c r="D5369" s="8" t="s">
        <v>4998</v>
      </c>
      <c r="E5369" s="8" t="s">
        <v>4999</v>
      </c>
      <c r="F5369" s="8" t="s">
        <v>7</v>
      </c>
    </row>
    <row r="5370" spans="1:6" ht="28.8">
      <c r="A5370" s="8">
        <v>186</v>
      </c>
      <c r="B5370" s="8" t="s">
        <v>4937</v>
      </c>
      <c r="C5370" s="8">
        <v>3</v>
      </c>
      <c r="D5370" s="8" t="s">
        <v>5000</v>
      </c>
      <c r="E5370" s="8" t="s">
        <v>5001</v>
      </c>
      <c r="F5370" s="8" t="s">
        <v>7</v>
      </c>
    </row>
    <row r="5371" spans="1:6" ht="43.2">
      <c r="A5371" s="8">
        <v>9357</v>
      </c>
      <c r="B5371" s="8" t="s">
        <v>4937</v>
      </c>
      <c r="C5371" s="8">
        <v>5</v>
      </c>
      <c r="D5371" s="8" t="s">
        <v>4966</v>
      </c>
      <c r="E5371" s="8" t="s">
        <v>4967</v>
      </c>
      <c r="F5371" s="8" t="s">
        <v>7</v>
      </c>
    </row>
    <row r="5372" spans="1:6" ht="115.2">
      <c r="A5372" s="8">
        <v>6967</v>
      </c>
      <c r="B5372" s="8" t="s">
        <v>4937</v>
      </c>
      <c r="C5372" s="8">
        <v>2</v>
      </c>
      <c r="D5372" s="8" t="s">
        <v>5002</v>
      </c>
      <c r="E5372" s="8" t="s">
        <v>5003</v>
      </c>
      <c r="F5372" s="8" t="s">
        <v>7</v>
      </c>
    </row>
    <row r="5373" spans="1:6">
      <c r="A5373" s="8">
        <v>8604</v>
      </c>
      <c r="B5373" s="8" t="s">
        <v>4937</v>
      </c>
      <c r="C5373" s="8">
        <v>5</v>
      </c>
      <c r="D5373" s="8" t="s">
        <v>5004</v>
      </c>
      <c r="E5373" s="8" t="s">
        <v>354</v>
      </c>
      <c r="F5373" s="8" t="s">
        <v>28</v>
      </c>
    </row>
    <row r="5374" spans="1:6" ht="57.6">
      <c r="A5374" s="8">
        <v>5267</v>
      </c>
      <c r="B5374" s="8" t="s">
        <v>4937</v>
      </c>
      <c r="C5374" s="8">
        <v>4</v>
      </c>
      <c r="D5374" s="8" t="s">
        <v>5005</v>
      </c>
      <c r="E5374" s="8" t="s">
        <v>5006</v>
      </c>
      <c r="F5374" s="8" t="s">
        <v>28</v>
      </c>
    </row>
    <row r="5375" spans="1:6" ht="43.2">
      <c r="A5375" s="8">
        <v>3581</v>
      </c>
      <c r="B5375" s="8" t="s">
        <v>4937</v>
      </c>
      <c r="C5375" s="8">
        <v>2</v>
      </c>
      <c r="D5375" s="8" t="s">
        <v>5007</v>
      </c>
      <c r="E5375" s="8" t="s">
        <v>5008</v>
      </c>
      <c r="F5375" s="8" t="s">
        <v>28</v>
      </c>
    </row>
    <row r="5376" spans="1:6" ht="72">
      <c r="A5376" s="8">
        <v>843</v>
      </c>
      <c r="B5376" s="8" t="s">
        <v>4937</v>
      </c>
      <c r="C5376" s="8">
        <v>1</v>
      </c>
      <c r="D5376" s="8" t="s">
        <v>5009</v>
      </c>
      <c r="E5376" s="8" t="s">
        <v>5010</v>
      </c>
      <c r="F5376" s="8" t="s">
        <v>28</v>
      </c>
    </row>
    <row r="5377" spans="1:6" ht="28.8">
      <c r="A5377" s="8">
        <v>2992</v>
      </c>
      <c r="B5377" s="8" t="s">
        <v>4937</v>
      </c>
      <c r="C5377" s="8">
        <v>5</v>
      </c>
      <c r="D5377" s="8" t="s">
        <v>5011</v>
      </c>
      <c r="E5377" s="8" t="s">
        <v>5012</v>
      </c>
      <c r="F5377" s="8" t="s">
        <v>28</v>
      </c>
    </row>
    <row r="5378" spans="1:6" ht="43.2">
      <c r="A5378" s="8">
        <v>6136</v>
      </c>
      <c r="B5378" s="8" t="s">
        <v>4937</v>
      </c>
      <c r="C5378" s="8">
        <v>1</v>
      </c>
      <c r="D5378" s="8" t="s">
        <v>5013</v>
      </c>
      <c r="E5378" s="8" t="s">
        <v>5014</v>
      </c>
      <c r="F5378" s="8" t="s">
        <v>28</v>
      </c>
    </row>
    <row r="5379" spans="1:6" ht="86.4">
      <c r="A5379" s="8">
        <v>8496</v>
      </c>
      <c r="B5379" s="8" t="s">
        <v>4937</v>
      </c>
      <c r="C5379" s="8">
        <v>1</v>
      </c>
      <c r="D5379" s="8" t="s">
        <v>4990</v>
      </c>
      <c r="E5379" s="8" t="s">
        <v>4991</v>
      </c>
      <c r="F5379" s="8" t="s">
        <v>28</v>
      </c>
    </row>
    <row r="5380" spans="1:6" ht="57.6">
      <c r="A5380" s="8">
        <v>6111</v>
      </c>
      <c r="B5380" s="8" t="s">
        <v>4937</v>
      </c>
      <c r="C5380" s="8">
        <v>3</v>
      </c>
      <c r="D5380" s="8" t="s">
        <v>5015</v>
      </c>
      <c r="E5380" s="8" t="s">
        <v>5016</v>
      </c>
      <c r="F5380" s="8" t="s">
        <v>28</v>
      </c>
    </row>
    <row r="5381" spans="1:6" ht="43.2">
      <c r="A5381" s="8">
        <v>5855</v>
      </c>
      <c r="B5381" s="8" t="s">
        <v>4937</v>
      </c>
      <c r="C5381" s="8">
        <v>4</v>
      </c>
      <c r="D5381" s="8" t="s">
        <v>5017</v>
      </c>
      <c r="E5381" s="8" t="s">
        <v>5018</v>
      </c>
      <c r="F5381" s="8" t="s">
        <v>28</v>
      </c>
    </row>
    <row r="5382" spans="1:6" ht="72">
      <c r="A5382" s="8">
        <v>26</v>
      </c>
      <c r="B5382" s="8" t="s">
        <v>4937</v>
      </c>
      <c r="C5382" s="8">
        <v>1</v>
      </c>
      <c r="D5382" s="8" t="s">
        <v>5019</v>
      </c>
      <c r="E5382" s="8" t="s">
        <v>5020</v>
      </c>
      <c r="F5382" s="8" t="s">
        <v>28</v>
      </c>
    </row>
    <row r="5383" spans="1:6">
      <c r="A5383" s="8">
        <v>5942</v>
      </c>
      <c r="B5383" s="8" t="s">
        <v>4937</v>
      </c>
      <c r="C5383" s="8">
        <v>5</v>
      </c>
      <c r="D5383" s="8" t="s">
        <v>5021</v>
      </c>
      <c r="E5383" s="8" t="s">
        <v>374</v>
      </c>
      <c r="F5383" s="8" t="s">
        <v>28</v>
      </c>
    </row>
    <row r="5384" spans="1:6" ht="115.2">
      <c r="A5384" s="8">
        <v>12</v>
      </c>
      <c r="B5384" s="8" t="s">
        <v>4937</v>
      </c>
      <c r="C5384" s="8">
        <v>2</v>
      </c>
      <c r="D5384" s="8" t="s">
        <v>266</v>
      </c>
      <c r="E5384" s="8" t="s">
        <v>23</v>
      </c>
      <c r="F5384" s="8" t="s">
        <v>14</v>
      </c>
    </row>
    <row r="5385" spans="1:6" ht="43.2">
      <c r="A5385" s="8">
        <v>5256</v>
      </c>
      <c r="B5385" s="8" t="s">
        <v>4937</v>
      </c>
      <c r="C5385" s="8">
        <v>5</v>
      </c>
      <c r="D5385" s="8" t="s">
        <v>5022</v>
      </c>
      <c r="E5385" s="8" t="s">
        <v>5023</v>
      </c>
      <c r="F5385" s="8" t="s">
        <v>28</v>
      </c>
    </row>
    <row r="5386" spans="1:6" ht="100.8">
      <c r="A5386" s="8">
        <v>7772</v>
      </c>
      <c r="B5386" s="8" t="s">
        <v>4937</v>
      </c>
      <c r="C5386" s="8">
        <v>1</v>
      </c>
      <c r="D5386" s="8" t="s">
        <v>4964</v>
      </c>
      <c r="E5386" s="8" t="s">
        <v>4965</v>
      </c>
      <c r="F5386" s="8" t="s">
        <v>36</v>
      </c>
    </row>
    <row r="5387" spans="1:6" ht="43.2">
      <c r="A5387" s="8">
        <v>7768</v>
      </c>
      <c r="B5387" s="8" t="s">
        <v>4937</v>
      </c>
      <c r="C5387" s="8">
        <v>1</v>
      </c>
      <c r="D5387" s="8" t="s">
        <v>5024</v>
      </c>
      <c r="E5387" s="8" t="s">
        <v>383</v>
      </c>
      <c r="F5387" s="8" t="s">
        <v>36</v>
      </c>
    </row>
    <row r="5388" spans="1:6">
      <c r="A5388" s="8">
        <v>5878</v>
      </c>
      <c r="B5388" s="8" t="s">
        <v>4937</v>
      </c>
      <c r="C5388" s="8">
        <v>1</v>
      </c>
      <c r="D5388" s="8" t="s">
        <v>5025</v>
      </c>
      <c r="E5388" s="8" t="s">
        <v>41</v>
      </c>
      <c r="F5388" s="8" t="s">
        <v>36</v>
      </c>
    </row>
    <row r="5389" spans="1:6">
      <c r="A5389" s="8">
        <v>6152</v>
      </c>
      <c r="B5389" s="8" t="s">
        <v>4937</v>
      </c>
      <c r="C5389" s="8">
        <v>1</v>
      </c>
      <c r="D5389" s="8" t="s">
        <v>5026</v>
      </c>
      <c r="E5389" s="8" t="s">
        <v>384</v>
      </c>
      <c r="F5389" s="8" t="s">
        <v>36</v>
      </c>
    </row>
    <row r="5390" spans="1:6" ht="57.6">
      <c r="A5390" s="8">
        <v>5253</v>
      </c>
      <c r="B5390" s="8" t="s">
        <v>4937</v>
      </c>
      <c r="C5390" s="8">
        <v>4</v>
      </c>
      <c r="D5390" s="8" t="s">
        <v>5027</v>
      </c>
      <c r="E5390" s="8" t="s">
        <v>5028</v>
      </c>
      <c r="F5390" s="8" t="s">
        <v>36</v>
      </c>
    </row>
    <row r="5391" spans="1:6" ht="43.2">
      <c r="A5391" s="8">
        <v>5256</v>
      </c>
      <c r="B5391" s="8" t="s">
        <v>4937</v>
      </c>
      <c r="C5391" s="8">
        <v>5</v>
      </c>
      <c r="D5391" s="8" t="s">
        <v>5022</v>
      </c>
      <c r="E5391" s="8" t="s">
        <v>5023</v>
      </c>
      <c r="F5391" s="8" t="s">
        <v>36</v>
      </c>
    </row>
    <row r="5392" spans="1:6" ht="28.8">
      <c r="A5392" s="8">
        <v>8463</v>
      </c>
      <c r="B5392" s="8" t="s">
        <v>4937</v>
      </c>
      <c r="C5392" s="8">
        <v>1</v>
      </c>
      <c r="D5392" s="8" t="s">
        <v>5029</v>
      </c>
      <c r="E5392" s="8" t="s">
        <v>370</v>
      </c>
      <c r="F5392" s="8" t="s">
        <v>36</v>
      </c>
    </row>
    <row r="5393" spans="1:6" ht="43.2">
      <c r="A5393" s="8">
        <v>1870</v>
      </c>
      <c r="B5393" s="8" t="s">
        <v>4937</v>
      </c>
      <c r="C5393" s="8">
        <v>1</v>
      </c>
      <c r="D5393" s="8" t="s">
        <v>5030</v>
      </c>
      <c r="E5393" s="8" t="s">
        <v>41</v>
      </c>
      <c r="F5393" s="8" t="s">
        <v>36</v>
      </c>
    </row>
    <row r="5394" spans="1:6" ht="86.4">
      <c r="A5394" s="8">
        <v>1886</v>
      </c>
      <c r="B5394" s="8" t="s">
        <v>4937</v>
      </c>
      <c r="C5394" s="8">
        <v>1</v>
      </c>
      <c r="D5394" s="8" t="s">
        <v>4952</v>
      </c>
      <c r="E5394" s="8" t="s">
        <v>4953</v>
      </c>
      <c r="F5394" s="8" t="s">
        <v>36</v>
      </c>
    </row>
    <row r="5395" spans="1:6" ht="28.8">
      <c r="A5395" s="8">
        <v>8528</v>
      </c>
      <c r="B5395" s="8" t="s">
        <v>4937</v>
      </c>
      <c r="C5395" s="8">
        <v>4</v>
      </c>
      <c r="D5395" s="8" t="s">
        <v>5031</v>
      </c>
      <c r="E5395" s="8" t="s">
        <v>18</v>
      </c>
      <c r="F5395" s="8" t="s">
        <v>36</v>
      </c>
    </row>
    <row r="5396" spans="1:6">
      <c r="A5396" s="8">
        <v>8621</v>
      </c>
      <c r="B5396" s="8" t="s">
        <v>4937</v>
      </c>
      <c r="C5396" s="8">
        <v>1</v>
      </c>
      <c r="D5396" s="8" t="s">
        <v>5032</v>
      </c>
      <c r="E5396" s="8" t="s">
        <v>39</v>
      </c>
      <c r="F5396" s="8" t="s">
        <v>36</v>
      </c>
    </row>
    <row r="5397" spans="1:6" ht="57.6">
      <c r="A5397" s="8">
        <v>6111</v>
      </c>
      <c r="B5397" s="8" t="s">
        <v>4937</v>
      </c>
      <c r="C5397" s="8">
        <v>3</v>
      </c>
      <c r="D5397" s="8" t="s">
        <v>5015</v>
      </c>
      <c r="E5397" s="8" t="s">
        <v>5016</v>
      </c>
      <c r="F5397" s="8" t="s">
        <v>36</v>
      </c>
    </row>
    <row r="5398" spans="1:6">
      <c r="A5398" s="8">
        <v>4186</v>
      </c>
      <c r="B5398" s="8" t="s">
        <v>4937</v>
      </c>
      <c r="C5398" s="8">
        <v>1</v>
      </c>
      <c r="D5398" s="8" t="s">
        <v>5033</v>
      </c>
      <c r="E5398" s="8" t="s">
        <v>39</v>
      </c>
      <c r="F5398" s="8" t="s">
        <v>36</v>
      </c>
    </row>
    <row r="5399" spans="1:6" ht="28.8">
      <c r="A5399" s="8">
        <v>186</v>
      </c>
      <c r="B5399" s="8" t="s">
        <v>4937</v>
      </c>
      <c r="C5399" s="8">
        <v>3</v>
      </c>
      <c r="D5399" s="8" t="s">
        <v>5000</v>
      </c>
      <c r="E5399" s="8" t="s">
        <v>5001</v>
      </c>
      <c r="F5399" s="8" t="s">
        <v>36</v>
      </c>
    </row>
    <row r="5400" spans="1:6">
      <c r="A5400" s="8">
        <v>5934</v>
      </c>
      <c r="B5400" s="8" t="s">
        <v>4937</v>
      </c>
      <c r="C5400" s="8">
        <v>1</v>
      </c>
      <c r="D5400" s="8" t="s">
        <v>5034</v>
      </c>
      <c r="E5400" s="8" t="s">
        <v>366</v>
      </c>
      <c r="F5400" s="8" t="s">
        <v>28</v>
      </c>
    </row>
    <row r="5401" spans="1:6" ht="72">
      <c r="A5401" s="8">
        <v>8501</v>
      </c>
      <c r="B5401" s="8" t="s">
        <v>4937</v>
      </c>
      <c r="C5401" s="8">
        <v>1</v>
      </c>
      <c r="D5401" s="8" t="s">
        <v>4984</v>
      </c>
      <c r="E5401" s="8" t="s">
        <v>4985</v>
      </c>
      <c r="F5401" s="8" t="s">
        <v>14</v>
      </c>
    </row>
    <row r="5402" spans="1:6" ht="28.8">
      <c r="A5402" s="8">
        <v>8528</v>
      </c>
      <c r="B5402" s="8" t="s">
        <v>4937</v>
      </c>
      <c r="C5402" s="8">
        <v>4</v>
      </c>
      <c r="D5402" s="8" t="s">
        <v>5031</v>
      </c>
      <c r="E5402" s="8" t="s">
        <v>18</v>
      </c>
      <c r="F5402" s="8" t="s">
        <v>14</v>
      </c>
    </row>
    <row r="5403" spans="1:6" ht="57.6">
      <c r="A5403" s="8">
        <v>1860</v>
      </c>
      <c r="B5403" s="8" t="s">
        <v>4937</v>
      </c>
      <c r="C5403" s="8">
        <v>1</v>
      </c>
      <c r="D5403" s="8" t="s">
        <v>4968</v>
      </c>
      <c r="E5403" s="8" t="s">
        <v>4969</v>
      </c>
      <c r="F5403" s="8" t="s">
        <v>14</v>
      </c>
    </row>
    <row r="5404" spans="1:6" ht="43.2">
      <c r="A5404" s="8">
        <v>830</v>
      </c>
      <c r="B5404" s="8" t="s">
        <v>4937</v>
      </c>
      <c r="C5404" s="8">
        <v>5</v>
      </c>
      <c r="D5404" s="8" t="s">
        <v>5035</v>
      </c>
      <c r="E5404" s="8" t="s">
        <v>1975</v>
      </c>
      <c r="F5404" s="8" t="s">
        <v>14</v>
      </c>
    </row>
    <row r="5405" spans="1:6" ht="28.8">
      <c r="A5405" s="8">
        <v>99</v>
      </c>
      <c r="B5405" s="8" t="s">
        <v>4937</v>
      </c>
      <c r="C5405" s="8">
        <v>5</v>
      </c>
      <c r="D5405" s="8" t="s">
        <v>268</v>
      </c>
      <c r="E5405" s="8" t="s">
        <v>22</v>
      </c>
      <c r="F5405" s="8" t="s">
        <v>14</v>
      </c>
    </row>
    <row r="5406" spans="1:6" ht="43.2">
      <c r="A5406" s="8">
        <v>5256</v>
      </c>
      <c r="B5406" s="8" t="s">
        <v>4937</v>
      </c>
      <c r="C5406" s="8">
        <v>5</v>
      </c>
      <c r="D5406" s="8" t="s">
        <v>5022</v>
      </c>
      <c r="E5406" s="8" t="s">
        <v>5023</v>
      </c>
      <c r="F5406" s="8" t="s">
        <v>14</v>
      </c>
    </row>
    <row r="5407" spans="1:6" ht="28.8">
      <c r="A5407" s="8">
        <v>836</v>
      </c>
      <c r="B5407" s="8" t="s">
        <v>4937</v>
      </c>
      <c r="C5407" s="8">
        <v>2</v>
      </c>
      <c r="D5407" s="8" t="s">
        <v>4941</v>
      </c>
      <c r="E5407" s="8" t="s">
        <v>4942</v>
      </c>
      <c r="F5407" s="8" t="s">
        <v>14</v>
      </c>
    </row>
    <row r="5408" spans="1:6" ht="72">
      <c r="A5408" s="8">
        <v>26</v>
      </c>
      <c r="B5408" s="8" t="s">
        <v>4937</v>
      </c>
      <c r="C5408" s="8">
        <v>1</v>
      </c>
      <c r="D5408" s="8" t="s">
        <v>5019</v>
      </c>
      <c r="E5408" s="8" t="s">
        <v>5020</v>
      </c>
      <c r="F5408" s="8" t="s">
        <v>14</v>
      </c>
    </row>
    <row r="5409" spans="1:6" ht="86.4">
      <c r="A5409" s="8">
        <v>1886</v>
      </c>
      <c r="B5409" s="8" t="s">
        <v>4937</v>
      </c>
      <c r="C5409" s="8">
        <v>1</v>
      </c>
      <c r="D5409" s="8" t="s">
        <v>4952</v>
      </c>
      <c r="E5409" s="8" t="s">
        <v>4953</v>
      </c>
      <c r="F5409" s="8" t="s">
        <v>14</v>
      </c>
    </row>
    <row r="5410" spans="1:6" ht="28.8">
      <c r="A5410" s="8">
        <v>5291</v>
      </c>
      <c r="B5410" s="8" t="s">
        <v>4937</v>
      </c>
      <c r="C5410" s="8">
        <v>2</v>
      </c>
      <c r="D5410" s="8" t="s">
        <v>5036</v>
      </c>
      <c r="E5410" s="8" t="s">
        <v>5037</v>
      </c>
      <c r="F5410" s="8" t="s">
        <v>14</v>
      </c>
    </row>
    <row r="5411" spans="1:6" ht="72">
      <c r="A5411" s="8">
        <v>1829</v>
      </c>
      <c r="B5411" s="8" t="s">
        <v>4937</v>
      </c>
      <c r="C5411" s="8">
        <v>1</v>
      </c>
      <c r="D5411" s="8" t="s">
        <v>4943</v>
      </c>
      <c r="E5411" s="8" t="s">
        <v>4944</v>
      </c>
      <c r="F5411" s="8" t="s">
        <v>14</v>
      </c>
    </row>
    <row r="5412" spans="1:6" ht="43.2">
      <c r="A5412" s="8">
        <v>1943</v>
      </c>
      <c r="B5412" s="8" t="s">
        <v>4937</v>
      </c>
      <c r="C5412" s="8">
        <v>3</v>
      </c>
      <c r="D5412" s="8" t="s">
        <v>4976</v>
      </c>
      <c r="E5412" s="8" t="s">
        <v>4977</v>
      </c>
      <c r="F5412" s="8" t="s">
        <v>14</v>
      </c>
    </row>
    <row r="5413" spans="1:6" ht="28.8">
      <c r="A5413" s="8">
        <v>4734</v>
      </c>
      <c r="B5413" s="8" t="s">
        <v>4937</v>
      </c>
      <c r="C5413" s="8">
        <v>2</v>
      </c>
      <c r="D5413" s="8" t="s">
        <v>5038</v>
      </c>
      <c r="E5413" s="8" t="s">
        <v>428</v>
      </c>
      <c r="F5413" s="8" t="s">
        <v>36</v>
      </c>
    </row>
    <row r="5414" spans="1:6" ht="72">
      <c r="A5414" s="8">
        <v>13</v>
      </c>
      <c r="B5414" s="8" t="s">
        <v>4937</v>
      </c>
      <c r="C5414" s="8">
        <v>1</v>
      </c>
      <c r="D5414" s="8" t="s">
        <v>267</v>
      </c>
      <c r="E5414" s="8" t="s">
        <v>4945</v>
      </c>
      <c r="F5414" s="8" t="s">
        <v>36</v>
      </c>
    </row>
    <row r="5415" spans="1:6" ht="43.2">
      <c r="A5415" s="8">
        <v>2995</v>
      </c>
      <c r="B5415" s="8" t="s">
        <v>4937</v>
      </c>
      <c r="C5415" s="8">
        <v>5</v>
      </c>
      <c r="D5415" s="8" t="s">
        <v>4992</v>
      </c>
      <c r="E5415" s="8" t="s">
        <v>4993</v>
      </c>
      <c r="F5415" s="8" t="s">
        <v>36</v>
      </c>
    </row>
    <row r="5416" spans="1:6" ht="43.2">
      <c r="A5416" s="8">
        <v>2995</v>
      </c>
      <c r="B5416" s="8" t="s">
        <v>4937</v>
      </c>
      <c r="C5416" s="8">
        <v>5</v>
      </c>
      <c r="D5416" s="8" t="s">
        <v>4992</v>
      </c>
      <c r="E5416" s="8" t="s">
        <v>4993</v>
      </c>
      <c r="F5416" s="8" t="s">
        <v>14</v>
      </c>
    </row>
    <row r="5417" spans="1:6" ht="100.8">
      <c r="A5417" s="8">
        <v>813</v>
      </c>
      <c r="B5417" s="8" t="s">
        <v>4937</v>
      </c>
      <c r="C5417" s="8">
        <v>2</v>
      </c>
      <c r="D5417" s="8" t="s">
        <v>4970</v>
      </c>
      <c r="E5417" s="8" t="s">
        <v>4971</v>
      </c>
      <c r="F5417" s="8" t="s">
        <v>14</v>
      </c>
    </row>
    <row r="5418" spans="1:6" ht="43.2">
      <c r="A5418" s="8">
        <v>3581</v>
      </c>
      <c r="B5418" s="8" t="s">
        <v>4937</v>
      </c>
      <c r="C5418" s="8">
        <v>2</v>
      </c>
      <c r="D5418" s="8" t="s">
        <v>5007</v>
      </c>
      <c r="E5418" s="8" t="s">
        <v>5008</v>
      </c>
      <c r="F5418" s="8" t="s">
        <v>14</v>
      </c>
    </row>
    <row r="5419" spans="1:6" ht="43.2">
      <c r="A5419" s="8">
        <v>6175</v>
      </c>
      <c r="B5419" s="8" t="s">
        <v>4937</v>
      </c>
      <c r="C5419" s="8">
        <v>5</v>
      </c>
      <c r="D5419" s="8" t="s">
        <v>4988</v>
      </c>
      <c r="E5419" s="8" t="s">
        <v>4989</v>
      </c>
      <c r="F5419" s="8" t="s">
        <v>28</v>
      </c>
    </row>
    <row r="5420" spans="1:6" ht="115.2">
      <c r="A5420" s="8">
        <v>6967</v>
      </c>
      <c r="B5420" s="8" t="s">
        <v>4937</v>
      </c>
      <c r="C5420" s="8">
        <v>2</v>
      </c>
      <c r="D5420" s="8" t="s">
        <v>5002</v>
      </c>
      <c r="E5420" s="8" t="s">
        <v>5003</v>
      </c>
      <c r="F5420" s="8" t="s">
        <v>28</v>
      </c>
    </row>
    <row r="5421" spans="1:6" ht="28.8">
      <c r="A5421" s="8">
        <v>4734</v>
      </c>
      <c r="B5421" s="8" t="s">
        <v>4937</v>
      </c>
      <c r="C5421" s="8">
        <v>2</v>
      </c>
      <c r="D5421" s="8" t="s">
        <v>5038</v>
      </c>
      <c r="E5421" s="8" t="s">
        <v>428</v>
      </c>
      <c r="F5421" s="8" t="s">
        <v>28</v>
      </c>
    </row>
    <row r="5422" spans="1:6" ht="43.2">
      <c r="A5422" s="8">
        <v>4723</v>
      </c>
      <c r="B5422" s="8" t="s">
        <v>4937</v>
      </c>
      <c r="C5422" s="8">
        <v>1</v>
      </c>
      <c r="D5422" s="8" t="s">
        <v>4995</v>
      </c>
      <c r="E5422" s="8" t="s">
        <v>4996</v>
      </c>
      <c r="F5422" s="8" t="s">
        <v>28</v>
      </c>
    </row>
    <row r="5423" spans="1:6" ht="28.8">
      <c r="A5423" s="8">
        <v>2787</v>
      </c>
      <c r="B5423" s="8" t="s">
        <v>4937</v>
      </c>
      <c r="C5423" s="8">
        <v>1</v>
      </c>
      <c r="D5423" s="8" t="s">
        <v>5039</v>
      </c>
      <c r="E5423" s="8" t="s">
        <v>399</v>
      </c>
      <c r="F5423" s="8" t="s">
        <v>28</v>
      </c>
    </row>
    <row r="5424" spans="1:6" ht="57.6">
      <c r="A5424" s="8">
        <v>5841</v>
      </c>
      <c r="B5424" s="8" t="s">
        <v>4937</v>
      </c>
      <c r="C5424" s="8">
        <v>5</v>
      </c>
      <c r="D5424" s="8" t="s">
        <v>4998</v>
      </c>
      <c r="E5424" s="8" t="s">
        <v>4999</v>
      </c>
      <c r="F5424" s="8" t="s">
        <v>28</v>
      </c>
    </row>
    <row r="5425" spans="1:6">
      <c r="A5425" s="8">
        <v>5314</v>
      </c>
      <c r="B5425" s="8" t="s">
        <v>4937</v>
      </c>
      <c r="C5425" s="8">
        <v>5</v>
      </c>
      <c r="D5425" s="8" t="s">
        <v>5040</v>
      </c>
      <c r="E5425" s="8" t="s">
        <v>5041</v>
      </c>
      <c r="F5425" s="8" t="s">
        <v>28</v>
      </c>
    </row>
    <row r="5426" spans="1:6">
      <c r="A5426" s="8">
        <v>6015</v>
      </c>
      <c r="B5426" s="8" t="s">
        <v>4937</v>
      </c>
      <c r="C5426" s="8">
        <v>5</v>
      </c>
      <c r="D5426" s="8" t="s">
        <v>5042</v>
      </c>
      <c r="E5426" s="8" t="s">
        <v>4927</v>
      </c>
      <c r="F5426" s="8" t="s">
        <v>28</v>
      </c>
    </row>
    <row r="5427" spans="1:6" ht="158.4">
      <c r="A5427" s="8">
        <v>5250</v>
      </c>
      <c r="B5427" s="8" t="s">
        <v>4937</v>
      </c>
      <c r="C5427" s="8">
        <v>1</v>
      </c>
      <c r="D5427" s="8" t="s">
        <v>5043</v>
      </c>
      <c r="E5427" s="8" t="s">
        <v>5044</v>
      </c>
      <c r="F5427" s="8" t="s">
        <v>28</v>
      </c>
    </row>
    <row r="5428" spans="1:6">
      <c r="A5428" s="8">
        <v>2788</v>
      </c>
      <c r="B5428" s="8" t="s">
        <v>4937</v>
      </c>
      <c r="C5428" s="8">
        <v>3</v>
      </c>
      <c r="D5428" s="8" t="s">
        <v>5045</v>
      </c>
      <c r="E5428" s="8" t="s">
        <v>5046</v>
      </c>
      <c r="F5428" s="8" t="s">
        <v>28</v>
      </c>
    </row>
    <row r="5429" spans="1:6" ht="57.6">
      <c r="A5429" s="8">
        <v>4158</v>
      </c>
      <c r="B5429" s="8" t="s">
        <v>4937</v>
      </c>
      <c r="C5429" s="8">
        <v>1</v>
      </c>
      <c r="D5429" s="8" t="s">
        <v>5047</v>
      </c>
      <c r="E5429" s="8" t="s">
        <v>5048</v>
      </c>
      <c r="F5429" s="8" t="s">
        <v>28</v>
      </c>
    </row>
    <row r="5430" spans="1:6" ht="43.2">
      <c r="A5430" s="8">
        <v>8569</v>
      </c>
      <c r="B5430" s="8" t="s">
        <v>4937</v>
      </c>
      <c r="C5430" s="8">
        <v>1</v>
      </c>
      <c r="D5430" s="8" t="s">
        <v>5049</v>
      </c>
      <c r="E5430" s="8" t="s">
        <v>5050</v>
      </c>
      <c r="F5430" s="8" t="s">
        <v>28</v>
      </c>
    </row>
    <row r="5431" spans="1:6" ht="28.8">
      <c r="A5431" s="8">
        <v>5291</v>
      </c>
      <c r="B5431" s="8" t="s">
        <v>4937</v>
      </c>
      <c r="C5431" s="8">
        <v>2</v>
      </c>
      <c r="D5431" s="8" t="s">
        <v>5036</v>
      </c>
      <c r="E5431" s="8" t="s">
        <v>5037</v>
      </c>
      <c r="F5431" s="8" t="s">
        <v>28</v>
      </c>
    </row>
    <row r="5432" spans="1:6" ht="115.2">
      <c r="A5432" s="8">
        <v>12</v>
      </c>
      <c r="B5432" s="8" t="s">
        <v>4937</v>
      </c>
      <c r="C5432" s="8">
        <v>2</v>
      </c>
      <c r="D5432" s="8" t="s">
        <v>266</v>
      </c>
      <c r="E5432" s="8" t="s">
        <v>23</v>
      </c>
      <c r="F5432" s="8" t="s">
        <v>28</v>
      </c>
    </row>
    <row r="5433" spans="1:6" ht="43.2">
      <c r="A5433" s="8">
        <v>2980</v>
      </c>
      <c r="B5433" s="8" t="s">
        <v>5051</v>
      </c>
      <c r="C5433" s="8">
        <v>3</v>
      </c>
      <c r="D5433" s="8" t="s">
        <v>5052</v>
      </c>
      <c r="E5433" s="8" t="s">
        <v>5053</v>
      </c>
      <c r="F5433" s="8" t="s">
        <v>28</v>
      </c>
    </row>
    <row r="5434" spans="1:6" ht="57.6">
      <c r="A5434" s="8">
        <v>5835</v>
      </c>
      <c r="B5434" s="8" t="s">
        <v>5051</v>
      </c>
      <c r="C5434" s="8">
        <v>4</v>
      </c>
      <c r="D5434" s="8" t="s">
        <v>5054</v>
      </c>
      <c r="E5434" s="8" t="s">
        <v>5055</v>
      </c>
      <c r="F5434" s="8" t="s">
        <v>7</v>
      </c>
    </row>
    <row r="5435" spans="1:6" ht="28.8">
      <c r="A5435" s="8">
        <v>3001</v>
      </c>
      <c r="B5435" s="8" t="s">
        <v>5051</v>
      </c>
      <c r="C5435" s="8">
        <v>3</v>
      </c>
      <c r="D5435" s="8" t="s">
        <v>5056</v>
      </c>
      <c r="E5435" s="8" t="s">
        <v>3334</v>
      </c>
      <c r="F5435" s="8" t="s">
        <v>7</v>
      </c>
    </row>
    <row r="5436" spans="1:6" ht="28.8">
      <c r="A5436" s="8">
        <v>6996</v>
      </c>
      <c r="B5436" s="8" t="s">
        <v>5051</v>
      </c>
      <c r="C5436" s="8">
        <v>1</v>
      </c>
      <c r="D5436" s="8" t="s">
        <v>5057</v>
      </c>
      <c r="E5436" s="8" t="s">
        <v>2539</v>
      </c>
      <c r="F5436" s="8" t="s">
        <v>7</v>
      </c>
    </row>
    <row r="5437" spans="1:6" ht="43.2">
      <c r="A5437" s="8">
        <v>8423</v>
      </c>
      <c r="B5437" s="8" t="s">
        <v>5051</v>
      </c>
      <c r="C5437" s="8">
        <v>5</v>
      </c>
      <c r="D5437" s="8" t="s">
        <v>5058</v>
      </c>
      <c r="E5437" s="8" t="s">
        <v>5059</v>
      </c>
      <c r="F5437" s="8" t="s">
        <v>7</v>
      </c>
    </row>
    <row r="5438" spans="1:6" ht="100.8">
      <c r="A5438" s="8">
        <v>6096</v>
      </c>
      <c r="B5438" s="8" t="s">
        <v>5051</v>
      </c>
      <c r="C5438" s="8">
        <v>1</v>
      </c>
      <c r="D5438" s="8" t="s">
        <v>5060</v>
      </c>
      <c r="E5438" s="8" t="s">
        <v>5061</v>
      </c>
      <c r="F5438" s="8" t="s">
        <v>7</v>
      </c>
    </row>
    <row r="5439" spans="1:6" ht="43.2">
      <c r="A5439" s="8">
        <v>8562</v>
      </c>
      <c r="B5439" s="8" t="s">
        <v>5051</v>
      </c>
      <c r="C5439" s="8">
        <v>1</v>
      </c>
      <c r="D5439" s="8" t="s">
        <v>5062</v>
      </c>
      <c r="E5439" s="8" t="s">
        <v>5063</v>
      </c>
      <c r="F5439" s="8" t="s">
        <v>7</v>
      </c>
    </row>
    <row r="5440" spans="1:6" ht="345.6">
      <c r="A5440" s="8">
        <v>7759</v>
      </c>
      <c r="B5440" s="8" t="s">
        <v>5051</v>
      </c>
      <c r="C5440" s="8">
        <v>1</v>
      </c>
      <c r="D5440" s="8" t="s">
        <v>5064</v>
      </c>
      <c r="E5440" s="8" t="s">
        <v>5065</v>
      </c>
      <c r="F5440" s="8" t="s">
        <v>7</v>
      </c>
    </row>
    <row r="5441" spans="1:6" ht="28.8">
      <c r="A5441" s="8">
        <v>6141</v>
      </c>
      <c r="B5441" s="8" t="s">
        <v>5051</v>
      </c>
      <c r="C5441" s="8">
        <v>1</v>
      </c>
      <c r="D5441" s="8" t="s">
        <v>5066</v>
      </c>
      <c r="E5441" s="8" t="s">
        <v>5067</v>
      </c>
      <c r="F5441" s="8" t="s">
        <v>28</v>
      </c>
    </row>
    <row r="5442" spans="1:6">
      <c r="A5442" s="8">
        <v>4287</v>
      </c>
      <c r="B5442" s="8" t="s">
        <v>5051</v>
      </c>
      <c r="C5442" s="8">
        <v>4</v>
      </c>
      <c r="D5442" s="8" t="s">
        <v>5068</v>
      </c>
      <c r="E5442" s="8" t="s">
        <v>5069</v>
      </c>
      <c r="F5442" s="8" t="s">
        <v>7</v>
      </c>
    </row>
    <row r="5443" spans="1:6" ht="28.8">
      <c r="A5443" s="8">
        <v>6115</v>
      </c>
      <c r="B5443" s="8" t="s">
        <v>5051</v>
      </c>
      <c r="C5443" s="8">
        <v>2</v>
      </c>
      <c r="D5443" s="8" t="s">
        <v>5070</v>
      </c>
      <c r="E5443" s="8" t="s">
        <v>549</v>
      </c>
      <c r="F5443" s="8" t="s">
        <v>7</v>
      </c>
    </row>
    <row r="5444" spans="1:6" ht="57.6">
      <c r="A5444" s="8">
        <v>8537</v>
      </c>
      <c r="B5444" s="8" t="s">
        <v>5051</v>
      </c>
      <c r="C5444" s="8">
        <v>5</v>
      </c>
      <c r="D5444" s="8" t="s">
        <v>5071</v>
      </c>
      <c r="E5444" s="8" t="s">
        <v>5072</v>
      </c>
      <c r="F5444" s="8" t="s">
        <v>35</v>
      </c>
    </row>
    <row r="5445" spans="1:6" ht="28.8">
      <c r="A5445" s="8">
        <v>4137</v>
      </c>
      <c r="B5445" s="8" t="s">
        <v>5051</v>
      </c>
      <c r="C5445" s="8">
        <v>1</v>
      </c>
      <c r="D5445" s="8" t="s">
        <v>5073</v>
      </c>
      <c r="E5445" s="8" t="s">
        <v>5074</v>
      </c>
      <c r="F5445" s="8" t="s">
        <v>7</v>
      </c>
    </row>
    <row r="5446" spans="1:6" ht="28.8">
      <c r="A5446" s="8">
        <v>1908</v>
      </c>
      <c r="B5446" s="8" t="s">
        <v>5051</v>
      </c>
      <c r="C5446" s="8">
        <v>1</v>
      </c>
      <c r="D5446" s="8" t="s">
        <v>5075</v>
      </c>
      <c r="E5446" s="8" t="s">
        <v>1820</v>
      </c>
      <c r="F5446" s="8" t="s">
        <v>28</v>
      </c>
    </row>
    <row r="5447" spans="1:6" ht="43.2">
      <c r="A5447" s="8">
        <v>8423</v>
      </c>
      <c r="B5447" s="8" t="s">
        <v>5051</v>
      </c>
      <c r="C5447" s="8">
        <v>5</v>
      </c>
      <c r="D5447" s="8" t="s">
        <v>5058</v>
      </c>
      <c r="E5447" s="8" t="s">
        <v>5059</v>
      </c>
      <c r="F5447" s="8" t="s">
        <v>28</v>
      </c>
    </row>
    <row r="5448" spans="1:6" ht="28.8">
      <c r="A5448" s="8">
        <v>8506</v>
      </c>
      <c r="B5448" s="8" t="s">
        <v>5051</v>
      </c>
      <c r="C5448" s="8">
        <v>1</v>
      </c>
      <c r="D5448" s="8" t="s">
        <v>5076</v>
      </c>
      <c r="E5448" s="8" t="s">
        <v>5077</v>
      </c>
      <c r="F5448" s="8" t="s">
        <v>28</v>
      </c>
    </row>
    <row r="5449" spans="1:6" ht="28.8">
      <c r="A5449" s="8">
        <v>7023</v>
      </c>
      <c r="B5449" s="8" t="s">
        <v>5051</v>
      </c>
      <c r="C5449" s="8">
        <v>3</v>
      </c>
      <c r="D5449" s="8" t="s">
        <v>5078</v>
      </c>
      <c r="E5449" s="8" t="s">
        <v>5079</v>
      </c>
      <c r="F5449" s="8" t="s">
        <v>28</v>
      </c>
    </row>
    <row r="5450" spans="1:6" ht="115.2">
      <c r="A5450" s="8">
        <v>6961</v>
      </c>
      <c r="B5450" s="8" t="s">
        <v>5051</v>
      </c>
      <c r="C5450" s="8">
        <v>5</v>
      </c>
      <c r="D5450" s="8" t="s">
        <v>5080</v>
      </c>
      <c r="E5450" s="8" t="s">
        <v>5081</v>
      </c>
      <c r="F5450" s="8" t="s">
        <v>28</v>
      </c>
    </row>
    <row r="5451" spans="1:6" ht="28.8">
      <c r="A5451" s="8">
        <v>6137</v>
      </c>
      <c r="B5451" s="8" t="s">
        <v>5051</v>
      </c>
      <c r="C5451" s="8">
        <v>1</v>
      </c>
      <c r="D5451" s="8" t="s">
        <v>5082</v>
      </c>
      <c r="E5451" s="8" t="s">
        <v>5083</v>
      </c>
      <c r="F5451" s="8" t="s">
        <v>28</v>
      </c>
    </row>
    <row r="5452" spans="1:6" ht="57.6">
      <c r="A5452" s="8">
        <v>8537</v>
      </c>
      <c r="B5452" s="8" t="s">
        <v>5051</v>
      </c>
      <c r="C5452" s="8">
        <v>5</v>
      </c>
      <c r="D5452" s="8" t="s">
        <v>5071</v>
      </c>
      <c r="E5452" s="8" t="s">
        <v>5072</v>
      </c>
      <c r="F5452" s="8" t="s">
        <v>28</v>
      </c>
    </row>
    <row r="5453" spans="1:6" ht="86.4">
      <c r="A5453" s="8">
        <v>4129</v>
      </c>
      <c r="B5453" s="8" t="s">
        <v>5051</v>
      </c>
      <c r="C5453" s="8">
        <v>1</v>
      </c>
      <c r="D5453" s="8" t="s">
        <v>5084</v>
      </c>
      <c r="E5453" s="8" t="s">
        <v>5085</v>
      </c>
      <c r="F5453" s="8" t="s">
        <v>28</v>
      </c>
    </row>
    <row r="5454" spans="1:6" ht="28.8">
      <c r="A5454" s="8">
        <v>4137</v>
      </c>
      <c r="B5454" s="8" t="s">
        <v>5051</v>
      </c>
      <c r="C5454" s="8">
        <v>1</v>
      </c>
      <c r="D5454" s="8" t="s">
        <v>5073</v>
      </c>
      <c r="E5454" s="8" t="s">
        <v>5074</v>
      </c>
      <c r="F5454" s="8" t="s">
        <v>28</v>
      </c>
    </row>
    <row r="5455" spans="1:6" ht="43.2">
      <c r="A5455" s="8">
        <v>4726</v>
      </c>
      <c r="B5455" s="8" t="s">
        <v>5051</v>
      </c>
      <c r="C5455" s="8">
        <v>1</v>
      </c>
      <c r="D5455" s="8" t="s">
        <v>5086</v>
      </c>
      <c r="E5455" s="8" t="s">
        <v>5087</v>
      </c>
      <c r="F5455" s="8" t="s">
        <v>28</v>
      </c>
    </row>
    <row r="5456" spans="1:6" ht="43.2">
      <c r="A5456" s="8">
        <v>5278</v>
      </c>
      <c r="B5456" s="8" t="s">
        <v>5051</v>
      </c>
      <c r="C5456" s="8">
        <v>5</v>
      </c>
      <c r="D5456" s="8" t="s">
        <v>5088</v>
      </c>
      <c r="E5456" s="8" t="s">
        <v>359</v>
      </c>
      <c r="F5456" s="8" t="s">
        <v>28</v>
      </c>
    </row>
    <row r="5457" spans="1:6" ht="28.8">
      <c r="A5457" s="8">
        <v>6121</v>
      </c>
      <c r="B5457" s="8" t="s">
        <v>5051</v>
      </c>
      <c r="C5457" s="8">
        <v>2</v>
      </c>
      <c r="D5457" s="8" t="s">
        <v>5089</v>
      </c>
      <c r="E5457" s="8" t="s">
        <v>5090</v>
      </c>
      <c r="F5457" s="8" t="s">
        <v>28</v>
      </c>
    </row>
    <row r="5458" spans="1:6" ht="100.8">
      <c r="A5458" s="8">
        <v>1847</v>
      </c>
      <c r="B5458" s="8" t="s">
        <v>5051</v>
      </c>
      <c r="C5458" s="8">
        <v>1</v>
      </c>
      <c r="D5458" s="8" t="s">
        <v>5091</v>
      </c>
      <c r="E5458" s="8" t="s">
        <v>5092</v>
      </c>
      <c r="F5458" s="8" t="s">
        <v>28</v>
      </c>
    </row>
    <row r="5459" spans="1:6" ht="43.2">
      <c r="A5459" s="8">
        <v>1852</v>
      </c>
      <c r="B5459" s="8" t="s">
        <v>5051</v>
      </c>
      <c r="C5459" s="8">
        <v>1</v>
      </c>
      <c r="D5459" s="8" t="s">
        <v>5093</v>
      </c>
      <c r="E5459" s="8" t="s">
        <v>5094</v>
      </c>
      <c r="F5459" s="8" t="s">
        <v>28</v>
      </c>
    </row>
    <row r="5460" spans="1:6" ht="43.2">
      <c r="A5460" s="8">
        <v>5854</v>
      </c>
      <c r="B5460" s="8" t="s">
        <v>5051</v>
      </c>
      <c r="C5460" s="8">
        <v>1</v>
      </c>
      <c r="D5460" s="8" t="s">
        <v>5095</v>
      </c>
      <c r="E5460" s="8" t="s">
        <v>5096</v>
      </c>
      <c r="F5460" s="8" t="s">
        <v>28</v>
      </c>
    </row>
    <row r="5461" spans="1:6" ht="43.2">
      <c r="A5461" s="8">
        <v>7766</v>
      </c>
      <c r="B5461" s="8" t="s">
        <v>5051</v>
      </c>
      <c r="C5461" s="8">
        <v>4</v>
      </c>
      <c r="D5461" s="8" t="s">
        <v>5097</v>
      </c>
      <c r="E5461" s="8" t="s">
        <v>5098</v>
      </c>
      <c r="F5461" s="8" t="s">
        <v>28</v>
      </c>
    </row>
    <row r="5462" spans="1:6" ht="28.8">
      <c r="A5462" s="8">
        <v>6105</v>
      </c>
      <c r="B5462" s="8" t="s">
        <v>5051</v>
      </c>
      <c r="C5462" s="8">
        <v>4</v>
      </c>
      <c r="D5462" s="8" t="s">
        <v>5099</v>
      </c>
      <c r="E5462" s="8" t="s">
        <v>5100</v>
      </c>
      <c r="F5462" s="8" t="s">
        <v>28</v>
      </c>
    </row>
    <row r="5463" spans="1:6" ht="100.8">
      <c r="A5463" s="8">
        <v>6096</v>
      </c>
      <c r="B5463" s="8" t="s">
        <v>5051</v>
      </c>
      <c r="C5463" s="8">
        <v>1</v>
      </c>
      <c r="D5463" s="8" t="s">
        <v>5060</v>
      </c>
      <c r="E5463" s="8" t="s">
        <v>5061</v>
      </c>
      <c r="F5463" s="8" t="s">
        <v>28</v>
      </c>
    </row>
    <row r="5464" spans="1:6" ht="28.8">
      <c r="A5464" s="8">
        <v>15</v>
      </c>
      <c r="B5464" s="8" t="s">
        <v>5051</v>
      </c>
      <c r="C5464" s="8">
        <v>1</v>
      </c>
      <c r="D5464" s="8" t="s">
        <v>269</v>
      </c>
      <c r="E5464" s="8" t="s">
        <v>5101</v>
      </c>
      <c r="F5464" s="8" t="s">
        <v>34</v>
      </c>
    </row>
    <row r="5465" spans="1:6" ht="28.8">
      <c r="A5465" s="8">
        <v>8549</v>
      </c>
      <c r="B5465" s="8" t="s">
        <v>5051</v>
      </c>
      <c r="C5465" s="8">
        <v>4</v>
      </c>
      <c r="D5465" s="8" t="s">
        <v>5102</v>
      </c>
      <c r="E5465" s="8" t="s">
        <v>20</v>
      </c>
      <c r="F5465" s="8" t="s">
        <v>14</v>
      </c>
    </row>
    <row r="5466" spans="1:6" ht="28.8">
      <c r="A5466" s="8">
        <v>8500</v>
      </c>
      <c r="B5466" s="8" t="s">
        <v>5051</v>
      </c>
      <c r="C5466" s="8">
        <v>3</v>
      </c>
      <c r="D5466" s="8" t="s">
        <v>5103</v>
      </c>
      <c r="E5466" s="8" t="s">
        <v>17</v>
      </c>
      <c r="F5466" s="8" t="s">
        <v>14</v>
      </c>
    </row>
    <row r="5467" spans="1:6" ht="345.6">
      <c r="A5467" s="8">
        <v>7759</v>
      </c>
      <c r="B5467" s="8" t="s">
        <v>5051</v>
      </c>
      <c r="C5467" s="8">
        <v>1</v>
      </c>
      <c r="D5467" s="8" t="s">
        <v>5064</v>
      </c>
      <c r="E5467" s="8" t="s">
        <v>5065</v>
      </c>
      <c r="F5467" s="8" t="s">
        <v>35</v>
      </c>
    </row>
    <row r="5468" spans="1:6" ht="43.2">
      <c r="A5468" s="8">
        <v>5822</v>
      </c>
      <c r="B5468" s="8" t="s">
        <v>5051</v>
      </c>
      <c r="C5468" s="8">
        <v>1</v>
      </c>
      <c r="D5468" s="8" t="s">
        <v>5104</v>
      </c>
      <c r="E5468" s="8" t="s">
        <v>5105</v>
      </c>
      <c r="F5468" s="8" t="s">
        <v>28</v>
      </c>
    </row>
    <row r="5469" spans="1:6" ht="28.8">
      <c r="A5469" s="8">
        <v>1894</v>
      </c>
      <c r="B5469" s="8" t="s">
        <v>5051</v>
      </c>
      <c r="C5469" s="8">
        <v>5</v>
      </c>
      <c r="D5469" s="8" t="s">
        <v>5106</v>
      </c>
      <c r="E5469" s="8" t="s">
        <v>5107</v>
      </c>
      <c r="F5469" s="8" t="s">
        <v>28</v>
      </c>
    </row>
    <row r="5470" spans="1:6">
      <c r="A5470" s="8">
        <v>6320</v>
      </c>
      <c r="B5470" s="8" t="s">
        <v>5051</v>
      </c>
      <c r="C5470" s="8">
        <v>3</v>
      </c>
      <c r="D5470" s="8" t="s">
        <v>5108</v>
      </c>
      <c r="E5470" s="8" t="s">
        <v>5109</v>
      </c>
      <c r="F5470" s="8" t="s">
        <v>28</v>
      </c>
    </row>
    <row r="5471" spans="1:6" ht="57.6">
      <c r="A5471" s="8">
        <v>5835</v>
      </c>
      <c r="B5471" s="8" t="s">
        <v>5051</v>
      </c>
      <c r="C5471" s="8">
        <v>4</v>
      </c>
      <c r="D5471" s="8" t="s">
        <v>5054</v>
      </c>
      <c r="E5471" s="8" t="s">
        <v>5055</v>
      </c>
      <c r="F5471" s="8" t="s">
        <v>28</v>
      </c>
    </row>
    <row r="5472" spans="1:6" ht="43.2">
      <c r="A5472" s="8">
        <v>4121</v>
      </c>
      <c r="B5472" s="8" t="s">
        <v>5051</v>
      </c>
      <c r="C5472" s="8">
        <v>2</v>
      </c>
      <c r="D5472" s="8" t="s">
        <v>5110</v>
      </c>
      <c r="E5472" s="8" t="s">
        <v>5111</v>
      </c>
      <c r="F5472" s="8" t="s">
        <v>28</v>
      </c>
    </row>
    <row r="5473" spans="1:6" ht="43.2">
      <c r="A5473" s="8">
        <v>4726</v>
      </c>
      <c r="B5473" s="8" t="s">
        <v>5051</v>
      </c>
      <c r="C5473" s="8">
        <v>1</v>
      </c>
      <c r="D5473" s="8" t="s">
        <v>5086</v>
      </c>
      <c r="E5473" s="8" t="s">
        <v>5087</v>
      </c>
      <c r="F5473" s="8" t="s">
        <v>7</v>
      </c>
    </row>
    <row r="5474" spans="1:6" ht="43.2">
      <c r="A5474" s="8">
        <v>8562</v>
      </c>
      <c r="B5474" s="8" t="s">
        <v>5051</v>
      </c>
      <c r="C5474" s="8">
        <v>1</v>
      </c>
      <c r="D5474" s="8" t="s">
        <v>5062</v>
      </c>
      <c r="E5474" s="8" t="s">
        <v>5063</v>
      </c>
      <c r="F5474" s="8" t="s">
        <v>28</v>
      </c>
    </row>
    <row r="5475" spans="1:6" ht="43.2">
      <c r="A5475" s="8">
        <v>7766</v>
      </c>
      <c r="B5475" s="8" t="s">
        <v>5051</v>
      </c>
      <c r="C5475" s="8">
        <v>4</v>
      </c>
      <c r="D5475" s="8" t="s">
        <v>5097</v>
      </c>
      <c r="E5475" s="8" t="s">
        <v>5098</v>
      </c>
      <c r="F5475" s="8" t="s">
        <v>7</v>
      </c>
    </row>
    <row r="5476" spans="1:6" ht="43.2">
      <c r="A5476" s="8">
        <v>4726</v>
      </c>
      <c r="B5476" s="8" t="s">
        <v>5051</v>
      </c>
      <c r="C5476" s="8">
        <v>1</v>
      </c>
      <c r="D5476" s="8" t="s">
        <v>5086</v>
      </c>
      <c r="E5476" s="8" t="s">
        <v>5087</v>
      </c>
      <c r="F5476" s="8" t="s">
        <v>14</v>
      </c>
    </row>
    <row r="5477" spans="1:6" ht="129.6">
      <c r="A5477" s="8">
        <v>811</v>
      </c>
      <c r="B5477" s="8" t="s">
        <v>5051</v>
      </c>
      <c r="C5477" s="8">
        <v>3</v>
      </c>
      <c r="D5477" s="8" t="s">
        <v>5112</v>
      </c>
      <c r="E5477" s="8" t="s">
        <v>5113</v>
      </c>
      <c r="F5477" s="8" t="s">
        <v>28</v>
      </c>
    </row>
    <row r="5478" spans="1:6">
      <c r="A5478" s="8">
        <v>47</v>
      </c>
      <c r="B5478" s="8" t="s">
        <v>5051</v>
      </c>
      <c r="C5478" s="8">
        <v>1</v>
      </c>
      <c r="D5478" s="8" t="s">
        <v>270</v>
      </c>
      <c r="E5478" s="8" t="s">
        <v>12</v>
      </c>
      <c r="F5478" s="8" t="s">
        <v>28</v>
      </c>
    </row>
    <row r="5479" spans="1:6" ht="28.8">
      <c r="A5479" s="8">
        <v>6110</v>
      </c>
      <c r="B5479" s="8" t="s">
        <v>5051</v>
      </c>
      <c r="C5479" s="8">
        <v>5</v>
      </c>
      <c r="D5479" s="8" t="s">
        <v>5114</v>
      </c>
      <c r="E5479" s="8" t="s">
        <v>472</v>
      </c>
      <c r="F5479" s="8" t="s">
        <v>36</v>
      </c>
    </row>
    <row r="5480" spans="1:6" ht="28.8">
      <c r="A5480" s="8">
        <v>5273</v>
      </c>
      <c r="B5480" s="8" t="s">
        <v>5051</v>
      </c>
      <c r="C5480" s="8">
        <v>1</v>
      </c>
      <c r="D5480" s="8" t="s">
        <v>5115</v>
      </c>
      <c r="E5480" s="8" t="s">
        <v>357</v>
      </c>
      <c r="F5480" s="8" t="s">
        <v>36</v>
      </c>
    </row>
    <row r="5481" spans="1:6" ht="43.2">
      <c r="A5481" s="8">
        <v>4121</v>
      </c>
      <c r="B5481" s="8" t="s">
        <v>5051</v>
      </c>
      <c r="C5481" s="8">
        <v>2</v>
      </c>
      <c r="D5481" s="8" t="s">
        <v>5110</v>
      </c>
      <c r="E5481" s="8" t="s">
        <v>5111</v>
      </c>
      <c r="F5481" s="8" t="s">
        <v>36</v>
      </c>
    </row>
    <row r="5482" spans="1:6" ht="43.2">
      <c r="A5482" s="8">
        <v>4130</v>
      </c>
      <c r="B5482" s="8" t="s">
        <v>5051</v>
      </c>
      <c r="C5482" s="8">
        <v>1</v>
      </c>
      <c r="D5482" s="8" t="s">
        <v>5116</v>
      </c>
      <c r="E5482" s="8" t="s">
        <v>357</v>
      </c>
      <c r="F5482" s="8" t="s">
        <v>36</v>
      </c>
    </row>
    <row r="5483" spans="1:6">
      <c r="A5483" s="8">
        <v>823</v>
      </c>
      <c r="B5483" s="8" t="s">
        <v>5051</v>
      </c>
      <c r="C5483" s="8">
        <v>4</v>
      </c>
      <c r="D5483" s="8" t="s">
        <v>5117</v>
      </c>
      <c r="E5483" s="8" t="s">
        <v>5118</v>
      </c>
      <c r="F5483" s="8" t="s">
        <v>28</v>
      </c>
    </row>
    <row r="5484" spans="1:6" ht="28.8">
      <c r="A5484" s="8">
        <v>6996</v>
      </c>
      <c r="B5484" s="8" t="s">
        <v>5051</v>
      </c>
      <c r="C5484" s="8">
        <v>1</v>
      </c>
      <c r="D5484" s="8" t="s">
        <v>5057</v>
      </c>
      <c r="E5484" s="8" t="s">
        <v>2539</v>
      </c>
      <c r="F5484" s="8" t="s">
        <v>36</v>
      </c>
    </row>
    <row r="5485" spans="1:6" ht="28.8">
      <c r="A5485" s="8">
        <v>7023</v>
      </c>
      <c r="B5485" s="8" t="s">
        <v>5051</v>
      </c>
      <c r="C5485" s="8">
        <v>3</v>
      </c>
      <c r="D5485" s="8" t="s">
        <v>5078</v>
      </c>
      <c r="E5485" s="8" t="s">
        <v>5079</v>
      </c>
      <c r="F5485" s="8" t="s">
        <v>36</v>
      </c>
    </row>
    <row r="5486" spans="1:6">
      <c r="A5486" s="8">
        <v>6180</v>
      </c>
      <c r="B5486" s="8" t="s">
        <v>5051</v>
      </c>
      <c r="C5486" s="8">
        <v>2</v>
      </c>
      <c r="D5486" s="8" t="s">
        <v>5119</v>
      </c>
      <c r="E5486" s="8" t="s">
        <v>357</v>
      </c>
      <c r="F5486" s="8" t="s">
        <v>36</v>
      </c>
    </row>
    <row r="5487" spans="1:6" ht="43.2">
      <c r="A5487" s="8">
        <v>8562</v>
      </c>
      <c r="B5487" s="8" t="s">
        <v>5051</v>
      </c>
      <c r="C5487" s="8">
        <v>1</v>
      </c>
      <c r="D5487" s="8" t="s">
        <v>5062</v>
      </c>
      <c r="E5487" s="8" t="s">
        <v>5063</v>
      </c>
      <c r="F5487" s="8" t="s">
        <v>36</v>
      </c>
    </row>
    <row r="5488" spans="1:6" ht="129.6">
      <c r="A5488" s="8">
        <v>811</v>
      </c>
      <c r="B5488" s="8" t="s">
        <v>5051</v>
      </c>
      <c r="C5488" s="8">
        <v>3</v>
      </c>
      <c r="D5488" s="8" t="s">
        <v>5112</v>
      </c>
      <c r="E5488" s="8" t="s">
        <v>5113</v>
      </c>
      <c r="F5488" s="8" t="s">
        <v>36</v>
      </c>
    </row>
    <row r="5489" spans="1:6" ht="43.2">
      <c r="A5489" s="8">
        <v>5854</v>
      </c>
      <c r="B5489" s="8" t="s">
        <v>5051</v>
      </c>
      <c r="C5489" s="8">
        <v>1</v>
      </c>
      <c r="D5489" s="8" t="s">
        <v>5095</v>
      </c>
      <c r="E5489" s="8" t="s">
        <v>5096</v>
      </c>
      <c r="F5489" s="8" t="s">
        <v>7</v>
      </c>
    </row>
    <row r="5490" spans="1:6" ht="28.8">
      <c r="A5490" s="8">
        <v>3001</v>
      </c>
      <c r="B5490" s="8" t="s">
        <v>5051</v>
      </c>
      <c r="C5490" s="8">
        <v>3</v>
      </c>
      <c r="D5490" s="8" t="s">
        <v>5056</v>
      </c>
      <c r="E5490" s="8" t="s">
        <v>3334</v>
      </c>
      <c r="F5490" s="8" t="s">
        <v>14</v>
      </c>
    </row>
    <row r="5491" spans="1:6" ht="100.8">
      <c r="A5491" s="8">
        <v>1847</v>
      </c>
      <c r="B5491" s="8" t="s">
        <v>5051</v>
      </c>
      <c r="C5491" s="8">
        <v>1</v>
      </c>
      <c r="D5491" s="8" t="s">
        <v>5091</v>
      </c>
      <c r="E5491" s="8" t="s">
        <v>5092</v>
      </c>
      <c r="F5491" s="8" t="s">
        <v>36</v>
      </c>
    </row>
    <row r="5492" spans="1:6" ht="72">
      <c r="A5492" s="8">
        <v>2978</v>
      </c>
      <c r="B5492" s="8" t="s">
        <v>5051</v>
      </c>
      <c r="C5492" s="8">
        <v>1</v>
      </c>
      <c r="D5492" s="8" t="s">
        <v>5120</v>
      </c>
      <c r="E5492" s="8" t="s">
        <v>5121</v>
      </c>
      <c r="F5492" s="8" t="s">
        <v>28</v>
      </c>
    </row>
    <row r="5493" spans="1:6">
      <c r="A5493" s="8">
        <v>3002</v>
      </c>
      <c r="B5493" s="8" t="s">
        <v>5051</v>
      </c>
      <c r="C5493" s="8">
        <v>1</v>
      </c>
      <c r="D5493" s="8" t="s">
        <v>5122</v>
      </c>
      <c r="E5493" s="8" t="s">
        <v>17</v>
      </c>
      <c r="F5493" s="8" t="s">
        <v>14</v>
      </c>
    </row>
    <row r="5494" spans="1:6" ht="115.2">
      <c r="A5494" s="8">
        <v>6961</v>
      </c>
      <c r="B5494" s="8" t="s">
        <v>5051</v>
      </c>
      <c r="C5494" s="8">
        <v>5</v>
      </c>
      <c r="D5494" s="8" t="s">
        <v>5080</v>
      </c>
      <c r="E5494" s="8" t="s">
        <v>5081</v>
      </c>
      <c r="F5494" s="8" t="s">
        <v>14</v>
      </c>
    </row>
    <row r="5495" spans="1:6" ht="57.6">
      <c r="A5495" s="8">
        <v>8537</v>
      </c>
      <c r="B5495" s="8" t="s">
        <v>5051</v>
      </c>
      <c r="C5495" s="8">
        <v>5</v>
      </c>
      <c r="D5495" s="8" t="s">
        <v>5071</v>
      </c>
      <c r="E5495" s="8" t="s">
        <v>5072</v>
      </c>
      <c r="F5495" s="8" t="s">
        <v>14</v>
      </c>
    </row>
    <row r="5496" spans="1:6" ht="43.2">
      <c r="A5496" s="8">
        <v>8423</v>
      </c>
      <c r="B5496" s="8" t="s">
        <v>5051</v>
      </c>
      <c r="C5496" s="8">
        <v>5</v>
      </c>
      <c r="D5496" s="8" t="s">
        <v>5058</v>
      </c>
      <c r="E5496" s="8" t="s">
        <v>5059</v>
      </c>
      <c r="F5496" s="8" t="s">
        <v>14</v>
      </c>
    </row>
    <row r="5497" spans="1:6" ht="72">
      <c r="A5497" s="8">
        <v>1844</v>
      </c>
      <c r="B5497" s="8" t="s">
        <v>5051</v>
      </c>
      <c r="C5497" s="8">
        <v>2</v>
      </c>
      <c r="D5497" s="8" t="s">
        <v>5123</v>
      </c>
      <c r="E5497" s="8" t="s">
        <v>5124</v>
      </c>
      <c r="F5497" s="8" t="s">
        <v>14</v>
      </c>
    </row>
    <row r="5498" spans="1:6" ht="28.8">
      <c r="A5498" s="8">
        <v>15</v>
      </c>
      <c r="B5498" s="8" t="s">
        <v>5051</v>
      </c>
      <c r="C5498" s="8">
        <v>1</v>
      </c>
      <c r="D5498" s="8" t="s">
        <v>269</v>
      </c>
      <c r="E5498" s="8" t="s">
        <v>5101</v>
      </c>
      <c r="F5498" s="8" t="s">
        <v>14</v>
      </c>
    </row>
    <row r="5499" spans="1:6" ht="129.6">
      <c r="A5499" s="8">
        <v>6100</v>
      </c>
      <c r="B5499" s="8" t="s">
        <v>5051</v>
      </c>
      <c r="C5499" s="8">
        <v>1</v>
      </c>
      <c r="D5499" s="8" t="s">
        <v>5125</v>
      </c>
      <c r="E5499" s="8" t="s">
        <v>17</v>
      </c>
      <c r="F5499" s="8" t="s">
        <v>14</v>
      </c>
    </row>
    <row r="5500" spans="1:6" ht="43.2">
      <c r="A5500" s="8">
        <v>2980</v>
      </c>
      <c r="B5500" s="8" t="s">
        <v>5051</v>
      </c>
      <c r="C5500" s="8">
        <v>3</v>
      </c>
      <c r="D5500" s="8" t="s">
        <v>5052</v>
      </c>
      <c r="E5500" s="8" t="s">
        <v>5053</v>
      </c>
      <c r="F5500" s="8" t="s">
        <v>14</v>
      </c>
    </row>
    <row r="5501" spans="1:6" ht="43.2">
      <c r="A5501" s="8">
        <v>6123</v>
      </c>
      <c r="B5501" s="8" t="s">
        <v>5051</v>
      </c>
      <c r="C5501" s="8">
        <v>4</v>
      </c>
      <c r="D5501" s="8" t="s">
        <v>5126</v>
      </c>
      <c r="E5501" s="8" t="s">
        <v>5127</v>
      </c>
      <c r="F5501" s="8" t="s">
        <v>14</v>
      </c>
    </row>
    <row r="5502" spans="1:6">
      <c r="A5502" s="8">
        <v>6127</v>
      </c>
      <c r="B5502" s="8" t="s">
        <v>5051</v>
      </c>
      <c r="C5502" s="8">
        <v>2</v>
      </c>
      <c r="D5502" s="8" t="s">
        <v>5128</v>
      </c>
      <c r="E5502" s="8" t="s">
        <v>20</v>
      </c>
      <c r="F5502" s="8" t="s">
        <v>14</v>
      </c>
    </row>
    <row r="5503" spans="1:6" ht="129.6">
      <c r="A5503" s="8">
        <v>811</v>
      </c>
      <c r="B5503" s="8" t="s">
        <v>5051</v>
      </c>
      <c r="C5503" s="8">
        <v>3</v>
      </c>
      <c r="D5503" s="8" t="s">
        <v>5112</v>
      </c>
      <c r="E5503" s="8" t="s">
        <v>5113</v>
      </c>
      <c r="F5503" s="8" t="s">
        <v>14</v>
      </c>
    </row>
    <row r="5504" spans="1:6" ht="43.2">
      <c r="A5504" s="8">
        <v>1887</v>
      </c>
      <c r="B5504" s="8" t="s">
        <v>5129</v>
      </c>
      <c r="C5504" s="8">
        <v>2</v>
      </c>
      <c r="D5504" s="8" t="s">
        <v>5130</v>
      </c>
      <c r="E5504" s="8" t="s">
        <v>5131</v>
      </c>
      <c r="F5504" s="8" t="s">
        <v>28</v>
      </c>
    </row>
    <row r="5505" spans="1:6" ht="28.8">
      <c r="A5505" s="8">
        <v>1862</v>
      </c>
      <c r="B5505" s="8" t="s">
        <v>5129</v>
      </c>
      <c r="C5505" s="8">
        <v>1</v>
      </c>
      <c r="D5505" s="8" t="s">
        <v>5132</v>
      </c>
      <c r="E5505" s="8" t="s">
        <v>381</v>
      </c>
      <c r="F5505" s="8" t="s">
        <v>7</v>
      </c>
    </row>
    <row r="5506" spans="1:6" ht="28.8">
      <c r="A5506" s="8">
        <v>3015</v>
      </c>
      <c r="B5506" s="8" t="s">
        <v>5129</v>
      </c>
      <c r="C5506" s="8">
        <v>1</v>
      </c>
      <c r="D5506" s="8" t="s">
        <v>5133</v>
      </c>
      <c r="E5506" s="8" t="s">
        <v>5134</v>
      </c>
      <c r="F5506" s="8" t="s">
        <v>28</v>
      </c>
    </row>
    <row r="5507" spans="1:6" ht="28.8">
      <c r="A5507" s="8">
        <v>4271</v>
      </c>
      <c r="B5507" s="8" t="s">
        <v>5129</v>
      </c>
      <c r="C5507" s="8">
        <v>1</v>
      </c>
      <c r="D5507" s="8" t="s">
        <v>5135</v>
      </c>
      <c r="E5507" s="8" t="s">
        <v>5136</v>
      </c>
      <c r="F5507" s="8" t="s">
        <v>28</v>
      </c>
    </row>
    <row r="5508" spans="1:6" ht="43.2">
      <c r="A5508" s="8">
        <v>4164</v>
      </c>
      <c r="B5508" s="8" t="s">
        <v>5129</v>
      </c>
      <c r="C5508" s="8">
        <v>1</v>
      </c>
      <c r="D5508" s="8" t="s">
        <v>5137</v>
      </c>
      <c r="E5508" s="8" t="s">
        <v>5138</v>
      </c>
      <c r="F5508" s="8" t="s">
        <v>28</v>
      </c>
    </row>
    <row r="5509" spans="1:6" ht="57.6">
      <c r="A5509" s="8">
        <v>1830</v>
      </c>
      <c r="B5509" s="8" t="s">
        <v>5129</v>
      </c>
      <c r="C5509" s="8">
        <v>3</v>
      </c>
      <c r="D5509" s="8" t="s">
        <v>5139</v>
      </c>
      <c r="E5509" s="8" t="s">
        <v>5140</v>
      </c>
      <c r="F5509" s="8" t="s">
        <v>28</v>
      </c>
    </row>
    <row r="5510" spans="1:6" ht="72">
      <c r="A5510" s="8">
        <v>4119</v>
      </c>
      <c r="B5510" s="8" t="s">
        <v>5129</v>
      </c>
      <c r="C5510" s="8">
        <v>4</v>
      </c>
      <c r="D5510" s="8" t="s">
        <v>5141</v>
      </c>
      <c r="E5510" s="8" t="s">
        <v>5142</v>
      </c>
      <c r="F5510" s="8" t="s">
        <v>28</v>
      </c>
    </row>
    <row r="5511" spans="1:6" ht="86.4">
      <c r="A5511" s="8">
        <v>8467</v>
      </c>
      <c r="B5511" s="8" t="s">
        <v>5129</v>
      </c>
      <c r="C5511" s="8">
        <v>1</v>
      </c>
      <c r="D5511" s="8" t="s">
        <v>5143</v>
      </c>
      <c r="E5511" s="8" t="s">
        <v>5144</v>
      </c>
      <c r="F5511" s="8" t="s">
        <v>28</v>
      </c>
    </row>
    <row r="5512" spans="1:6" ht="57.6">
      <c r="A5512" s="8">
        <v>6131</v>
      </c>
      <c r="B5512" s="8" t="s">
        <v>5129</v>
      </c>
      <c r="C5512" s="8">
        <v>2</v>
      </c>
      <c r="D5512" s="8" t="s">
        <v>5145</v>
      </c>
      <c r="E5512" s="8" t="s">
        <v>5146</v>
      </c>
      <c r="F5512" s="8" t="s">
        <v>28</v>
      </c>
    </row>
    <row r="5513" spans="1:6">
      <c r="A5513" s="8">
        <v>1931</v>
      </c>
      <c r="B5513" s="8" t="s">
        <v>5129</v>
      </c>
      <c r="C5513" s="8">
        <v>1</v>
      </c>
      <c r="D5513" s="8" t="s">
        <v>5147</v>
      </c>
      <c r="E5513" s="8" t="s">
        <v>12</v>
      </c>
      <c r="F5513" s="8" t="s">
        <v>28</v>
      </c>
    </row>
    <row r="5514" spans="1:6" ht="28.8">
      <c r="A5514" s="8">
        <v>6120</v>
      </c>
      <c r="B5514" s="8" t="s">
        <v>5129</v>
      </c>
      <c r="C5514" s="8">
        <v>5</v>
      </c>
      <c r="D5514" s="8" t="s">
        <v>5148</v>
      </c>
      <c r="E5514" s="8" t="s">
        <v>5149</v>
      </c>
      <c r="F5514" s="8" t="s">
        <v>28</v>
      </c>
    </row>
    <row r="5515" spans="1:6">
      <c r="A5515" s="8">
        <v>8606</v>
      </c>
      <c r="B5515" s="8" t="s">
        <v>5129</v>
      </c>
      <c r="C5515" s="8">
        <v>5</v>
      </c>
      <c r="D5515" s="8" t="s">
        <v>5150</v>
      </c>
      <c r="E5515" s="8" t="s">
        <v>3749</v>
      </c>
      <c r="F5515" s="8" t="s">
        <v>28</v>
      </c>
    </row>
    <row r="5516" spans="1:6" ht="57.6">
      <c r="A5516" s="8">
        <v>2979</v>
      </c>
      <c r="B5516" s="8" t="s">
        <v>5129</v>
      </c>
      <c r="C5516" s="8">
        <v>1</v>
      </c>
      <c r="D5516" s="8" t="s">
        <v>5151</v>
      </c>
      <c r="E5516" s="8" t="s">
        <v>41</v>
      </c>
      <c r="F5516" s="8" t="s">
        <v>36</v>
      </c>
    </row>
    <row r="5517" spans="1:6" ht="28.8">
      <c r="A5517" s="8">
        <v>5862</v>
      </c>
      <c r="B5517" s="8" t="s">
        <v>5129</v>
      </c>
      <c r="C5517" s="8">
        <v>5</v>
      </c>
      <c r="D5517" s="8" t="s">
        <v>5152</v>
      </c>
      <c r="E5517" s="8" t="s">
        <v>475</v>
      </c>
      <c r="F5517" s="8" t="s">
        <v>36</v>
      </c>
    </row>
    <row r="5518" spans="1:6" ht="86.4">
      <c r="A5518" s="8">
        <v>8467</v>
      </c>
      <c r="B5518" s="8" t="s">
        <v>5129</v>
      </c>
      <c r="C5518" s="8">
        <v>1</v>
      </c>
      <c r="D5518" s="8" t="s">
        <v>5143</v>
      </c>
      <c r="E5518" s="8" t="s">
        <v>5144</v>
      </c>
      <c r="F5518" s="8" t="s">
        <v>36</v>
      </c>
    </row>
    <row r="5519" spans="1:6" ht="86.4">
      <c r="A5519" s="8">
        <v>8484</v>
      </c>
      <c r="B5519" s="8" t="s">
        <v>5129</v>
      </c>
      <c r="C5519" s="8">
        <v>2</v>
      </c>
      <c r="D5519" s="8" t="s">
        <v>5153</v>
      </c>
      <c r="E5519" s="8" t="s">
        <v>5154</v>
      </c>
      <c r="F5519" s="8" t="s">
        <v>36</v>
      </c>
    </row>
    <row r="5520" spans="1:6">
      <c r="A5520" s="8">
        <v>38</v>
      </c>
      <c r="B5520" s="8" t="s">
        <v>5129</v>
      </c>
      <c r="C5520" s="8">
        <v>5</v>
      </c>
      <c r="D5520" s="8" t="s">
        <v>272</v>
      </c>
      <c r="E5520" s="8" t="s">
        <v>38</v>
      </c>
      <c r="F5520" s="8" t="s">
        <v>36</v>
      </c>
    </row>
    <row r="5521" spans="1:6" ht="86.4">
      <c r="A5521" s="8">
        <v>1846</v>
      </c>
      <c r="B5521" s="8" t="s">
        <v>5129</v>
      </c>
      <c r="C5521" s="8">
        <v>1</v>
      </c>
      <c r="D5521" s="8" t="s">
        <v>5155</v>
      </c>
      <c r="E5521" s="8" t="s">
        <v>5156</v>
      </c>
      <c r="F5521" s="8" t="s">
        <v>36</v>
      </c>
    </row>
    <row r="5522" spans="1:6">
      <c r="A5522" s="8">
        <v>924</v>
      </c>
      <c r="B5522" s="8" t="s">
        <v>5129</v>
      </c>
      <c r="C5522" s="8">
        <v>4</v>
      </c>
      <c r="D5522" s="8" t="s">
        <v>5157</v>
      </c>
      <c r="E5522" s="8" t="s">
        <v>2371</v>
      </c>
      <c r="F5522" s="8" t="s">
        <v>28</v>
      </c>
    </row>
    <row r="5523" spans="1:6" ht="28.8">
      <c r="A5523" s="8">
        <v>5862</v>
      </c>
      <c r="B5523" s="8" t="s">
        <v>5129</v>
      </c>
      <c r="C5523" s="8">
        <v>5</v>
      </c>
      <c r="D5523" s="8" t="s">
        <v>5152</v>
      </c>
      <c r="E5523" s="8" t="s">
        <v>475</v>
      </c>
      <c r="F5523" s="8" t="s">
        <v>7</v>
      </c>
    </row>
    <row r="5524" spans="1:6" ht="100.8">
      <c r="A5524" s="8">
        <v>8492</v>
      </c>
      <c r="B5524" s="8" t="s">
        <v>5129</v>
      </c>
      <c r="C5524" s="8">
        <v>1</v>
      </c>
      <c r="D5524" s="8" t="s">
        <v>5158</v>
      </c>
      <c r="E5524" s="8" t="s">
        <v>5159</v>
      </c>
      <c r="F5524" s="8" t="s">
        <v>28</v>
      </c>
    </row>
    <row r="5525" spans="1:6" ht="28.8">
      <c r="A5525" s="8">
        <v>2990</v>
      </c>
      <c r="B5525" s="8" t="s">
        <v>5129</v>
      </c>
      <c r="C5525" s="8">
        <v>3</v>
      </c>
      <c r="D5525" s="8" t="s">
        <v>5160</v>
      </c>
      <c r="E5525" s="8" t="s">
        <v>5161</v>
      </c>
      <c r="F5525" s="8" t="s">
        <v>28</v>
      </c>
    </row>
    <row r="5526" spans="1:6">
      <c r="A5526" s="8">
        <v>2989</v>
      </c>
      <c r="B5526" s="8" t="s">
        <v>5129</v>
      </c>
      <c r="C5526" s="8">
        <v>4</v>
      </c>
      <c r="D5526" s="8" t="s">
        <v>5162</v>
      </c>
      <c r="E5526" s="8" t="s">
        <v>374</v>
      </c>
      <c r="F5526" s="8" t="s">
        <v>28</v>
      </c>
    </row>
    <row r="5527" spans="1:6" ht="86.4">
      <c r="A5527" s="8">
        <v>6102</v>
      </c>
      <c r="B5527" s="8" t="s">
        <v>5129</v>
      </c>
      <c r="C5527" s="8">
        <v>1</v>
      </c>
      <c r="D5527" s="8" t="s">
        <v>5163</v>
      </c>
      <c r="E5527" s="8" t="s">
        <v>5164</v>
      </c>
      <c r="F5527" s="8" t="s">
        <v>28</v>
      </c>
    </row>
    <row r="5528" spans="1:6" ht="28.8">
      <c r="A5528" s="8">
        <v>45</v>
      </c>
      <c r="B5528" s="8" t="s">
        <v>5129</v>
      </c>
      <c r="C5528" s="8">
        <v>1</v>
      </c>
      <c r="D5528" s="8" t="s">
        <v>271</v>
      </c>
      <c r="E5528" s="8" t="s">
        <v>5165</v>
      </c>
      <c r="F5528" s="8" t="s">
        <v>28</v>
      </c>
    </row>
    <row r="5529" spans="1:6" ht="57.6">
      <c r="A5529" s="8">
        <v>5847</v>
      </c>
      <c r="B5529" s="8" t="s">
        <v>5129</v>
      </c>
      <c r="C5529" s="8">
        <v>1</v>
      </c>
      <c r="D5529" s="8" t="s">
        <v>5166</v>
      </c>
      <c r="E5529" s="8" t="s">
        <v>5167</v>
      </c>
      <c r="F5529" s="8" t="s">
        <v>28</v>
      </c>
    </row>
    <row r="5530" spans="1:6" ht="28.8">
      <c r="A5530" s="8">
        <v>6114</v>
      </c>
      <c r="B5530" s="8" t="s">
        <v>5129</v>
      </c>
      <c r="C5530" s="8">
        <v>1</v>
      </c>
      <c r="D5530" s="8" t="s">
        <v>5168</v>
      </c>
      <c r="E5530" s="8" t="s">
        <v>5169</v>
      </c>
      <c r="F5530" s="8" t="s">
        <v>28</v>
      </c>
    </row>
    <row r="5531" spans="1:6" ht="28.8">
      <c r="A5531" s="8">
        <v>8575</v>
      </c>
      <c r="B5531" s="8" t="s">
        <v>5129</v>
      </c>
      <c r="C5531" s="8">
        <v>1</v>
      </c>
      <c r="D5531" s="8" t="s">
        <v>5170</v>
      </c>
      <c r="E5531" s="8" t="s">
        <v>355</v>
      </c>
      <c r="F5531" s="8" t="s">
        <v>28</v>
      </c>
    </row>
    <row r="5532" spans="1:6" ht="86.4">
      <c r="A5532" s="8">
        <v>1846</v>
      </c>
      <c r="B5532" s="8" t="s">
        <v>5129</v>
      </c>
      <c r="C5532" s="8">
        <v>1</v>
      </c>
      <c r="D5532" s="8" t="s">
        <v>5155</v>
      </c>
      <c r="E5532" s="8" t="s">
        <v>5156</v>
      </c>
      <c r="F5532" s="8" t="s">
        <v>28</v>
      </c>
    </row>
    <row r="5533" spans="1:6" ht="28.8">
      <c r="A5533" s="8">
        <v>6082</v>
      </c>
      <c r="B5533" s="8" t="s">
        <v>5129</v>
      </c>
      <c r="C5533" s="8">
        <v>4</v>
      </c>
      <c r="D5533" s="8" t="s">
        <v>5171</v>
      </c>
      <c r="E5533" s="8" t="s">
        <v>5172</v>
      </c>
      <c r="F5533" s="8" t="s">
        <v>28</v>
      </c>
    </row>
    <row r="5534" spans="1:6">
      <c r="A5534" s="8">
        <v>9364</v>
      </c>
      <c r="B5534" s="8" t="s">
        <v>5129</v>
      </c>
      <c r="C5534" s="8">
        <v>5</v>
      </c>
      <c r="D5534" s="8" t="s">
        <v>5173</v>
      </c>
      <c r="E5534" s="8" t="s">
        <v>1529</v>
      </c>
      <c r="F5534" s="8" t="s">
        <v>28</v>
      </c>
    </row>
    <row r="5535" spans="1:6" ht="28.8">
      <c r="A5535" s="8">
        <v>6952</v>
      </c>
      <c r="B5535" s="8" t="s">
        <v>5129</v>
      </c>
      <c r="C5535" s="8">
        <v>4</v>
      </c>
      <c r="D5535" s="8" t="s">
        <v>5174</v>
      </c>
      <c r="E5535" s="8" t="s">
        <v>5175</v>
      </c>
      <c r="F5535" s="8" t="s">
        <v>28</v>
      </c>
    </row>
    <row r="5536" spans="1:6" ht="43.2">
      <c r="A5536" s="8">
        <v>4164</v>
      </c>
      <c r="B5536" s="8" t="s">
        <v>5129</v>
      </c>
      <c r="C5536" s="8">
        <v>1</v>
      </c>
      <c r="D5536" s="8" t="s">
        <v>5137</v>
      </c>
      <c r="E5536" s="8" t="s">
        <v>5138</v>
      </c>
      <c r="F5536" s="8" t="s">
        <v>7</v>
      </c>
    </row>
    <row r="5537" spans="1:6">
      <c r="A5537" s="8">
        <v>6148</v>
      </c>
      <c r="B5537" s="8" t="s">
        <v>5129</v>
      </c>
      <c r="C5537" s="8">
        <v>5</v>
      </c>
      <c r="D5537" s="8" t="s">
        <v>5176</v>
      </c>
      <c r="E5537" s="8" t="s">
        <v>377</v>
      </c>
      <c r="F5537" s="8" t="s">
        <v>7</v>
      </c>
    </row>
    <row r="5538" spans="1:6" ht="57.6">
      <c r="A5538" s="8">
        <v>1831</v>
      </c>
      <c r="B5538" s="8" t="s">
        <v>5129</v>
      </c>
      <c r="C5538" s="8">
        <v>5</v>
      </c>
      <c r="D5538" s="8" t="s">
        <v>5177</v>
      </c>
      <c r="E5538" s="8" t="s">
        <v>358</v>
      </c>
      <c r="F5538" s="8" t="s">
        <v>7</v>
      </c>
    </row>
    <row r="5539" spans="1:6" ht="28.8">
      <c r="A5539" s="8">
        <v>6134</v>
      </c>
      <c r="B5539" s="8" t="s">
        <v>5129</v>
      </c>
      <c r="C5539" s="8">
        <v>1</v>
      </c>
      <c r="D5539" s="8" t="s">
        <v>5178</v>
      </c>
      <c r="E5539" s="8" t="s">
        <v>1288</v>
      </c>
      <c r="F5539" s="8" t="s">
        <v>7</v>
      </c>
    </row>
    <row r="5540" spans="1:6" ht="57.6">
      <c r="A5540" s="8">
        <v>1830</v>
      </c>
      <c r="B5540" s="8" t="s">
        <v>5129</v>
      </c>
      <c r="C5540" s="8">
        <v>3</v>
      </c>
      <c r="D5540" s="8" t="s">
        <v>5139</v>
      </c>
      <c r="E5540" s="8" t="s">
        <v>5140</v>
      </c>
      <c r="F5540" s="8" t="s">
        <v>7</v>
      </c>
    </row>
    <row r="5541" spans="1:6" ht="57.6">
      <c r="A5541" s="8">
        <v>5847</v>
      </c>
      <c r="B5541" s="8" t="s">
        <v>5129</v>
      </c>
      <c r="C5541" s="8">
        <v>1</v>
      </c>
      <c r="D5541" s="8" t="s">
        <v>5166</v>
      </c>
      <c r="E5541" s="8" t="s">
        <v>5167</v>
      </c>
      <c r="F5541" s="8" t="s">
        <v>7</v>
      </c>
    </row>
    <row r="5542" spans="1:6" ht="100.8">
      <c r="A5542" s="8">
        <v>8492</v>
      </c>
      <c r="B5542" s="8" t="s">
        <v>5129</v>
      </c>
      <c r="C5542" s="8">
        <v>1</v>
      </c>
      <c r="D5542" s="8" t="s">
        <v>5158</v>
      </c>
      <c r="E5542" s="8" t="s">
        <v>5159</v>
      </c>
      <c r="F5542" s="8" t="s">
        <v>14</v>
      </c>
    </row>
    <row r="5543" spans="1:6" ht="57.6">
      <c r="A5543" s="8">
        <v>6131</v>
      </c>
      <c r="B5543" s="8" t="s">
        <v>5129</v>
      </c>
      <c r="C5543" s="8">
        <v>2</v>
      </c>
      <c r="D5543" s="8" t="s">
        <v>5145</v>
      </c>
      <c r="E5543" s="8" t="s">
        <v>5146</v>
      </c>
      <c r="F5543" s="8" t="s">
        <v>14</v>
      </c>
    </row>
    <row r="5544" spans="1:6" ht="43.2">
      <c r="A5544" s="8">
        <v>6962</v>
      </c>
      <c r="B5544" s="8" t="s">
        <v>5129</v>
      </c>
      <c r="C5544" s="8">
        <v>2</v>
      </c>
      <c r="D5544" s="8" t="s">
        <v>5179</v>
      </c>
      <c r="E5544" s="8" t="s">
        <v>5180</v>
      </c>
      <c r="F5544" s="8" t="s">
        <v>28</v>
      </c>
    </row>
    <row r="5545" spans="1:6" ht="28.8">
      <c r="A5545" s="8">
        <v>1862</v>
      </c>
      <c r="B5545" s="8" t="s">
        <v>5129</v>
      </c>
      <c r="C5545" s="8">
        <v>1</v>
      </c>
      <c r="D5545" s="8" t="s">
        <v>5132</v>
      </c>
      <c r="E5545" s="8" t="s">
        <v>381</v>
      </c>
      <c r="F5545" s="8" t="s">
        <v>14</v>
      </c>
    </row>
    <row r="5546" spans="1:6" ht="28.8">
      <c r="A5546" s="8">
        <v>7777</v>
      </c>
      <c r="B5546" s="8" t="s">
        <v>5129</v>
      </c>
      <c r="C5546" s="8">
        <v>5</v>
      </c>
      <c r="D5546" s="8" t="s">
        <v>5181</v>
      </c>
      <c r="E5546" s="8" t="s">
        <v>358</v>
      </c>
      <c r="F5546" s="8" t="s">
        <v>14</v>
      </c>
    </row>
    <row r="5547" spans="1:6" ht="86.4">
      <c r="A5547" s="8">
        <v>1845</v>
      </c>
      <c r="B5547" s="8" t="s">
        <v>5129</v>
      </c>
      <c r="C5547" s="8">
        <v>1</v>
      </c>
      <c r="D5547" s="8" t="s">
        <v>5182</v>
      </c>
      <c r="E5547" s="8" t="s">
        <v>17</v>
      </c>
      <c r="F5547" s="8" t="s">
        <v>14</v>
      </c>
    </row>
    <row r="5548" spans="1:6" ht="43.2">
      <c r="A5548" s="8">
        <v>4164</v>
      </c>
      <c r="B5548" s="8" t="s">
        <v>5129</v>
      </c>
      <c r="C5548" s="8">
        <v>1</v>
      </c>
      <c r="D5548" s="8" t="s">
        <v>5137</v>
      </c>
      <c r="E5548" s="8" t="s">
        <v>5138</v>
      </c>
      <c r="F5548" s="8" t="s">
        <v>14</v>
      </c>
    </row>
    <row r="5549" spans="1:6" ht="28.8">
      <c r="A5549" s="8">
        <v>921</v>
      </c>
      <c r="B5549" s="8" t="s">
        <v>5129</v>
      </c>
      <c r="C5549" s="8">
        <v>1</v>
      </c>
      <c r="D5549" s="8" t="s">
        <v>5183</v>
      </c>
      <c r="E5549" s="8" t="s">
        <v>1730</v>
      </c>
      <c r="F5549" s="8" t="s">
        <v>14</v>
      </c>
    </row>
    <row r="5550" spans="1:6" ht="43.2">
      <c r="A5550" s="8">
        <v>1887</v>
      </c>
      <c r="B5550" s="8" t="s">
        <v>5129</v>
      </c>
      <c r="C5550" s="8">
        <v>2</v>
      </c>
      <c r="D5550" s="8" t="s">
        <v>5130</v>
      </c>
      <c r="E5550" s="8" t="s">
        <v>5131</v>
      </c>
      <c r="F5550" s="8" t="s">
        <v>14</v>
      </c>
    </row>
    <row r="5551" spans="1:6" ht="57.6">
      <c r="A5551" s="8">
        <v>5847</v>
      </c>
      <c r="B5551" s="8" t="s">
        <v>5129</v>
      </c>
      <c r="C5551" s="8">
        <v>1</v>
      </c>
      <c r="D5551" s="8" t="s">
        <v>5166</v>
      </c>
      <c r="E5551" s="8" t="s">
        <v>5167</v>
      </c>
      <c r="F5551" s="8" t="s">
        <v>14</v>
      </c>
    </row>
    <row r="5552" spans="1:6" ht="72">
      <c r="A5552" s="8">
        <v>8480</v>
      </c>
      <c r="B5552" s="8" t="s">
        <v>5129</v>
      </c>
      <c r="C5552" s="8">
        <v>5</v>
      </c>
      <c r="D5552" s="8" t="s">
        <v>5184</v>
      </c>
      <c r="E5552" s="8" t="s">
        <v>5185</v>
      </c>
      <c r="F5552" s="8" t="s">
        <v>28</v>
      </c>
    </row>
    <row r="5553" spans="1:6" ht="43.2">
      <c r="A5553" s="8">
        <v>4144</v>
      </c>
      <c r="B5553" s="8" t="s">
        <v>5129</v>
      </c>
      <c r="C5553" s="8">
        <v>4</v>
      </c>
      <c r="D5553" s="8" t="s">
        <v>5186</v>
      </c>
      <c r="E5553" s="8" t="s">
        <v>5187</v>
      </c>
      <c r="F5553" s="8" t="s">
        <v>28</v>
      </c>
    </row>
    <row r="5554" spans="1:6" ht="28.8">
      <c r="A5554" s="8">
        <v>8483</v>
      </c>
      <c r="B5554" s="8" t="s">
        <v>5129</v>
      </c>
      <c r="C5554" s="8">
        <v>2</v>
      </c>
      <c r="D5554" s="8" t="s">
        <v>5188</v>
      </c>
      <c r="E5554" s="8" t="s">
        <v>5189</v>
      </c>
      <c r="F5554" s="8" t="s">
        <v>28</v>
      </c>
    </row>
    <row r="5555" spans="1:6" ht="86.4">
      <c r="A5555" s="8">
        <v>8484</v>
      </c>
      <c r="B5555" s="8" t="s">
        <v>5129</v>
      </c>
      <c r="C5555" s="8">
        <v>2</v>
      </c>
      <c r="D5555" s="8" t="s">
        <v>5153</v>
      </c>
      <c r="E5555" s="8" t="s">
        <v>5154</v>
      </c>
      <c r="F5555" s="8" t="s">
        <v>28</v>
      </c>
    </row>
    <row r="5556" spans="1:6" ht="28.8">
      <c r="A5556" s="8">
        <v>6134</v>
      </c>
      <c r="B5556" s="8" t="s">
        <v>5129</v>
      </c>
      <c r="C5556" s="8">
        <v>1</v>
      </c>
      <c r="D5556" s="8" t="s">
        <v>5178</v>
      </c>
      <c r="E5556" s="8" t="s">
        <v>1288</v>
      </c>
      <c r="F5556" s="8" t="s">
        <v>28</v>
      </c>
    </row>
    <row r="5557" spans="1:6" ht="28.8">
      <c r="A5557" s="8">
        <v>6114</v>
      </c>
      <c r="B5557" s="8" t="s">
        <v>5129</v>
      </c>
      <c r="C5557" s="8">
        <v>1</v>
      </c>
      <c r="D5557" s="8" t="s">
        <v>5168</v>
      </c>
      <c r="E5557" s="8" t="s">
        <v>5169</v>
      </c>
      <c r="F5557" s="8" t="s">
        <v>36</v>
      </c>
    </row>
    <row r="5558" spans="1:6" ht="57.6">
      <c r="A5558" s="8">
        <v>1831</v>
      </c>
      <c r="B5558" s="8" t="s">
        <v>5129</v>
      </c>
      <c r="C5558" s="8">
        <v>5</v>
      </c>
      <c r="D5558" s="8" t="s">
        <v>5177</v>
      </c>
      <c r="E5558" s="8" t="s">
        <v>358</v>
      </c>
      <c r="F5558" s="8" t="s">
        <v>14</v>
      </c>
    </row>
    <row r="5559" spans="1:6" ht="86.4">
      <c r="A5559" s="8">
        <v>8467</v>
      </c>
      <c r="B5559" s="8" t="s">
        <v>5129</v>
      </c>
      <c r="C5559" s="8">
        <v>1</v>
      </c>
      <c r="D5559" s="8" t="s">
        <v>5143</v>
      </c>
      <c r="E5559" s="8" t="s">
        <v>5144</v>
      </c>
      <c r="F5559" s="8" t="s">
        <v>14</v>
      </c>
    </row>
    <row r="5560" spans="1:6" ht="28.8">
      <c r="A5560" s="8">
        <v>3015</v>
      </c>
      <c r="B5560" s="8" t="s">
        <v>5129</v>
      </c>
      <c r="C5560" s="8">
        <v>1</v>
      </c>
      <c r="D5560" s="8" t="s">
        <v>5133</v>
      </c>
      <c r="E5560" s="8" t="s">
        <v>5134</v>
      </c>
      <c r="F5560" s="8" t="s">
        <v>36</v>
      </c>
    </row>
    <row r="5561" spans="1:6">
      <c r="A5561" s="8">
        <v>1920</v>
      </c>
      <c r="B5561" s="8" t="s">
        <v>5129</v>
      </c>
      <c r="C5561" s="8">
        <v>1</v>
      </c>
      <c r="D5561" s="8" t="s">
        <v>5190</v>
      </c>
      <c r="E5561" s="8" t="s">
        <v>377</v>
      </c>
      <c r="F5561" s="8" t="s">
        <v>7</v>
      </c>
    </row>
    <row r="5562" spans="1:6" ht="86.4">
      <c r="A5562" s="8">
        <v>8484</v>
      </c>
      <c r="B5562" s="8" t="s">
        <v>5129</v>
      </c>
      <c r="C5562" s="8">
        <v>2</v>
      </c>
      <c r="D5562" s="8" t="s">
        <v>5153</v>
      </c>
      <c r="E5562" s="8" t="s">
        <v>5154</v>
      </c>
      <c r="F5562" s="8" t="s">
        <v>7</v>
      </c>
    </row>
    <row r="5563" spans="1:6" ht="28.8">
      <c r="A5563" s="8">
        <v>7777</v>
      </c>
      <c r="B5563" s="8" t="s">
        <v>5129</v>
      </c>
      <c r="C5563" s="8">
        <v>5</v>
      </c>
      <c r="D5563" s="8" t="s">
        <v>5181</v>
      </c>
      <c r="E5563" s="8" t="s">
        <v>358</v>
      </c>
      <c r="F5563" s="8" t="s">
        <v>7</v>
      </c>
    </row>
    <row r="5564" spans="1:6">
      <c r="A5564" s="8">
        <v>7774</v>
      </c>
      <c r="B5564" s="8" t="s">
        <v>5129</v>
      </c>
      <c r="C5564" s="8">
        <v>1</v>
      </c>
      <c r="D5564" s="8" t="s">
        <v>5191</v>
      </c>
      <c r="E5564" s="8" t="s">
        <v>549</v>
      </c>
      <c r="F5564" s="8" t="s">
        <v>7</v>
      </c>
    </row>
    <row r="5565" spans="1:6" ht="28.8">
      <c r="A5565" s="8">
        <v>6082</v>
      </c>
      <c r="B5565" s="8" t="s">
        <v>5129</v>
      </c>
      <c r="C5565" s="8">
        <v>4</v>
      </c>
      <c r="D5565" s="8" t="s">
        <v>5171</v>
      </c>
      <c r="E5565" s="8" t="s">
        <v>5172</v>
      </c>
      <c r="F5565" s="8" t="s">
        <v>7</v>
      </c>
    </row>
    <row r="5566" spans="1:6">
      <c r="A5566" s="8">
        <v>953</v>
      </c>
      <c r="B5566" s="8" t="s">
        <v>5192</v>
      </c>
      <c r="C5566" s="8">
        <v>4</v>
      </c>
      <c r="D5566" s="8" t="s">
        <v>5193</v>
      </c>
      <c r="E5566" s="8" t="s">
        <v>3694</v>
      </c>
      <c r="F5566" s="8" t="s">
        <v>28</v>
      </c>
    </row>
    <row r="5567" spans="1:6">
      <c r="A5567" s="8">
        <v>9363</v>
      </c>
      <c r="B5567" s="8" t="s">
        <v>5192</v>
      </c>
      <c r="C5567" s="8">
        <v>4</v>
      </c>
      <c r="D5567" s="8" t="s">
        <v>5194</v>
      </c>
      <c r="E5567" s="8" t="s">
        <v>3919</v>
      </c>
      <c r="F5567" s="8" t="s">
        <v>28</v>
      </c>
    </row>
    <row r="5568" spans="1:6" ht="86.4">
      <c r="A5568" s="8">
        <v>3584</v>
      </c>
      <c r="B5568" s="8" t="s">
        <v>5192</v>
      </c>
      <c r="C5568" s="8">
        <v>4</v>
      </c>
      <c r="D5568" s="8" t="s">
        <v>5195</v>
      </c>
      <c r="E5568" s="8" t="s">
        <v>5196</v>
      </c>
      <c r="F5568" s="8" t="s">
        <v>28</v>
      </c>
    </row>
    <row r="5569" spans="1:6">
      <c r="A5569" s="8">
        <v>4159</v>
      </c>
      <c r="B5569" s="8" t="s">
        <v>5192</v>
      </c>
      <c r="C5569" s="8">
        <v>1</v>
      </c>
      <c r="D5569" s="8" t="s">
        <v>5197</v>
      </c>
      <c r="E5569" s="8" t="s">
        <v>5198</v>
      </c>
      <c r="F5569" s="8" t="s">
        <v>28</v>
      </c>
    </row>
    <row r="5570" spans="1:6" ht="72">
      <c r="A5570" s="8">
        <v>5251</v>
      </c>
      <c r="B5570" s="8" t="s">
        <v>5192</v>
      </c>
      <c r="C5570" s="8">
        <v>1</v>
      </c>
      <c r="D5570" s="8" t="s">
        <v>5199</v>
      </c>
      <c r="E5570" s="8" t="s">
        <v>5200</v>
      </c>
      <c r="F5570" s="8" t="s">
        <v>28</v>
      </c>
    </row>
    <row r="5571" spans="1:6" ht="43.2">
      <c r="A5571" s="8">
        <v>7755</v>
      </c>
      <c r="B5571" s="8" t="s">
        <v>5192</v>
      </c>
      <c r="C5571" s="8">
        <v>4</v>
      </c>
      <c r="D5571" s="8" t="s">
        <v>5201</v>
      </c>
      <c r="E5571" s="8" t="s">
        <v>5202</v>
      </c>
      <c r="F5571" s="8" t="s">
        <v>28</v>
      </c>
    </row>
    <row r="5572" spans="1:6" ht="57.6">
      <c r="A5572" s="8">
        <v>7756</v>
      </c>
      <c r="B5572" s="8" t="s">
        <v>5192</v>
      </c>
      <c r="C5572" s="8">
        <v>1</v>
      </c>
      <c r="D5572" s="8" t="s">
        <v>5203</v>
      </c>
      <c r="E5572" s="8" t="s">
        <v>5204</v>
      </c>
      <c r="F5572" s="8" t="s">
        <v>28</v>
      </c>
    </row>
    <row r="5573" spans="1:6">
      <c r="A5573" s="8">
        <v>7779</v>
      </c>
      <c r="B5573" s="8" t="s">
        <v>5192</v>
      </c>
      <c r="C5573" s="8">
        <v>4</v>
      </c>
      <c r="D5573" s="8" t="s">
        <v>5205</v>
      </c>
      <c r="E5573" s="8" t="s">
        <v>5085</v>
      </c>
      <c r="F5573" s="8" t="s">
        <v>28</v>
      </c>
    </row>
    <row r="5574" spans="1:6" ht="28.8">
      <c r="A5574" s="8">
        <v>5818</v>
      </c>
      <c r="B5574" s="8" t="s">
        <v>5192</v>
      </c>
      <c r="C5574" s="8">
        <v>5</v>
      </c>
      <c r="D5574" s="8" t="s">
        <v>5206</v>
      </c>
      <c r="E5574" s="8" t="s">
        <v>5207</v>
      </c>
      <c r="F5574" s="8" t="s">
        <v>28</v>
      </c>
    </row>
    <row r="5575" spans="1:6" ht="86.4">
      <c r="A5575" s="8">
        <v>7758</v>
      </c>
      <c r="B5575" s="8" t="s">
        <v>5192</v>
      </c>
      <c r="C5575" s="8">
        <v>1</v>
      </c>
      <c r="D5575" s="8" t="s">
        <v>5208</v>
      </c>
      <c r="E5575" s="8" t="s">
        <v>5209</v>
      </c>
      <c r="F5575" s="8" t="s">
        <v>28</v>
      </c>
    </row>
    <row r="5576" spans="1:6">
      <c r="A5576" s="8">
        <v>6981</v>
      </c>
      <c r="B5576" s="8" t="s">
        <v>5192</v>
      </c>
      <c r="C5576" s="8">
        <v>1</v>
      </c>
      <c r="D5576" s="8" t="s">
        <v>5210</v>
      </c>
      <c r="E5576" s="8" t="s">
        <v>365</v>
      </c>
      <c r="F5576" s="8" t="s">
        <v>28</v>
      </c>
    </row>
    <row r="5577" spans="1:6" ht="57.6">
      <c r="A5577" s="8">
        <v>6101</v>
      </c>
      <c r="B5577" s="8" t="s">
        <v>5192</v>
      </c>
      <c r="C5577" s="8">
        <v>1</v>
      </c>
      <c r="D5577" s="8" t="s">
        <v>5211</v>
      </c>
      <c r="E5577" s="8" t="s">
        <v>1140</v>
      </c>
      <c r="F5577" s="8" t="s">
        <v>28</v>
      </c>
    </row>
    <row r="5578" spans="1:6" ht="216">
      <c r="A5578" s="8">
        <v>6957</v>
      </c>
      <c r="B5578" s="8" t="s">
        <v>5192</v>
      </c>
      <c r="C5578" s="8">
        <v>1</v>
      </c>
      <c r="D5578" s="8" t="s">
        <v>5212</v>
      </c>
      <c r="E5578" s="8" t="s">
        <v>20</v>
      </c>
      <c r="F5578" s="8" t="s">
        <v>14</v>
      </c>
    </row>
    <row r="5579" spans="1:6" ht="28.8">
      <c r="A5579" s="8">
        <v>29</v>
      </c>
      <c r="B5579" s="8" t="s">
        <v>5192</v>
      </c>
      <c r="C5579" s="8">
        <v>1</v>
      </c>
      <c r="D5579" s="8" t="s">
        <v>275</v>
      </c>
      <c r="E5579" s="8" t="s">
        <v>43</v>
      </c>
      <c r="F5579" s="8" t="s">
        <v>7</v>
      </c>
    </row>
    <row r="5580" spans="1:6">
      <c r="A5580" s="8">
        <v>1916</v>
      </c>
      <c r="B5580" s="8" t="s">
        <v>5192</v>
      </c>
      <c r="C5580" s="8">
        <v>5</v>
      </c>
      <c r="D5580" s="8" t="s">
        <v>5213</v>
      </c>
      <c r="E5580" s="8" t="s">
        <v>42</v>
      </c>
      <c r="F5580" s="8" t="s">
        <v>7</v>
      </c>
    </row>
    <row r="5581" spans="1:6" ht="86.4">
      <c r="A5581" s="8">
        <v>3584</v>
      </c>
      <c r="B5581" s="8" t="s">
        <v>5192</v>
      </c>
      <c r="C5581" s="8">
        <v>4</v>
      </c>
      <c r="D5581" s="8" t="s">
        <v>5195</v>
      </c>
      <c r="E5581" s="8" t="s">
        <v>5196</v>
      </c>
      <c r="F5581" s="8" t="s">
        <v>7</v>
      </c>
    </row>
    <row r="5582" spans="1:6" ht="115.2">
      <c r="A5582" s="8">
        <v>2974</v>
      </c>
      <c r="B5582" s="8" t="s">
        <v>5192</v>
      </c>
      <c r="C5582" s="8">
        <v>1</v>
      </c>
      <c r="D5582" s="8" t="s">
        <v>5214</v>
      </c>
      <c r="E5582" s="8" t="s">
        <v>5215</v>
      </c>
      <c r="F5582" s="8" t="s">
        <v>28</v>
      </c>
    </row>
    <row r="5583" spans="1:6" ht="28.8">
      <c r="A5583" s="8">
        <v>8524</v>
      </c>
      <c r="B5583" s="8" t="s">
        <v>5192</v>
      </c>
      <c r="C5583" s="8">
        <v>1</v>
      </c>
      <c r="D5583" s="8" t="s">
        <v>5216</v>
      </c>
      <c r="E5583" s="8" t="s">
        <v>427</v>
      </c>
      <c r="F5583" s="8" t="s">
        <v>28</v>
      </c>
    </row>
    <row r="5584" spans="1:6" ht="172.8">
      <c r="A5584" s="8">
        <v>8493</v>
      </c>
      <c r="B5584" s="8" t="s">
        <v>5192</v>
      </c>
      <c r="C5584" s="8">
        <v>5</v>
      </c>
      <c r="D5584" s="8" t="s">
        <v>5217</v>
      </c>
      <c r="E5584" s="8" t="s">
        <v>5218</v>
      </c>
      <c r="F5584" s="8" t="s">
        <v>28</v>
      </c>
    </row>
    <row r="5585" spans="1:6" ht="43.2">
      <c r="A5585" s="8">
        <v>807</v>
      </c>
      <c r="B5585" s="8" t="s">
        <v>5192</v>
      </c>
      <c r="C5585" s="8">
        <v>1</v>
      </c>
      <c r="D5585" s="8" t="s">
        <v>5219</v>
      </c>
      <c r="E5585" s="8" t="s">
        <v>5220</v>
      </c>
      <c r="F5585" s="8" t="s">
        <v>28</v>
      </c>
    </row>
    <row r="5586" spans="1:6">
      <c r="A5586" s="8">
        <v>6256</v>
      </c>
      <c r="B5586" s="8" t="s">
        <v>5192</v>
      </c>
      <c r="C5586" s="8">
        <v>5</v>
      </c>
      <c r="D5586" s="8" t="s">
        <v>5221</v>
      </c>
      <c r="E5586" s="8" t="s">
        <v>42</v>
      </c>
      <c r="F5586" s="8" t="s">
        <v>7</v>
      </c>
    </row>
    <row r="5587" spans="1:6" ht="57.6">
      <c r="A5587" s="8">
        <v>2971</v>
      </c>
      <c r="B5587" s="8" t="s">
        <v>5192</v>
      </c>
      <c r="C5587" s="8">
        <v>5</v>
      </c>
      <c r="D5587" s="8" t="s">
        <v>5222</v>
      </c>
      <c r="E5587" s="8" t="s">
        <v>5223</v>
      </c>
      <c r="F5587" s="8" t="s">
        <v>28</v>
      </c>
    </row>
    <row r="5588" spans="1:6" ht="216">
      <c r="A5588" s="8">
        <v>1848</v>
      </c>
      <c r="B5588" s="8" t="s">
        <v>5192</v>
      </c>
      <c r="C5588" s="8">
        <v>1</v>
      </c>
      <c r="D5588" s="8" t="s">
        <v>5224</v>
      </c>
      <c r="E5588" s="8" t="s">
        <v>5225</v>
      </c>
      <c r="F5588" s="8" t="s">
        <v>28</v>
      </c>
    </row>
    <row r="5589" spans="1:6" ht="28.8">
      <c r="A5589" s="8">
        <v>8491</v>
      </c>
      <c r="B5589" s="8" t="s">
        <v>5192</v>
      </c>
      <c r="C5589" s="8">
        <v>1</v>
      </c>
      <c r="D5589" s="8" t="s">
        <v>5226</v>
      </c>
      <c r="E5589" s="8" t="s">
        <v>5227</v>
      </c>
      <c r="F5589" s="8" t="s">
        <v>28</v>
      </c>
    </row>
    <row r="5590" spans="1:6" ht="57.6">
      <c r="A5590" s="8">
        <v>8466</v>
      </c>
      <c r="B5590" s="8" t="s">
        <v>5192</v>
      </c>
      <c r="C5590" s="8">
        <v>1</v>
      </c>
      <c r="D5590" s="8" t="s">
        <v>5228</v>
      </c>
      <c r="E5590" s="8" t="s">
        <v>1820</v>
      </c>
      <c r="F5590" s="8" t="s">
        <v>28</v>
      </c>
    </row>
    <row r="5591" spans="1:6" ht="57.6">
      <c r="A5591" s="8">
        <v>1</v>
      </c>
      <c r="B5591" s="8" t="s">
        <v>5192</v>
      </c>
      <c r="C5591" s="8">
        <v>1</v>
      </c>
      <c r="D5591" s="8" t="s">
        <v>276</v>
      </c>
      <c r="E5591" s="8" t="s">
        <v>5229</v>
      </c>
      <c r="F5591" s="8" t="s">
        <v>28</v>
      </c>
    </row>
    <row r="5592" spans="1:6" ht="100.8">
      <c r="A5592" s="8">
        <v>5811</v>
      </c>
      <c r="B5592" s="8" t="s">
        <v>5192</v>
      </c>
      <c r="C5592" s="8">
        <v>5</v>
      </c>
      <c r="D5592" s="8" t="s">
        <v>5230</v>
      </c>
      <c r="E5592" s="8" t="s">
        <v>5231</v>
      </c>
      <c r="F5592" s="8" t="s">
        <v>28</v>
      </c>
    </row>
    <row r="5593" spans="1:6" ht="28.8">
      <c r="A5593" s="8">
        <v>6982</v>
      </c>
      <c r="B5593" s="8" t="s">
        <v>5192</v>
      </c>
      <c r="C5593" s="8">
        <v>1</v>
      </c>
      <c r="D5593" s="8" t="s">
        <v>5232</v>
      </c>
      <c r="E5593" s="8" t="s">
        <v>5233</v>
      </c>
      <c r="F5593" s="8" t="s">
        <v>28</v>
      </c>
    </row>
    <row r="5594" spans="1:6" ht="172.8">
      <c r="A5594" s="8">
        <v>6086</v>
      </c>
      <c r="B5594" s="8" t="s">
        <v>5192</v>
      </c>
      <c r="C5594" s="8">
        <v>3</v>
      </c>
      <c r="D5594" s="8" t="s">
        <v>5234</v>
      </c>
      <c r="E5594" s="8" t="s">
        <v>4563</v>
      </c>
      <c r="F5594" s="8" t="s">
        <v>28</v>
      </c>
    </row>
    <row r="5595" spans="1:6" ht="43.2">
      <c r="A5595" s="8">
        <v>1858</v>
      </c>
      <c r="B5595" s="8" t="s">
        <v>5192</v>
      </c>
      <c r="C5595" s="8">
        <v>1</v>
      </c>
      <c r="D5595" s="8" t="s">
        <v>5235</v>
      </c>
      <c r="E5595" s="8" t="s">
        <v>5236</v>
      </c>
      <c r="F5595" s="8" t="s">
        <v>28</v>
      </c>
    </row>
    <row r="5596" spans="1:6" ht="72">
      <c r="A5596" s="8">
        <v>818</v>
      </c>
      <c r="B5596" s="8" t="s">
        <v>5192</v>
      </c>
      <c r="C5596" s="8">
        <v>3</v>
      </c>
      <c r="D5596" s="8" t="s">
        <v>5237</v>
      </c>
      <c r="E5596" s="8" t="s">
        <v>5238</v>
      </c>
      <c r="F5596" s="8" t="s">
        <v>7</v>
      </c>
    </row>
    <row r="5597" spans="1:6" ht="86.4">
      <c r="A5597" s="8">
        <v>10</v>
      </c>
      <c r="B5597" s="8" t="s">
        <v>5192</v>
      </c>
      <c r="C5597" s="8">
        <v>4</v>
      </c>
      <c r="D5597" s="8" t="s">
        <v>5239</v>
      </c>
      <c r="E5597" s="8" t="s">
        <v>5240</v>
      </c>
      <c r="F5597" s="8" t="s">
        <v>7</v>
      </c>
    </row>
    <row r="5598" spans="1:6" ht="172.8">
      <c r="A5598" s="8">
        <v>8493</v>
      </c>
      <c r="B5598" s="8" t="s">
        <v>5192</v>
      </c>
      <c r="C5598" s="8">
        <v>5</v>
      </c>
      <c r="D5598" s="8" t="s">
        <v>5217</v>
      </c>
      <c r="E5598" s="8" t="s">
        <v>5218</v>
      </c>
      <c r="F5598" s="8" t="s">
        <v>7</v>
      </c>
    </row>
    <row r="5599" spans="1:6" ht="28.8">
      <c r="A5599" s="8">
        <v>9799</v>
      </c>
      <c r="B5599" s="8" t="s">
        <v>5192</v>
      </c>
      <c r="C5599" s="8">
        <v>1</v>
      </c>
      <c r="D5599" s="8" t="s">
        <v>5241</v>
      </c>
      <c r="E5599" s="8" t="s">
        <v>5242</v>
      </c>
      <c r="F5599" s="8" t="s">
        <v>28</v>
      </c>
    </row>
    <row r="5600" spans="1:6">
      <c r="A5600" s="8">
        <v>6383</v>
      </c>
      <c r="B5600" s="8" t="s">
        <v>5192</v>
      </c>
      <c r="C5600" s="8">
        <v>1</v>
      </c>
      <c r="D5600" s="8" t="s">
        <v>5243</v>
      </c>
      <c r="E5600" s="8" t="s">
        <v>39</v>
      </c>
      <c r="F5600" s="8" t="s">
        <v>36</v>
      </c>
    </row>
    <row r="5601" spans="1:6" ht="216">
      <c r="A5601" s="8">
        <v>1848</v>
      </c>
      <c r="B5601" s="8" t="s">
        <v>5192</v>
      </c>
      <c r="C5601" s="8">
        <v>1</v>
      </c>
      <c r="D5601" s="8" t="s">
        <v>5224</v>
      </c>
      <c r="E5601" s="8" t="s">
        <v>5225</v>
      </c>
      <c r="F5601" s="8" t="s">
        <v>36</v>
      </c>
    </row>
    <row r="5602" spans="1:6" ht="28.8">
      <c r="A5602" s="8">
        <v>6980</v>
      </c>
      <c r="B5602" s="8" t="s">
        <v>5192</v>
      </c>
      <c r="C5602" s="8">
        <v>5</v>
      </c>
      <c r="D5602" s="8" t="s">
        <v>5244</v>
      </c>
      <c r="E5602" s="8" t="s">
        <v>5245</v>
      </c>
      <c r="F5602" s="8" t="s">
        <v>36</v>
      </c>
    </row>
    <row r="5603" spans="1:6" ht="72">
      <c r="A5603" s="8">
        <v>818</v>
      </c>
      <c r="B5603" s="8" t="s">
        <v>5192</v>
      </c>
      <c r="C5603" s="8">
        <v>3</v>
      </c>
      <c r="D5603" s="8" t="s">
        <v>5237</v>
      </c>
      <c r="E5603" s="8" t="s">
        <v>5238</v>
      </c>
      <c r="F5603" s="8" t="s">
        <v>36</v>
      </c>
    </row>
    <row r="5604" spans="1:6" ht="43.2">
      <c r="A5604" s="8">
        <v>807</v>
      </c>
      <c r="B5604" s="8" t="s">
        <v>5192</v>
      </c>
      <c r="C5604" s="8">
        <v>1</v>
      </c>
      <c r="D5604" s="8" t="s">
        <v>5219</v>
      </c>
      <c r="E5604" s="8" t="s">
        <v>5220</v>
      </c>
      <c r="F5604" s="8" t="s">
        <v>36</v>
      </c>
    </row>
    <row r="5605" spans="1:6" ht="28.8">
      <c r="A5605" s="8">
        <v>4156</v>
      </c>
      <c r="B5605" s="8" t="s">
        <v>5192</v>
      </c>
      <c r="C5605" s="8">
        <v>1</v>
      </c>
      <c r="D5605" s="8" t="s">
        <v>5246</v>
      </c>
      <c r="E5605" s="8" t="s">
        <v>43</v>
      </c>
      <c r="F5605" s="8" t="s">
        <v>36</v>
      </c>
    </row>
    <row r="5606" spans="1:6" ht="100.8">
      <c r="A5606" s="8">
        <v>8469</v>
      </c>
      <c r="B5606" s="8" t="s">
        <v>5192</v>
      </c>
      <c r="C5606" s="8">
        <v>5</v>
      </c>
      <c r="D5606" s="8" t="s">
        <v>5247</v>
      </c>
      <c r="E5606" s="8" t="s">
        <v>5248</v>
      </c>
      <c r="F5606" s="8" t="s">
        <v>36</v>
      </c>
    </row>
    <row r="5607" spans="1:6" ht="172.8">
      <c r="A5607" s="8">
        <v>6086</v>
      </c>
      <c r="B5607" s="8" t="s">
        <v>5192</v>
      </c>
      <c r="C5607" s="8">
        <v>3</v>
      </c>
      <c r="D5607" s="8" t="s">
        <v>5234</v>
      </c>
      <c r="E5607" s="8" t="s">
        <v>4563</v>
      </c>
      <c r="F5607" s="8" t="s">
        <v>36</v>
      </c>
    </row>
    <row r="5608" spans="1:6" ht="144">
      <c r="A5608" s="8">
        <v>7</v>
      </c>
      <c r="B5608" s="8" t="s">
        <v>5192</v>
      </c>
      <c r="C5608" s="8">
        <v>1</v>
      </c>
      <c r="D5608" s="8" t="s">
        <v>274</v>
      </c>
      <c r="E5608" s="8" t="s">
        <v>26</v>
      </c>
      <c r="F5608" s="8" t="s">
        <v>36</v>
      </c>
    </row>
    <row r="5609" spans="1:6" ht="28.8">
      <c r="A5609" s="8">
        <v>29</v>
      </c>
      <c r="B5609" s="8" t="s">
        <v>5192</v>
      </c>
      <c r="C5609" s="8">
        <v>1</v>
      </c>
      <c r="D5609" s="8" t="s">
        <v>275</v>
      </c>
      <c r="E5609" s="8" t="s">
        <v>43</v>
      </c>
      <c r="F5609" s="8" t="s">
        <v>36</v>
      </c>
    </row>
    <row r="5610" spans="1:6" ht="100.8">
      <c r="A5610" s="8">
        <v>5811</v>
      </c>
      <c r="B5610" s="8" t="s">
        <v>5192</v>
      </c>
      <c r="C5610" s="8">
        <v>5</v>
      </c>
      <c r="D5610" s="8" t="s">
        <v>5230</v>
      </c>
      <c r="E5610" s="8" t="s">
        <v>5231</v>
      </c>
      <c r="F5610" s="8" t="s">
        <v>36</v>
      </c>
    </row>
    <row r="5611" spans="1:6" ht="86.4">
      <c r="A5611" s="8">
        <v>10</v>
      </c>
      <c r="B5611" s="8" t="s">
        <v>5192</v>
      </c>
      <c r="C5611" s="8">
        <v>4</v>
      </c>
      <c r="D5611" s="8" t="s">
        <v>5239</v>
      </c>
      <c r="E5611" s="8" t="s">
        <v>5240</v>
      </c>
      <c r="F5611" s="8" t="s">
        <v>36</v>
      </c>
    </row>
    <row r="5612" spans="1:6" ht="172.8">
      <c r="A5612" s="8">
        <v>8493</v>
      </c>
      <c r="B5612" s="8" t="s">
        <v>5192</v>
      </c>
      <c r="C5612" s="8">
        <v>5</v>
      </c>
      <c r="D5612" s="8" t="s">
        <v>5217</v>
      </c>
      <c r="E5612" s="8" t="s">
        <v>5218</v>
      </c>
      <c r="F5612" s="8" t="s">
        <v>36</v>
      </c>
    </row>
    <row r="5613" spans="1:6" ht="28.8">
      <c r="A5613" s="8">
        <v>4118</v>
      </c>
      <c r="B5613" s="8" t="s">
        <v>5192</v>
      </c>
      <c r="C5613" s="8">
        <v>5</v>
      </c>
      <c r="D5613" s="8" t="s">
        <v>5249</v>
      </c>
      <c r="E5613" s="8" t="s">
        <v>5250</v>
      </c>
      <c r="F5613" s="8" t="s">
        <v>5</v>
      </c>
    </row>
    <row r="5614" spans="1:6" ht="43.2">
      <c r="A5614" s="8">
        <v>9</v>
      </c>
      <c r="B5614" s="8" t="s">
        <v>5192</v>
      </c>
      <c r="C5614" s="8">
        <v>1</v>
      </c>
      <c r="D5614" s="8" t="s">
        <v>273</v>
      </c>
      <c r="E5614" s="8" t="s">
        <v>5251</v>
      </c>
      <c r="F5614" s="8" t="s">
        <v>5</v>
      </c>
    </row>
    <row r="5615" spans="1:6" ht="100.8">
      <c r="A5615" s="8">
        <v>8469</v>
      </c>
      <c r="B5615" s="8" t="s">
        <v>5192</v>
      </c>
      <c r="C5615" s="8">
        <v>5</v>
      </c>
      <c r="D5615" s="8" t="s">
        <v>5247</v>
      </c>
      <c r="E5615" s="8" t="s">
        <v>5248</v>
      </c>
      <c r="F5615" s="8" t="s">
        <v>7</v>
      </c>
    </row>
    <row r="5616" spans="1:6" ht="28.8">
      <c r="A5616" s="8">
        <v>4156</v>
      </c>
      <c r="B5616" s="8" t="s">
        <v>5192</v>
      </c>
      <c r="C5616" s="8">
        <v>1</v>
      </c>
      <c r="D5616" s="8" t="s">
        <v>5246</v>
      </c>
      <c r="E5616" s="8" t="s">
        <v>43</v>
      </c>
      <c r="F5616" s="8" t="s">
        <v>7</v>
      </c>
    </row>
    <row r="5617" spans="1:6" ht="115.2">
      <c r="A5617" s="8">
        <v>2974</v>
      </c>
      <c r="B5617" s="8" t="s">
        <v>5192</v>
      </c>
      <c r="C5617" s="8">
        <v>1</v>
      </c>
      <c r="D5617" s="8" t="s">
        <v>5214</v>
      </c>
      <c r="E5617" s="8" t="s">
        <v>5215</v>
      </c>
      <c r="F5617" s="8" t="s">
        <v>7</v>
      </c>
    </row>
    <row r="5618" spans="1:6" ht="28.8">
      <c r="A5618" s="8">
        <v>1859</v>
      </c>
      <c r="B5618" s="8" t="s">
        <v>5192</v>
      </c>
      <c r="C5618" s="8">
        <v>2</v>
      </c>
      <c r="D5618" s="8" t="s">
        <v>5252</v>
      </c>
      <c r="E5618" s="8" t="s">
        <v>5253</v>
      </c>
      <c r="F5618" s="8" t="s">
        <v>28</v>
      </c>
    </row>
    <row r="5619" spans="1:6">
      <c r="A5619" s="8">
        <v>5837</v>
      </c>
      <c r="B5619" s="8" t="s">
        <v>5192</v>
      </c>
      <c r="C5619" s="8">
        <v>5</v>
      </c>
      <c r="D5619" s="8" t="s">
        <v>5254</v>
      </c>
      <c r="E5619" s="8" t="s">
        <v>3956</v>
      </c>
      <c r="F5619" s="8" t="s">
        <v>28</v>
      </c>
    </row>
    <row r="5620" spans="1:6" ht="28.8">
      <c r="A5620" s="8">
        <v>1851</v>
      </c>
      <c r="B5620" s="8" t="s">
        <v>5192</v>
      </c>
      <c r="C5620" s="8">
        <v>4</v>
      </c>
      <c r="D5620" s="8" t="s">
        <v>5255</v>
      </c>
      <c r="E5620" s="8" t="s">
        <v>5256</v>
      </c>
      <c r="F5620" s="8" t="s">
        <v>14</v>
      </c>
    </row>
    <row r="5621" spans="1:6" ht="57.6">
      <c r="A5621" s="8">
        <v>7756</v>
      </c>
      <c r="B5621" s="8" t="s">
        <v>5192</v>
      </c>
      <c r="C5621" s="8">
        <v>1</v>
      </c>
      <c r="D5621" s="8" t="s">
        <v>5203</v>
      </c>
      <c r="E5621" s="8" t="s">
        <v>5204</v>
      </c>
      <c r="F5621" s="8" t="s">
        <v>7</v>
      </c>
    </row>
    <row r="5622" spans="1:6" ht="43.2">
      <c r="A5622" s="8">
        <v>1858</v>
      </c>
      <c r="B5622" s="8" t="s">
        <v>5192</v>
      </c>
      <c r="C5622" s="8">
        <v>1</v>
      </c>
      <c r="D5622" s="8" t="s">
        <v>5235</v>
      </c>
      <c r="E5622" s="8" t="s">
        <v>5236</v>
      </c>
      <c r="F5622" s="8" t="s">
        <v>14</v>
      </c>
    </row>
    <row r="5623" spans="1:6" ht="57.6">
      <c r="A5623" s="8">
        <v>2971</v>
      </c>
      <c r="B5623" s="8" t="s">
        <v>5192</v>
      </c>
      <c r="C5623" s="8">
        <v>5</v>
      </c>
      <c r="D5623" s="8" t="s">
        <v>5222</v>
      </c>
      <c r="E5623" s="8" t="s">
        <v>5223</v>
      </c>
      <c r="F5623" s="8" t="s">
        <v>14</v>
      </c>
    </row>
    <row r="5624" spans="1:6" ht="28.8">
      <c r="A5624" s="8">
        <v>1859</v>
      </c>
      <c r="B5624" s="8" t="s">
        <v>5192</v>
      </c>
      <c r="C5624" s="8">
        <v>2</v>
      </c>
      <c r="D5624" s="8" t="s">
        <v>5252</v>
      </c>
      <c r="E5624" s="8" t="s">
        <v>5253</v>
      </c>
      <c r="F5624" s="8" t="s">
        <v>14</v>
      </c>
    </row>
    <row r="5625" spans="1:6" ht="43.2">
      <c r="A5625" s="8">
        <v>1834</v>
      </c>
      <c r="B5625" s="8" t="s">
        <v>5192</v>
      </c>
      <c r="C5625" s="8">
        <v>1</v>
      </c>
      <c r="D5625" s="8" t="s">
        <v>5257</v>
      </c>
      <c r="E5625" s="8" t="s">
        <v>4275</v>
      </c>
      <c r="F5625" s="8" t="s">
        <v>14</v>
      </c>
    </row>
    <row r="5626" spans="1:6" ht="86.4">
      <c r="A5626" s="8">
        <v>7758</v>
      </c>
      <c r="B5626" s="8" t="s">
        <v>5192</v>
      </c>
      <c r="C5626" s="8">
        <v>1</v>
      </c>
      <c r="D5626" s="8" t="s">
        <v>5208</v>
      </c>
      <c r="E5626" s="8" t="s">
        <v>5209</v>
      </c>
      <c r="F5626" s="8" t="s">
        <v>14</v>
      </c>
    </row>
    <row r="5627" spans="1:6" ht="72">
      <c r="A5627" s="8">
        <v>818</v>
      </c>
      <c r="B5627" s="8" t="s">
        <v>5192</v>
      </c>
      <c r="C5627" s="8">
        <v>3</v>
      </c>
      <c r="D5627" s="8" t="s">
        <v>5237</v>
      </c>
      <c r="E5627" s="8" t="s">
        <v>5238</v>
      </c>
      <c r="F5627" s="8" t="s">
        <v>14</v>
      </c>
    </row>
    <row r="5628" spans="1:6" ht="57.6">
      <c r="A5628" s="8">
        <v>1</v>
      </c>
      <c r="B5628" s="8" t="s">
        <v>5192</v>
      </c>
      <c r="C5628" s="8">
        <v>1</v>
      </c>
      <c r="D5628" s="8" t="s">
        <v>276</v>
      </c>
      <c r="E5628" s="8" t="s">
        <v>5229</v>
      </c>
      <c r="F5628" s="8" t="s">
        <v>14</v>
      </c>
    </row>
    <row r="5629" spans="1:6" ht="86.4">
      <c r="A5629" s="8">
        <v>10</v>
      </c>
      <c r="B5629" s="8" t="s">
        <v>5192</v>
      </c>
      <c r="C5629" s="8">
        <v>4</v>
      </c>
      <c r="D5629" s="8" t="s">
        <v>5239</v>
      </c>
      <c r="E5629" s="8" t="s">
        <v>5240</v>
      </c>
      <c r="F5629" s="8" t="s">
        <v>14</v>
      </c>
    </row>
    <row r="5630" spans="1:6" ht="72">
      <c r="A5630" s="8">
        <v>5251</v>
      </c>
      <c r="B5630" s="8" t="s">
        <v>5192</v>
      </c>
      <c r="C5630" s="8">
        <v>1</v>
      </c>
      <c r="D5630" s="8" t="s">
        <v>5199</v>
      </c>
      <c r="E5630" s="8" t="s">
        <v>5200</v>
      </c>
      <c r="F5630" s="8" t="s">
        <v>14</v>
      </c>
    </row>
    <row r="5631" spans="1:6" ht="28.8">
      <c r="A5631" s="8">
        <v>4118</v>
      </c>
      <c r="B5631" s="8" t="s">
        <v>5192</v>
      </c>
      <c r="C5631" s="8">
        <v>5</v>
      </c>
      <c r="D5631" s="8" t="s">
        <v>5249</v>
      </c>
      <c r="E5631" s="8" t="s">
        <v>5250</v>
      </c>
      <c r="F5631" s="8" t="s">
        <v>14</v>
      </c>
    </row>
    <row r="5632" spans="1:6" ht="86.4">
      <c r="A5632" s="8">
        <v>3584</v>
      </c>
      <c r="B5632" s="8" t="s">
        <v>5192</v>
      </c>
      <c r="C5632" s="8">
        <v>4</v>
      </c>
      <c r="D5632" s="8" t="s">
        <v>5195</v>
      </c>
      <c r="E5632" s="8" t="s">
        <v>5196</v>
      </c>
      <c r="F5632" s="8" t="s">
        <v>14</v>
      </c>
    </row>
    <row r="5633" spans="1:6" ht="28.8">
      <c r="A5633" s="8">
        <v>6982</v>
      </c>
      <c r="B5633" s="8" t="s">
        <v>5192</v>
      </c>
      <c r="C5633" s="8">
        <v>1</v>
      </c>
      <c r="D5633" s="8" t="s">
        <v>5232</v>
      </c>
      <c r="E5633" s="8" t="s">
        <v>5233</v>
      </c>
      <c r="F5633" s="8" t="s">
        <v>14</v>
      </c>
    </row>
    <row r="5634" spans="1:6" ht="43.2">
      <c r="A5634" s="8">
        <v>9</v>
      </c>
      <c r="B5634" s="8" t="s">
        <v>5192</v>
      </c>
      <c r="C5634" s="8">
        <v>1</v>
      </c>
      <c r="D5634" s="8" t="s">
        <v>273</v>
      </c>
      <c r="E5634" s="8" t="s">
        <v>5251</v>
      </c>
      <c r="F5634" s="8" t="s">
        <v>14</v>
      </c>
    </row>
    <row r="5635" spans="1:6" ht="144">
      <c r="A5635" s="8">
        <v>7</v>
      </c>
      <c r="B5635" s="8" t="s">
        <v>5192</v>
      </c>
      <c r="C5635" s="8">
        <v>1</v>
      </c>
      <c r="D5635" s="8" t="s">
        <v>274</v>
      </c>
      <c r="E5635" s="8" t="s">
        <v>26</v>
      </c>
      <c r="F5635" s="8" t="s">
        <v>14</v>
      </c>
    </row>
    <row r="5636" spans="1:6" ht="28.8">
      <c r="A5636" s="8">
        <v>5818</v>
      </c>
      <c r="B5636" s="8" t="s">
        <v>5192</v>
      </c>
      <c r="C5636" s="8">
        <v>5</v>
      </c>
      <c r="D5636" s="8" t="s">
        <v>5206</v>
      </c>
      <c r="E5636" s="8" t="s">
        <v>5207</v>
      </c>
      <c r="F5636" s="8" t="s">
        <v>14</v>
      </c>
    </row>
    <row r="5637" spans="1:6" ht="216">
      <c r="A5637" s="8">
        <v>1848</v>
      </c>
      <c r="B5637" s="8" t="s">
        <v>5192</v>
      </c>
      <c r="C5637" s="8">
        <v>1</v>
      </c>
      <c r="D5637" s="8" t="s">
        <v>5224</v>
      </c>
      <c r="E5637" s="8" t="s">
        <v>5225</v>
      </c>
      <c r="F5637" s="8" t="s">
        <v>14</v>
      </c>
    </row>
    <row r="5638" spans="1:6" ht="57.6">
      <c r="A5638" s="8">
        <v>7756</v>
      </c>
      <c r="B5638" s="8" t="s">
        <v>5192</v>
      </c>
      <c r="C5638" s="8">
        <v>1</v>
      </c>
      <c r="D5638" s="8" t="s">
        <v>5203</v>
      </c>
      <c r="E5638" s="8" t="s">
        <v>5204</v>
      </c>
      <c r="F5638" s="8" t="s">
        <v>14</v>
      </c>
    </row>
    <row r="5639" spans="1:6">
      <c r="A5639" s="8">
        <v>7752</v>
      </c>
      <c r="B5639" s="8" t="s">
        <v>5192</v>
      </c>
      <c r="C5639" s="8">
        <v>1</v>
      </c>
      <c r="D5639" s="8" t="s">
        <v>5258</v>
      </c>
      <c r="E5639" s="8" t="s">
        <v>409</v>
      </c>
      <c r="F5639" s="8" t="s">
        <v>35</v>
      </c>
    </row>
    <row r="5640" spans="1:6" ht="57.6">
      <c r="A5640" s="8">
        <v>5833</v>
      </c>
      <c r="B5640" s="8" t="s">
        <v>5259</v>
      </c>
      <c r="C5640" s="8">
        <v>4</v>
      </c>
      <c r="D5640" s="8" t="s">
        <v>5260</v>
      </c>
      <c r="E5640" s="8" t="s">
        <v>5261</v>
      </c>
      <c r="F5640" s="8" t="s">
        <v>7</v>
      </c>
    </row>
    <row r="5641" spans="1:6" ht="43.2">
      <c r="A5641" s="8">
        <v>8481</v>
      </c>
      <c r="B5641" s="8" t="s">
        <v>5259</v>
      </c>
      <c r="C5641" s="8">
        <v>3</v>
      </c>
      <c r="D5641" s="8" t="s">
        <v>5262</v>
      </c>
      <c r="E5641" s="8" t="s">
        <v>5263</v>
      </c>
      <c r="F5641" s="8" t="s">
        <v>7</v>
      </c>
    </row>
    <row r="5642" spans="1:6" ht="57.6">
      <c r="A5642" s="8">
        <v>3578</v>
      </c>
      <c r="B5642" s="8" t="s">
        <v>5259</v>
      </c>
      <c r="C5642" s="8">
        <v>4</v>
      </c>
      <c r="D5642" s="8" t="s">
        <v>5264</v>
      </c>
      <c r="E5642" s="8" t="s">
        <v>962</v>
      </c>
      <c r="F5642" s="8" t="s">
        <v>7</v>
      </c>
    </row>
    <row r="5643" spans="1:6" ht="43.2">
      <c r="A5643" s="8">
        <v>6092</v>
      </c>
      <c r="B5643" s="8" t="s">
        <v>5259</v>
      </c>
      <c r="C5643" s="8">
        <v>1</v>
      </c>
      <c r="D5643" s="8" t="s">
        <v>5265</v>
      </c>
      <c r="E5643" s="8" t="s">
        <v>5266</v>
      </c>
      <c r="F5643" s="8" t="s">
        <v>28</v>
      </c>
    </row>
    <row r="5644" spans="1:6" ht="187.2">
      <c r="A5644" s="8">
        <v>1836</v>
      </c>
      <c r="B5644" s="8" t="s">
        <v>5259</v>
      </c>
      <c r="C5644" s="8">
        <v>1</v>
      </c>
      <c r="D5644" s="8" t="s">
        <v>5267</v>
      </c>
      <c r="E5644" s="8" t="s">
        <v>5268</v>
      </c>
      <c r="F5644" s="8" t="s">
        <v>28</v>
      </c>
    </row>
    <row r="5645" spans="1:6" ht="72">
      <c r="A5645" s="8">
        <v>5258</v>
      </c>
      <c r="B5645" s="8" t="s">
        <v>5259</v>
      </c>
      <c r="C5645" s="8">
        <v>3</v>
      </c>
      <c r="D5645" s="8" t="s">
        <v>5269</v>
      </c>
      <c r="E5645" s="8" t="s">
        <v>5270</v>
      </c>
      <c r="F5645" s="8" t="s">
        <v>28</v>
      </c>
    </row>
    <row r="5646" spans="1:6" ht="115.2">
      <c r="A5646" s="8">
        <v>6090</v>
      </c>
      <c r="B5646" s="8" t="s">
        <v>5259</v>
      </c>
      <c r="C5646" s="8">
        <v>1</v>
      </c>
      <c r="D5646" s="8" t="s">
        <v>5271</v>
      </c>
      <c r="E5646" s="8" t="s">
        <v>5272</v>
      </c>
      <c r="F5646" s="8" t="s">
        <v>28</v>
      </c>
    </row>
    <row r="5647" spans="1:6" ht="57.6">
      <c r="A5647" s="8">
        <v>6089</v>
      </c>
      <c r="B5647" s="8" t="s">
        <v>5259</v>
      </c>
      <c r="C5647" s="8">
        <v>1</v>
      </c>
      <c r="D5647" s="8" t="s">
        <v>5273</v>
      </c>
      <c r="E5647" s="8" t="s">
        <v>5274</v>
      </c>
      <c r="F5647" s="8" t="s">
        <v>28</v>
      </c>
    </row>
    <row r="5648" spans="1:6" ht="43.2">
      <c r="A5648" s="8">
        <v>7094</v>
      </c>
      <c r="B5648" s="8" t="s">
        <v>5259</v>
      </c>
      <c r="C5648" s="8">
        <v>1</v>
      </c>
      <c r="D5648" s="8" t="s">
        <v>5275</v>
      </c>
      <c r="E5648" s="8" t="s">
        <v>5276</v>
      </c>
      <c r="F5648" s="8" t="s">
        <v>28</v>
      </c>
    </row>
    <row r="5649" spans="1:6" ht="43.2">
      <c r="A5649" s="8">
        <v>8523</v>
      </c>
      <c r="B5649" s="8" t="s">
        <v>5259</v>
      </c>
      <c r="C5649" s="8">
        <v>3</v>
      </c>
      <c r="D5649" s="8" t="s">
        <v>5277</v>
      </c>
      <c r="E5649" s="8" t="s">
        <v>5278</v>
      </c>
      <c r="F5649" s="8" t="s">
        <v>35</v>
      </c>
    </row>
    <row r="5650" spans="1:6" ht="72">
      <c r="A5650" s="8">
        <v>1835</v>
      </c>
      <c r="B5650" s="8" t="s">
        <v>5259</v>
      </c>
      <c r="C5650" s="8">
        <v>5</v>
      </c>
      <c r="D5650" s="8" t="s">
        <v>5279</v>
      </c>
      <c r="E5650" s="8" t="s">
        <v>5280</v>
      </c>
      <c r="F5650" s="8" t="s">
        <v>28</v>
      </c>
    </row>
    <row r="5651" spans="1:6" ht="100.8">
      <c r="A5651" s="8">
        <v>6084</v>
      </c>
      <c r="B5651" s="8" t="s">
        <v>5259</v>
      </c>
      <c r="C5651" s="8">
        <v>2</v>
      </c>
      <c r="D5651" s="8" t="s">
        <v>5281</v>
      </c>
      <c r="E5651" s="8" t="s">
        <v>5282</v>
      </c>
      <c r="F5651" s="8" t="s">
        <v>28</v>
      </c>
    </row>
    <row r="5652" spans="1:6" ht="43.2">
      <c r="A5652" s="8">
        <v>2984</v>
      </c>
      <c r="B5652" s="8" t="s">
        <v>5259</v>
      </c>
      <c r="C5652" s="8">
        <v>5</v>
      </c>
      <c r="D5652" s="8" t="s">
        <v>5283</v>
      </c>
      <c r="E5652" s="8" t="s">
        <v>5284</v>
      </c>
      <c r="F5652" s="8" t="s">
        <v>28</v>
      </c>
    </row>
    <row r="5653" spans="1:6" ht="273.60000000000002">
      <c r="A5653" s="8">
        <v>7761</v>
      </c>
      <c r="B5653" s="8" t="s">
        <v>5259</v>
      </c>
      <c r="C5653" s="8">
        <v>1</v>
      </c>
      <c r="D5653" s="8" t="s">
        <v>5285</v>
      </c>
      <c r="E5653" s="8" t="s">
        <v>5286</v>
      </c>
      <c r="F5653" s="8" t="s">
        <v>28</v>
      </c>
    </row>
    <row r="5654" spans="1:6" ht="158.4">
      <c r="A5654" s="8">
        <v>803</v>
      </c>
      <c r="B5654" s="8" t="s">
        <v>5259</v>
      </c>
      <c r="C5654" s="8">
        <v>4</v>
      </c>
      <c r="D5654" s="8" t="s">
        <v>5287</v>
      </c>
      <c r="E5654" s="8" t="s">
        <v>5288</v>
      </c>
      <c r="F5654" s="8" t="s">
        <v>28</v>
      </c>
    </row>
    <row r="5655" spans="1:6" ht="57.6">
      <c r="A5655" s="8">
        <v>5833</v>
      </c>
      <c r="B5655" s="8" t="s">
        <v>5259</v>
      </c>
      <c r="C5655" s="8">
        <v>4</v>
      </c>
      <c r="D5655" s="8" t="s">
        <v>5260</v>
      </c>
      <c r="E5655" s="8" t="s">
        <v>5261</v>
      </c>
      <c r="F5655" s="8" t="s">
        <v>28</v>
      </c>
    </row>
    <row r="5656" spans="1:6" ht="28.8">
      <c r="A5656" s="8">
        <v>7788</v>
      </c>
      <c r="B5656" s="8" t="s">
        <v>5259</v>
      </c>
      <c r="C5656" s="8">
        <v>1</v>
      </c>
      <c r="D5656" s="8" t="s">
        <v>5289</v>
      </c>
      <c r="E5656" s="8" t="s">
        <v>378</v>
      </c>
      <c r="F5656" s="8" t="s">
        <v>7</v>
      </c>
    </row>
    <row r="5657" spans="1:6" ht="28.8">
      <c r="A5657" s="8">
        <v>6107</v>
      </c>
      <c r="B5657" s="8" t="s">
        <v>5259</v>
      </c>
      <c r="C5657" s="8">
        <v>4</v>
      </c>
      <c r="D5657" s="8" t="s">
        <v>5290</v>
      </c>
      <c r="E5657" s="8" t="s">
        <v>5291</v>
      </c>
      <c r="F5657" s="8" t="s">
        <v>28</v>
      </c>
    </row>
    <row r="5658" spans="1:6" ht="57.6">
      <c r="A5658" s="8">
        <v>6953</v>
      </c>
      <c r="B5658" s="8" t="s">
        <v>5259</v>
      </c>
      <c r="C5658" s="8">
        <v>4</v>
      </c>
      <c r="D5658" s="8" t="s">
        <v>5292</v>
      </c>
      <c r="E5658" s="8" t="s">
        <v>5293</v>
      </c>
      <c r="F5658" s="8" t="s">
        <v>28</v>
      </c>
    </row>
    <row r="5659" spans="1:6" ht="28.8">
      <c r="A5659" s="8">
        <v>8508</v>
      </c>
      <c r="B5659" s="8" t="s">
        <v>5259</v>
      </c>
      <c r="C5659" s="8">
        <v>1</v>
      </c>
      <c r="D5659" s="8" t="s">
        <v>5294</v>
      </c>
      <c r="E5659" s="8" t="s">
        <v>4458</v>
      </c>
      <c r="F5659" s="8" t="s">
        <v>7</v>
      </c>
    </row>
    <row r="5660" spans="1:6" ht="57.6">
      <c r="A5660" s="8">
        <v>16</v>
      </c>
      <c r="B5660" s="8" t="s">
        <v>5259</v>
      </c>
      <c r="C5660" s="8">
        <v>2</v>
      </c>
      <c r="D5660" s="8" t="s">
        <v>277</v>
      </c>
      <c r="E5660" s="8" t="s">
        <v>5295</v>
      </c>
      <c r="F5660" s="8" t="s">
        <v>28</v>
      </c>
    </row>
    <row r="5661" spans="1:6" ht="72">
      <c r="A5661" s="8">
        <v>1835</v>
      </c>
      <c r="B5661" s="8" t="s">
        <v>5259</v>
      </c>
      <c r="C5661" s="8">
        <v>5</v>
      </c>
      <c r="D5661" s="8" t="s">
        <v>5279</v>
      </c>
      <c r="E5661" s="8" t="s">
        <v>5280</v>
      </c>
      <c r="F5661" s="8" t="s">
        <v>7</v>
      </c>
    </row>
    <row r="5662" spans="1:6" ht="57.6">
      <c r="A5662" s="8">
        <v>1838</v>
      </c>
      <c r="B5662" s="8" t="s">
        <v>5259</v>
      </c>
      <c r="C5662" s="8">
        <v>2</v>
      </c>
      <c r="D5662" s="8" t="s">
        <v>5296</v>
      </c>
      <c r="E5662" s="8" t="s">
        <v>5297</v>
      </c>
      <c r="F5662" s="8" t="s">
        <v>7</v>
      </c>
    </row>
    <row r="5663" spans="1:6" ht="43.2">
      <c r="A5663" s="8">
        <v>7094</v>
      </c>
      <c r="B5663" s="8" t="s">
        <v>5259</v>
      </c>
      <c r="C5663" s="8">
        <v>1</v>
      </c>
      <c r="D5663" s="8" t="s">
        <v>5275</v>
      </c>
      <c r="E5663" s="8" t="s">
        <v>5276</v>
      </c>
      <c r="F5663" s="8" t="s">
        <v>7</v>
      </c>
    </row>
    <row r="5664" spans="1:6" ht="43.2">
      <c r="A5664" s="8">
        <v>8523</v>
      </c>
      <c r="B5664" s="8" t="s">
        <v>5259</v>
      </c>
      <c r="C5664" s="8">
        <v>3</v>
      </c>
      <c r="D5664" s="8" t="s">
        <v>5277</v>
      </c>
      <c r="E5664" s="8" t="s">
        <v>5278</v>
      </c>
      <c r="F5664" s="8" t="s">
        <v>7</v>
      </c>
    </row>
    <row r="5665" spans="1:6" ht="43.2">
      <c r="A5665" s="8">
        <v>8487</v>
      </c>
      <c r="B5665" s="8" t="s">
        <v>5259</v>
      </c>
      <c r="C5665" s="8">
        <v>3</v>
      </c>
      <c r="D5665" s="8" t="s">
        <v>5298</v>
      </c>
      <c r="E5665" s="8" t="s">
        <v>5299</v>
      </c>
      <c r="F5665" s="8" t="s">
        <v>28</v>
      </c>
    </row>
    <row r="5666" spans="1:6" ht="57.6">
      <c r="A5666" s="8">
        <v>3578</v>
      </c>
      <c r="B5666" s="8" t="s">
        <v>5259</v>
      </c>
      <c r="C5666" s="8">
        <v>4</v>
      </c>
      <c r="D5666" s="8" t="s">
        <v>5264</v>
      </c>
      <c r="E5666" s="8" t="s">
        <v>962</v>
      </c>
      <c r="F5666" s="8" t="s">
        <v>28</v>
      </c>
    </row>
    <row r="5667" spans="1:6" ht="57.6">
      <c r="A5667" s="8">
        <v>9351</v>
      </c>
      <c r="B5667" s="8" t="s">
        <v>5259</v>
      </c>
      <c r="C5667" s="8">
        <v>5</v>
      </c>
      <c r="D5667" s="8" t="s">
        <v>5300</v>
      </c>
      <c r="E5667" s="8" t="s">
        <v>5301</v>
      </c>
      <c r="F5667" s="8" t="s">
        <v>28</v>
      </c>
    </row>
    <row r="5668" spans="1:6" ht="43.2">
      <c r="A5668" s="8">
        <v>6103</v>
      </c>
      <c r="B5668" s="8" t="s">
        <v>5259</v>
      </c>
      <c r="C5668" s="8">
        <v>3</v>
      </c>
      <c r="D5668" s="8" t="s">
        <v>5302</v>
      </c>
      <c r="E5668" s="8" t="s">
        <v>598</v>
      </c>
      <c r="F5668" s="8" t="s">
        <v>28</v>
      </c>
    </row>
    <row r="5669" spans="1:6" ht="57.6">
      <c r="A5669" s="8">
        <v>4115</v>
      </c>
      <c r="B5669" s="8" t="s">
        <v>5259</v>
      </c>
      <c r="C5669" s="8">
        <v>1</v>
      </c>
      <c r="D5669" s="8" t="s">
        <v>5303</v>
      </c>
      <c r="E5669" s="8" t="s">
        <v>5304</v>
      </c>
      <c r="F5669" s="8" t="s">
        <v>28</v>
      </c>
    </row>
    <row r="5670" spans="1:6" ht="43.2">
      <c r="A5670" s="8">
        <v>4114</v>
      </c>
      <c r="B5670" s="8" t="s">
        <v>5259</v>
      </c>
      <c r="C5670" s="8">
        <v>3</v>
      </c>
      <c r="D5670" s="8" t="s">
        <v>5305</v>
      </c>
      <c r="E5670" s="8" t="s">
        <v>5306</v>
      </c>
      <c r="F5670" s="8" t="s">
        <v>28</v>
      </c>
    </row>
    <row r="5671" spans="1:6" ht="28.8">
      <c r="A5671" s="8">
        <v>8517</v>
      </c>
      <c r="B5671" s="8" t="s">
        <v>5259</v>
      </c>
      <c r="C5671" s="8">
        <v>5</v>
      </c>
      <c r="D5671" s="8" t="s">
        <v>5307</v>
      </c>
      <c r="E5671" s="8" t="s">
        <v>2658</v>
      </c>
      <c r="F5671" s="8" t="s">
        <v>7</v>
      </c>
    </row>
    <row r="5672" spans="1:6" ht="57.6">
      <c r="A5672" s="8">
        <v>1838</v>
      </c>
      <c r="B5672" s="8" t="s">
        <v>5259</v>
      </c>
      <c r="C5672" s="8">
        <v>2</v>
      </c>
      <c r="D5672" s="8" t="s">
        <v>5296</v>
      </c>
      <c r="E5672" s="8" t="s">
        <v>5297</v>
      </c>
      <c r="F5672" s="8" t="s">
        <v>28</v>
      </c>
    </row>
    <row r="5673" spans="1:6" ht="28.8">
      <c r="A5673" s="8">
        <v>1871</v>
      </c>
      <c r="B5673" s="8" t="s">
        <v>5259</v>
      </c>
      <c r="C5673" s="8">
        <v>5</v>
      </c>
      <c r="D5673" s="8" t="s">
        <v>5308</v>
      </c>
      <c r="E5673" s="8" t="s">
        <v>5309</v>
      </c>
      <c r="F5673" s="8" t="s">
        <v>7</v>
      </c>
    </row>
    <row r="5674" spans="1:6" ht="187.2">
      <c r="A5674" s="8">
        <v>1837</v>
      </c>
      <c r="B5674" s="8" t="s">
        <v>5259</v>
      </c>
      <c r="C5674" s="8">
        <v>1</v>
      </c>
      <c r="D5674" s="8" t="s">
        <v>5310</v>
      </c>
      <c r="E5674" s="8" t="s">
        <v>5311</v>
      </c>
      <c r="F5674" s="8" t="s">
        <v>28</v>
      </c>
    </row>
    <row r="5675" spans="1:6" ht="43.2">
      <c r="A5675" s="8">
        <v>4131</v>
      </c>
      <c r="B5675" s="8" t="s">
        <v>5259</v>
      </c>
      <c r="C5675" s="8">
        <v>1</v>
      </c>
      <c r="D5675" s="8" t="s">
        <v>5312</v>
      </c>
      <c r="E5675" s="8" t="s">
        <v>5313</v>
      </c>
      <c r="F5675" s="8" t="s">
        <v>7</v>
      </c>
    </row>
    <row r="5676" spans="1:6" ht="28.8">
      <c r="A5676" s="8">
        <v>6145</v>
      </c>
      <c r="B5676" s="8" t="s">
        <v>5259</v>
      </c>
      <c r="C5676" s="8">
        <v>5</v>
      </c>
      <c r="D5676" s="8" t="s">
        <v>5314</v>
      </c>
      <c r="E5676" s="8" t="s">
        <v>1033</v>
      </c>
      <c r="F5676" s="8" t="s">
        <v>7</v>
      </c>
    </row>
    <row r="5677" spans="1:6">
      <c r="A5677" s="8">
        <v>8544</v>
      </c>
      <c r="B5677" s="8" t="s">
        <v>5259</v>
      </c>
      <c r="C5677" s="8">
        <v>1</v>
      </c>
      <c r="D5677" s="8" t="s">
        <v>5315</v>
      </c>
      <c r="E5677" s="8" t="s">
        <v>544</v>
      </c>
      <c r="F5677" s="8" t="s">
        <v>7</v>
      </c>
    </row>
    <row r="5678" spans="1:6">
      <c r="A5678" s="8">
        <v>4143</v>
      </c>
      <c r="B5678" s="8" t="s">
        <v>5259</v>
      </c>
      <c r="C5678" s="8">
        <v>1</v>
      </c>
      <c r="D5678" s="8" t="s">
        <v>5316</v>
      </c>
      <c r="E5678" s="8" t="s">
        <v>413</v>
      </c>
      <c r="F5678" s="8" t="s">
        <v>28</v>
      </c>
    </row>
    <row r="5679" spans="1:6" ht="28.8">
      <c r="A5679" s="8">
        <v>8534</v>
      </c>
      <c r="B5679" s="8" t="s">
        <v>5259</v>
      </c>
      <c r="C5679" s="8">
        <v>4</v>
      </c>
      <c r="D5679" s="8" t="s">
        <v>5317</v>
      </c>
      <c r="E5679" s="8" t="s">
        <v>382</v>
      </c>
      <c r="F5679" s="8" t="s">
        <v>7</v>
      </c>
    </row>
    <row r="5680" spans="1:6" ht="57.6">
      <c r="A5680" s="8">
        <v>16</v>
      </c>
      <c r="B5680" s="8" t="s">
        <v>5259</v>
      </c>
      <c r="C5680" s="8">
        <v>2</v>
      </c>
      <c r="D5680" s="8" t="s">
        <v>277</v>
      </c>
      <c r="E5680" s="8" t="s">
        <v>5295</v>
      </c>
      <c r="F5680" s="8" t="s">
        <v>7</v>
      </c>
    </row>
    <row r="5681" spans="1:6" ht="28.8">
      <c r="A5681" s="8">
        <v>9359</v>
      </c>
      <c r="B5681" s="8" t="s">
        <v>5259</v>
      </c>
      <c r="C5681" s="8">
        <v>4</v>
      </c>
      <c r="D5681" s="8" t="s">
        <v>5318</v>
      </c>
      <c r="E5681" s="8" t="s">
        <v>4744</v>
      </c>
      <c r="F5681" s="8" t="s">
        <v>7</v>
      </c>
    </row>
    <row r="5682" spans="1:6" ht="28.8">
      <c r="A5682" s="8">
        <v>5839</v>
      </c>
      <c r="B5682" s="8" t="s">
        <v>5259</v>
      </c>
      <c r="C5682" s="8">
        <v>5</v>
      </c>
      <c r="D5682" s="8" t="s">
        <v>5319</v>
      </c>
      <c r="E5682" s="8" t="s">
        <v>5320</v>
      </c>
      <c r="F5682" s="8" t="s">
        <v>28</v>
      </c>
    </row>
    <row r="5683" spans="1:6" ht="57.6">
      <c r="A5683" s="8">
        <v>6089</v>
      </c>
      <c r="B5683" s="8" t="s">
        <v>5259</v>
      </c>
      <c r="C5683" s="8">
        <v>1</v>
      </c>
      <c r="D5683" s="8" t="s">
        <v>5273</v>
      </c>
      <c r="E5683" s="8" t="s">
        <v>5274</v>
      </c>
      <c r="F5683" s="8" t="s">
        <v>36</v>
      </c>
    </row>
    <row r="5684" spans="1:6" ht="43.2">
      <c r="A5684" s="8">
        <v>4131</v>
      </c>
      <c r="B5684" s="8" t="s">
        <v>5259</v>
      </c>
      <c r="C5684" s="8">
        <v>1</v>
      </c>
      <c r="D5684" s="8" t="s">
        <v>5312</v>
      </c>
      <c r="E5684" s="8" t="s">
        <v>5313</v>
      </c>
      <c r="F5684" s="8" t="s">
        <v>28</v>
      </c>
    </row>
    <row r="5685" spans="1:6" ht="43.2">
      <c r="A5685" s="8">
        <v>8470</v>
      </c>
      <c r="B5685" s="8" t="s">
        <v>5259</v>
      </c>
      <c r="C5685" s="8">
        <v>3</v>
      </c>
      <c r="D5685" s="8" t="s">
        <v>5321</v>
      </c>
      <c r="E5685" s="8" t="s">
        <v>1352</v>
      </c>
      <c r="F5685" s="8" t="s">
        <v>28</v>
      </c>
    </row>
    <row r="5686" spans="1:6" ht="28.8">
      <c r="A5686" s="8">
        <v>1871</v>
      </c>
      <c r="B5686" s="8" t="s">
        <v>5259</v>
      </c>
      <c r="C5686" s="8">
        <v>5</v>
      </c>
      <c r="D5686" s="8" t="s">
        <v>5308</v>
      </c>
      <c r="E5686" s="8" t="s">
        <v>5309</v>
      </c>
      <c r="F5686" s="8" t="s">
        <v>28</v>
      </c>
    </row>
    <row r="5687" spans="1:6" ht="86.4">
      <c r="A5687" s="8">
        <v>5257</v>
      </c>
      <c r="B5687" s="8" t="s">
        <v>5259</v>
      </c>
      <c r="C5687" s="8">
        <v>5</v>
      </c>
      <c r="D5687" s="8" t="s">
        <v>5322</v>
      </c>
      <c r="E5687" s="8" t="s">
        <v>5323</v>
      </c>
      <c r="F5687" s="8" t="s">
        <v>28</v>
      </c>
    </row>
    <row r="5688" spans="1:6" ht="57.6">
      <c r="A5688" s="8">
        <v>1866</v>
      </c>
      <c r="B5688" s="8" t="s">
        <v>5259</v>
      </c>
      <c r="C5688" s="8">
        <v>3</v>
      </c>
      <c r="D5688" s="8" t="s">
        <v>5324</v>
      </c>
      <c r="E5688" s="8" t="s">
        <v>5325</v>
      </c>
      <c r="F5688" s="8" t="s">
        <v>28</v>
      </c>
    </row>
    <row r="5689" spans="1:6" ht="43.2">
      <c r="A5689" s="8">
        <v>8523</v>
      </c>
      <c r="B5689" s="8" t="s">
        <v>5259</v>
      </c>
      <c r="C5689" s="8">
        <v>3</v>
      </c>
      <c r="D5689" s="8" t="s">
        <v>5277</v>
      </c>
      <c r="E5689" s="8" t="s">
        <v>5278</v>
      </c>
      <c r="F5689" s="8" t="s">
        <v>14</v>
      </c>
    </row>
    <row r="5690" spans="1:6" ht="57.6">
      <c r="A5690" s="8">
        <v>5</v>
      </c>
      <c r="B5690" s="8" t="s">
        <v>5259</v>
      </c>
      <c r="C5690" s="8">
        <v>1</v>
      </c>
      <c r="D5690" s="8" t="s">
        <v>278</v>
      </c>
      <c r="E5690" s="8" t="s">
        <v>5326</v>
      </c>
      <c r="F5690" s="8" t="s">
        <v>14</v>
      </c>
    </row>
    <row r="5691" spans="1:6" ht="43.2">
      <c r="A5691" s="8">
        <v>8481</v>
      </c>
      <c r="B5691" s="8" t="s">
        <v>5259</v>
      </c>
      <c r="C5691" s="8">
        <v>3</v>
      </c>
      <c r="D5691" s="8" t="s">
        <v>5262</v>
      </c>
      <c r="E5691" s="8" t="s">
        <v>5263</v>
      </c>
      <c r="F5691" s="8" t="s">
        <v>14</v>
      </c>
    </row>
    <row r="5692" spans="1:6" ht="57.6">
      <c r="A5692" s="8">
        <v>1866</v>
      </c>
      <c r="B5692" s="8" t="s">
        <v>5259</v>
      </c>
      <c r="C5692" s="8">
        <v>3</v>
      </c>
      <c r="D5692" s="8" t="s">
        <v>5324</v>
      </c>
      <c r="E5692" s="8" t="s">
        <v>5325</v>
      </c>
      <c r="F5692" s="8" t="s">
        <v>14</v>
      </c>
    </row>
    <row r="5693" spans="1:6" ht="57.6">
      <c r="A5693" s="8">
        <v>6951</v>
      </c>
      <c r="B5693" s="8" t="s">
        <v>5259</v>
      </c>
      <c r="C5693" s="8">
        <v>5</v>
      </c>
      <c r="D5693" s="8" t="s">
        <v>5327</v>
      </c>
      <c r="E5693" s="8" t="s">
        <v>5328</v>
      </c>
      <c r="F5693" s="8" t="s">
        <v>14</v>
      </c>
    </row>
    <row r="5694" spans="1:6" ht="57.6">
      <c r="A5694" s="8">
        <v>6953</v>
      </c>
      <c r="B5694" s="8" t="s">
        <v>5259</v>
      </c>
      <c r="C5694" s="8">
        <v>4</v>
      </c>
      <c r="D5694" s="8" t="s">
        <v>5292</v>
      </c>
      <c r="E5694" s="8" t="s">
        <v>5293</v>
      </c>
      <c r="F5694" s="8" t="s">
        <v>14</v>
      </c>
    </row>
    <row r="5695" spans="1:6" ht="244.8">
      <c r="A5695" s="8">
        <v>6955</v>
      </c>
      <c r="B5695" s="8" t="s">
        <v>5259</v>
      </c>
      <c r="C5695" s="8">
        <v>2</v>
      </c>
      <c r="D5695" s="8" t="s">
        <v>5329</v>
      </c>
      <c r="E5695" s="8" t="s">
        <v>5330</v>
      </c>
      <c r="F5695" s="8" t="s">
        <v>14</v>
      </c>
    </row>
    <row r="5696" spans="1:6" ht="43.2">
      <c r="A5696" s="8">
        <v>8487</v>
      </c>
      <c r="B5696" s="8" t="s">
        <v>5259</v>
      </c>
      <c r="C5696" s="8">
        <v>3</v>
      </c>
      <c r="D5696" s="8" t="s">
        <v>5298</v>
      </c>
      <c r="E5696" s="8" t="s">
        <v>5299</v>
      </c>
      <c r="F5696" s="8" t="s">
        <v>14</v>
      </c>
    </row>
    <row r="5697" spans="1:6" ht="129.6">
      <c r="A5697" s="8">
        <v>6133</v>
      </c>
      <c r="B5697" s="8" t="s">
        <v>5259</v>
      </c>
      <c r="C5697" s="8">
        <v>1</v>
      </c>
      <c r="D5697" s="8" t="s">
        <v>5331</v>
      </c>
      <c r="E5697" s="8" t="s">
        <v>5332</v>
      </c>
      <c r="F5697" s="8" t="s">
        <v>28</v>
      </c>
    </row>
    <row r="5698" spans="1:6" ht="43.2">
      <c r="A5698" s="8">
        <v>6965</v>
      </c>
      <c r="B5698" s="8" t="s">
        <v>5259</v>
      </c>
      <c r="C5698" s="8">
        <v>5</v>
      </c>
      <c r="D5698" s="8" t="s">
        <v>5333</v>
      </c>
      <c r="E5698" s="8" t="s">
        <v>5334</v>
      </c>
      <c r="F5698" s="8" t="s">
        <v>14</v>
      </c>
    </row>
    <row r="5699" spans="1:6" ht="158.4">
      <c r="A5699" s="8">
        <v>803</v>
      </c>
      <c r="B5699" s="8" t="s">
        <v>5259</v>
      </c>
      <c r="C5699" s="8">
        <v>4</v>
      </c>
      <c r="D5699" s="8" t="s">
        <v>5287</v>
      </c>
      <c r="E5699" s="8" t="s">
        <v>5288</v>
      </c>
      <c r="F5699" s="8" t="s">
        <v>14</v>
      </c>
    </row>
    <row r="5700" spans="1:6" ht="57.6">
      <c r="A5700" s="8">
        <v>8488</v>
      </c>
      <c r="B5700" s="8" t="s">
        <v>5259</v>
      </c>
      <c r="C5700" s="8">
        <v>4</v>
      </c>
      <c r="D5700" s="8" t="s">
        <v>5335</v>
      </c>
      <c r="E5700" s="8" t="s">
        <v>5336</v>
      </c>
      <c r="F5700" s="8" t="s">
        <v>14</v>
      </c>
    </row>
    <row r="5701" spans="1:6" ht="28.8">
      <c r="A5701" s="8">
        <v>5828</v>
      </c>
      <c r="B5701" s="8" t="s">
        <v>5259</v>
      </c>
      <c r="C5701" s="8">
        <v>2</v>
      </c>
      <c r="D5701" s="8" t="s">
        <v>5337</v>
      </c>
      <c r="E5701" s="8" t="s">
        <v>5338</v>
      </c>
      <c r="F5701" s="8" t="s">
        <v>28</v>
      </c>
    </row>
    <row r="5702" spans="1:6" ht="72">
      <c r="A5702" s="8">
        <v>1835</v>
      </c>
      <c r="B5702" s="8" t="s">
        <v>5259</v>
      </c>
      <c r="C5702" s="8">
        <v>5</v>
      </c>
      <c r="D5702" s="8" t="s">
        <v>5279</v>
      </c>
      <c r="E5702" s="8" t="s">
        <v>5280</v>
      </c>
      <c r="F5702" s="8" t="s">
        <v>14</v>
      </c>
    </row>
    <row r="5703" spans="1:6" ht="28.8">
      <c r="A5703" s="8">
        <v>5259</v>
      </c>
      <c r="B5703" s="8" t="s">
        <v>5259</v>
      </c>
      <c r="C5703" s="8">
        <v>3</v>
      </c>
      <c r="D5703" s="8" t="s">
        <v>5339</v>
      </c>
      <c r="E5703" s="8" t="s">
        <v>369</v>
      </c>
      <c r="F5703" s="8" t="s">
        <v>14</v>
      </c>
    </row>
    <row r="5704" spans="1:6" ht="86.4">
      <c r="A5704" s="8">
        <v>5257</v>
      </c>
      <c r="B5704" s="8" t="s">
        <v>5259</v>
      </c>
      <c r="C5704" s="8">
        <v>5</v>
      </c>
      <c r="D5704" s="8" t="s">
        <v>5322</v>
      </c>
      <c r="E5704" s="8" t="s">
        <v>5323</v>
      </c>
      <c r="F5704" s="8" t="s">
        <v>14</v>
      </c>
    </row>
    <row r="5705" spans="1:6" ht="187.2">
      <c r="A5705" s="8">
        <v>1837</v>
      </c>
      <c r="B5705" s="8" t="s">
        <v>5259</v>
      </c>
      <c r="C5705" s="8">
        <v>1</v>
      </c>
      <c r="D5705" s="8" t="s">
        <v>5310</v>
      </c>
      <c r="E5705" s="8" t="s">
        <v>5311</v>
      </c>
      <c r="F5705" s="8" t="s">
        <v>14</v>
      </c>
    </row>
    <row r="5706" spans="1:6" ht="28.8">
      <c r="A5706" s="8">
        <v>18</v>
      </c>
      <c r="B5706" s="8" t="s">
        <v>5259</v>
      </c>
      <c r="C5706" s="8">
        <v>1</v>
      </c>
      <c r="D5706" s="8" t="s">
        <v>279</v>
      </c>
      <c r="E5706" s="8" t="s">
        <v>27</v>
      </c>
      <c r="F5706" s="8" t="s">
        <v>14</v>
      </c>
    </row>
    <row r="5707" spans="1:6" ht="28.8">
      <c r="A5707" s="8">
        <v>2986</v>
      </c>
      <c r="B5707" s="8" t="s">
        <v>5259</v>
      </c>
      <c r="C5707" s="8">
        <v>1</v>
      </c>
      <c r="D5707" s="8" t="s">
        <v>5340</v>
      </c>
      <c r="E5707" s="8" t="s">
        <v>5341</v>
      </c>
      <c r="F5707" s="8" t="s">
        <v>14</v>
      </c>
    </row>
    <row r="5708" spans="1:6" ht="57.6">
      <c r="A5708" s="8">
        <v>16</v>
      </c>
      <c r="B5708" s="8" t="s">
        <v>5259</v>
      </c>
      <c r="C5708" s="8">
        <v>2</v>
      </c>
      <c r="D5708" s="8" t="s">
        <v>277</v>
      </c>
      <c r="E5708" s="8" t="s">
        <v>5295</v>
      </c>
      <c r="F5708" s="8" t="s">
        <v>14</v>
      </c>
    </row>
    <row r="5709" spans="1:6" ht="43.2">
      <c r="A5709" s="8">
        <v>2984</v>
      </c>
      <c r="B5709" s="8" t="s">
        <v>5259</v>
      </c>
      <c r="C5709" s="8">
        <v>5</v>
      </c>
      <c r="D5709" s="8" t="s">
        <v>5283</v>
      </c>
      <c r="E5709" s="8" t="s">
        <v>5284</v>
      </c>
      <c r="F5709" s="8" t="s">
        <v>14</v>
      </c>
    </row>
    <row r="5710" spans="1:6" ht="129.6">
      <c r="A5710" s="8">
        <v>6133</v>
      </c>
      <c r="B5710" s="8" t="s">
        <v>5259</v>
      </c>
      <c r="C5710" s="8">
        <v>1</v>
      </c>
      <c r="D5710" s="8" t="s">
        <v>5331</v>
      </c>
      <c r="E5710" s="8" t="s">
        <v>5332</v>
      </c>
      <c r="F5710" s="8" t="s">
        <v>14</v>
      </c>
    </row>
    <row r="5711" spans="1:6" ht="273.60000000000002">
      <c r="A5711" s="8">
        <v>7761</v>
      </c>
      <c r="B5711" s="8" t="s">
        <v>5259</v>
      </c>
      <c r="C5711" s="8">
        <v>1</v>
      </c>
      <c r="D5711" s="8" t="s">
        <v>5285</v>
      </c>
      <c r="E5711" s="8" t="s">
        <v>5286</v>
      </c>
      <c r="F5711" s="8" t="s">
        <v>14</v>
      </c>
    </row>
    <row r="5712" spans="1:6" ht="28.8">
      <c r="A5712" s="8">
        <v>4125</v>
      </c>
      <c r="B5712" s="8" t="s">
        <v>5259</v>
      </c>
      <c r="C5712" s="8">
        <v>1</v>
      </c>
      <c r="D5712" s="8" t="s">
        <v>5342</v>
      </c>
      <c r="E5712" s="8" t="s">
        <v>5343</v>
      </c>
      <c r="F5712" s="8" t="s">
        <v>28</v>
      </c>
    </row>
    <row r="5713" spans="1:6" ht="28.8">
      <c r="A5713" s="8">
        <v>9359</v>
      </c>
      <c r="B5713" s="8" t="s">
        <v>5259</v>
      </c>
      <c r="C5713" s="8">
        <v>4</v>
      </c>
      <c r="D5713" s="8" t="s">
        <v>5318</v>
      </c>
      <c r="E5713" s="8" t="s">
        <v>4744</v>
      </c>
      <c r="F5713" s="8" t="s">
        <v>14</v>
      </c>
    </row>
    <row r="5714" spans="1:6" ht="28.8">
      <c r="A5714" s="8">
        <v>829</v>
      </c>
      <c r="B5714" s="8" t="s">
        <v>5259</v>
      </c>
      <c r="C5714" s="8">
        <v>1</v>
      </c>
      <c r="D5714" s="8" t="s">
        <v>5344</v>
      </c>
      <c r="E5714" s="8" t="s">
        <v>5345</v>
      </c>
      <c r="F5714" s="8" t="s">
        <v>28</v>
      </c>
    </row>
    <row r="5715" spans="1:6" ht="43.2">
      <c r="A5715" s="8">
        <v>8481</v>
      </c>
      <c r="B5715" s="8" t="s">
        <v>5259</v>
      </c>
      <c r="C5715" s="8">
        <v>3</v>
      </c>
      <c r="D5715" s="8" t="s">
        <v>5262</v>
      </c>
      <c r="E5715" s="8" t="s">
        <v>5263</v>
      </c>
      <c r="F5715" s="8" t="s">
        <v>28</v>
      </c>
    </row>
    <row r="5716" spans="1:6" ht="57.6">
      <c r="A5716" s="8">
        <v>9351</v>
      </c>
      <c r="B5716" s="8" t="s">
        <v>5259</v>
      </c>
      <c r="C5716" s="8">
        <v>5</v>
      </c>
      <c r="D5716" s="8" t="s">
        <v>5300</v>
      </c>
      <c r="E5716" s="8" t="s">
        <v>5301</v>
      </c>
      <c r="F5716" s="8" t="s">
        <v>36</v>
      </c>
    </row>
    <row r="5717" spans="1:6" ht="100.8">
      <c r="A5717" s="8">
        <v>8490</v>
      </c>
      <c r="B5717" s="8" t="s">
        <v>5259</v>
      </c>
      <c r="C5717" s="8">
        <v>1</v>
      </c>
      <c r="D5717" s="8" t="s">
        <v>5346</v>
      </c>
      <c r="E5717" s="8" t="s">
        <v>427</v>
      </c>
      <c r="F5717" s="8" t="s">
        <v>28</v>
      </c>
    </row>
    <row r="5718" spans="1:6" ht="28.8">
      <c r="A5718" s="8">
        <v>8534</v>
      </c>
      <c r="B5718" s="8" t="s">
        <v>5259</v>
      </c>
      <c r="C5718" s="8">
        <v>4</v>
      </c>
      <c r="D5718" s="8" t="s">
        <v>5317</v>
      </c>
      <c r="E5718" s="8" t="s">
        <v>382</v>
      </c>
      <c r="F5718" s="8" t="s">
        <v>36</v>
      </c>
    </row>
    <row r="5719" spans="1:6" ht="43.2">
      <c r="A5719" s="8">
        <v>4131</v>
      </c>
      <c r="B5719" s="8" t="s">
        <v>5259</v>
      </c>
      <c r="C5719" s="8">
        <v>1</v>
      </c>
      <c r="D5719" s="8" t="s">
        <v>5312</v>
      </c>
      <c r="E5719" s="8" t="s">
        <v>5313</v>
      </c>
      <c r="F5719" s="8" t="s">
        <v>36</v>
      </c>
    </row>
    <row r="5720" spans="1:6" ht="28.8">
      <c r="A5720" s="8">
        <v>6975</v>
      </c>
      <c r="B5720" s="8" t="s">
        <v>5259</v>
      </c>
      <c r="C5720" s="8">
        <v>1</v>
      </c>
      <c r="D5720" s="8" t="s">
        <v>5347</v>
      </c>
      <c r="E5720" s="8" t="s">
        <v>1908</v>
      </c>
      <c r="F5720" s="8" t="s">
        <v>36</v>
      </c>
    </row>
    <row r="5721" spans="1:6" ht="28.8">
      <c r="A5721" s="8">
        <v>6956</v>
      </c>
      <c r="B5721" s="8" t="s">
        <v>5259</v>
      </c>
      <c r="C5721" s="8">
        <v>4</v>
      </c>
      <c r="D5721" s="8" t="s">
        <v>5348</v>
      </c>
      <c r="E5721" s="8" t="s">
        <v>472</v>
      </c>
      <c r="F5721" s="8" t="s">
        <v>36</v>
      </c>
    </row>
    <row r="5722" spans="1:6" ht="43.2">
      <c r="A5722" s="8">
        <v>6092</v>
      </c>
      <c r="B5722" s="8" t="s">
        <v>5259</v>
      </c>
      <c r="C5722" s="8">
        <v>1</v>
      </c>
      <c r="D5722" s="8" t="s">
        <v>5265</v>
      </c>
      <c r="E5722" s="8" t="s">
        <v>5266</v>
      </c>
      <c r="F5722" s="8" t="s">
        <v>36</v>
      </c>
    </row>
    <row r="5723" spans="1:6" ht="115.2">
      <c r="A5723" s="8">
        <v>6090</v>
      </c>
      <c r="B5723" s="8" t="s">
        <v>5259</v>
      </c>
      <c r="C5723" s="8">
        <v>1</v>
      </c>
      <c r="D5723" s="8" t="s">
        <v>5271</v>
      </c>
      <c r="E5723" s="8" t="s">
        <v>5272</v>
      </c>
      <c r="F5723" s="8" t="s">
        <v>36</v>
      </c>
    </row>
    <row r="5724" spans="1:6" ht="57.6">
      <c r="A5724" s="8">
        <v>6953</v>
      </c>
      <c r="B5724" s="8" t="s">
        <v>5259</v>
      </c>
      <c r="C5724" s="8">
        <v>4</v>
      </c>
      <c r="D5724" s="8" t="s">
        <v>5292</v>
      </c>
      <c r="E5724" s="8" t="s">
        <v>5293</v>
      </c>
      <c r="F5724" s="8" t="s">
        <v>36</v>
      </c>
    </row>
    <row r="5725" spans="1:6" ht="43.2">
      <c r="A5725" s="8">
        <v>4128</v>
      </c>
      <c r="B5725" s="8" t="s">
        <v>5259</v>
      </c>
      <c r="C5725" s="8">
        <v>1</v>
      </c>
      <c r="D5725" s="8" t="s">
        <v>5349</v>
      </c>
      <c r="E5725" s="8" t="s">
        <v>372</v>
      </c>
      <c r="F5725" s="8" t="s">
        <v>36</v>
      </c>
    </row>
    <row r="5726" spans="1:6" ht="43.2">
      <c r="A5726" s="8">
        <v>4114</v>
      </c>
      <c r="B5726" s="8" t="s">
        <v>5259</v>
      </c>
      <c r="C5726" s="8">
        <v>3</v>
      </c>
      <c r="D5726" s="8" t="s">
        <v>5305</v>
      </c>
      <c r="E5726" s="8" t="s">
        <v>5306</v>
      </c>
      <c r="F5726" s="8" t="s">
        <v>36</v>
      </c>
    </row>
    <row r="5727" spans="1:6" ht="86.4">
      <c r="A5727" s="8">
        <v>8471</v>
      </c>
      <c r="B5727" s="8" t="s">
        <v>5259</v>
      </c>
      <c r="C5727" s="8">
        <v>1</v>
      </c>
      <c r="D5727" s="8" t="s">
        <v>5350</v>
      </c>
      <c r="E5727" s="8" t="s">
        <v>5351</v>
      </c>
      <c r="F5727" s="8" t="s">
        <v>36</v>
      </c>
    </row>
    <row r="5728" spans="1:6" ht="43.2">
      <c r="A5728" s="8">
        <v>1832</v>
      </c>
      <c r="B5728" s="8" t="s">
        <v>5259</v>
      </c>
      <c r="C5728" s="8">
        <v>1</v>
      </c>
      <c r="D5728" s="8" t="s">
        <v>5352</v>
      </c>
      <c r="E5728" s="8" t="s">
        <v>5353</v>
      </c>
      <c r="F5728" s="8" t="s">
        <v>14</v>
      </c>
    </row>
    <row r="5729" spans="1:6" ht="43.2">
      <c r="A5729" s="8">
        <v>2984</v>
      </c>
      <c r="B5729" s="8" t="s">
        <v>5259</v>
      </c>
      <c r="C5729" s="8">
        <v>5</v>
      </c>
      <c r="D5729" s="8" t="s">
        <v>5283</v>
      </c>
      <c r="E5729" s="8" t="s">
        <v>5284</v>
      </c>
      <c r="F5729" s="8" t="s">
        <v>36</v>
      </c>
    </row>
    <row r="5730" spans="1:6" ht="57.6">
      <c r="A5730" s="8">
        <v>1838</v>
      </c>
      <c r="B5730" s="8" t="s">
        <v>5259</v>
      </c>
      <c r="C5730" s="8">
        <v>2</v>
      </c>
      <c r="D5730" s="8" t="s">
        <v>5296</v>
      </c>
      <c r="E5730" s="8" t="s">
        <v>5297</v>
      </c>
      <c r="F5730" s="8" t="s">
        <v>36</v>
      </c>
    </row>
    <row r="5731" spans="1:6" ht="244.8">
      <c r="A5731" s="8">
        <v>6955</v>
      </c>
      <c r="B5731" s="8" t="s">
        <v>5259</v>
      </c>
      <c r="C5731" s="8">
        <v>2</v>
      </c>
      <c r="D5731" s="8" t="s">
        <v>5329</v>
      </c>
      <c r="E5731" s="8" t="s">
        <v>5330</v>
      </c>
      <c r="F5731" s="8" t="s">
        <v>28</v>
      </c>
    </row>
    <row r="5732" spans="1:6" ht="28.8">
      <c r="A5732" s="8">
        <v>6145</v>
      </c>
      <c r="B5732" s="8" t="s">
        <v>5259</v>
      </c>
      <c r="C5732" s="8">
        <v>5</v>
      </c>
      <c r="D5732" s="8" t="s">
        <v>5314</v>
      </c>
      <c r="E5732" s="8" t="s">
        <v>1033</v>
      </c>
      <c r="F5732" s="8" t="s">
        <v>28</v>
      </c>
    </row>
    <row r="5733" spans="1:6" ht="28.8">
      <c r="A5733" s="8">
        <v>5838</v>
      </c>
      <c r="B5733" s="8" t="s">
        <v>5259</v>
      </c>
      <c r="C5733" s="8">
        <v>4</v>
      </c>
      <c r="D5733" s="8" t="s">
        <v>5354</v>
      </c>
      <c r="E5733" s="8" t="s">
        <v>5090</v>
      </c>
      <c r="F5733" s="8" t="s">
        <v>28</v>
      </c>
    </row>
    <row r="5734" spans="1:6" ht="28.8">
      <c r="A5734" s="8">
        <v>831</v>
      </c>
      <c r="B5734" s="8" t="s">
        <v>5259</v>
      </c>
      <c r="C5734" s="8">
        <v>5</v>
      </c>
      <c r="D5734" s="8" t="s">
        <v>5355</v>
      </c>
      <c r="E5734" s="8" t="s">
        <v>5356</v>
      </c>
      <c r="F5734" s="8" t="s">
        <v>28</v>
      </c>
    </row>
    <row r="5735" spans="1:6" ht="57.6">
      <c r="A5735" s="8">
        <v>6951</v>
      </c>
      <c r="B5735" s="8" t="s">
        <v>5259</v>
      </c>
      <c r="C5735" s="8">
        <v>5</v>
      </c>
      <c r="D5735" s="8" t="s">
        <v>5327</v>
      </c>
      <c r="E5735" s="8" t="s">
        <v>5328</v>
      </c>
      <c r="F5735" s="8" t="s">
        <v>28</v>
      </c>
    </row>
    <row r="5736" spans="1:6">
      <c r="A5736" s="8">
        <v>5879</v>
      </c>
      <c r="B5736" s="8" t="s">
        <v>5259</v>
      </c>
      <c r="C5736" s="8">
        <v>2</v>
      </c>
      <c r="D5736" s="8" t="s">
        <v>5357</v>
      </c>
      <c r="E5736" s="8" t="s">
        <v>403</v>
      </c>
      <c r="F5736" s="8" t="s">
        <v>28</v>
      </c>
    </row>
    <row r="5737" spans="1:6" ht="28.8">
      <c r="A5737" s="8">
        <v>2986</v>
      </c>
      <c r="B5737" s="8" t="s">
        <v>5259</v>
      </c>
      <c r="C5737" s="8">
        <v>1</v>
      </c>
      <c r="D5737" s="8" t="s">
        <v>5340</v>
      </c>
      <c r="E5737" s="8" t="s">
        <v>5341</v>
      </c>
      <c r="F5737" s="8" t="s">
        <v>5</v>
      </c>
    </row>
    <row r="5738" spans="1:6" ht="28.8">
      <c r="A5738" s="8">
        <v>5828</v>
      </c>
      <c r="B5738" s="8" t="s">
        <v>5259</v>
      </c>
      <c r="C5738" s="8">
        <v>2</v>
      </c>
      <c r="D5738" s="8" t="s">
        <v>5337</v>
      </c>
      <c r="E5738" s="8" t="s">
        <v>5338</v>
      </c>
      <c r="F5738" s="8" t="s">
        <v>36</v>
      </c>
    </row>
    <row r="5739" spans="1:6" ht="28.8">
      <c r="A5739" s="8">
        <v>6149</v>
      </c>
      <c r="B5739" s="8" t="s">
        <v>5259</v>
      </c>
      <c r="C5739" s="8">
        <v>2</v>
      </c>
      <c r="D5739" s="8" t="s">
        <v>5358</v>
      </c>
      <c r="E5739" s="8" t="s">
        <v>359</v>
      </c>
      <c r="F5739" s="8" t="s">
        <v>28</v>
      </c>
    </row>
    <row r="5740" spans="1:6" ht="28.8">
      <c r="A5740" s="8">
        <v>4722</v>
      </c>
      <c r="B5740" s="8" t="s">
        <v>5359</v>
      </c>
      <c r="C5740" s="8">
        <v>5</v>
      </c>
      <c r="D5740" s="8" t="s">
        <v>5360</v>
      </c>
      <c r="E5740" s="8" t="s">
        <v>5361</v>
      </c>
      <c r="F5740" s="8" t="s">
        <v>28</v>
      </c>
    </row>
    <row r="5741" spans="1:6" ht="43.2">
      <c r="A5741" s="8">
        <v>8479</v>
      </c>
      <c r="B5741" s="8" t="s">
        <v>5359</v>
      </c>
      <c r="C5741" s="8">
        <v>1</v>
      </c>
      <c r="D5741" s="8" t="s">
        <v>5362</v>
      </c>
      <c r="E5741" s="8" t="s">
        <v>5363</v>
      </c>
      <c r="F5741" s="8" t="s">
        <v>28</v>
      </c>
    </row>
    <row r="5742" spans="1:6" ht="28.8">
      <c r="A5742" s="8">
        <v>4154</v>
      </c>
      <c r="B5742" s="8" t="s">
        <v>5359</v>
      </c>
      <c r="C5742" s="8">
        <v>1</v>
      </c>
      <c r="D5742" s="8" t="s">
        <v>5364</v>
      </c>
      <c r="E5742" s="8" t="s">
        <v>5365</v>
      </c>
      <c r="F5742" s="8" t="s">
        <v>28</v>
      </c>
    </row>
    <row r="5743" spans="1:6" ht="72">
      <c r="A5743" s="8">
        <v>2786</v>
      </c>
      <c r="B5743" s="8" t="s">
        <v>5359</v>
      </c>
      <c r="C5743" s="8">
        <v>5</v>
      </c>
      <c r="D5743" s="8" t="s">
        <v>5366</v>
      </c>
      <c r="E5743" s="8" t="s">
        <v>5367</v>
      </c>
      <c r="F5743" s="8" t="s">
        <v>28</v>
      </c>
    </row>
    <row r="5744" spans="1:6" ht="331.2">
      <c r="A5744" s="8">
        <v>8473</v>
      </c>
      <c r="B5744" s="8" t="s">
        <v>5359</v>
      </c>
      <c r="C5744" s="8">
        <v>4</v>
      </c>
      <c r="D5744" s="8" t="s">
        <v>5368</v>
      </c>
      <c r="E5744" s="8" t="s">
        <v>5369</v>
      </c>
      <c r="F5744" s="8" t="s">
        <v>28</v>
      </c>
    </row>
    <row r="5745" spans="1:6" ht="86.4">
      <c r="A5745" s="8">
        <v>4110</v>
      </c>
      <c r="B5745" s="8" t="s">
        <v>5359</v>
      </c>
      <c r="C5745" s="8">
        <v>2</v>
      </c>
      <c r="D5745" s="8" t="s">
        <v>5370</v>
      </c>
      <c r="E5745" s="8" t="s">
        <v>5371</v>
      </c>
      <c r="F5745" s="8" t="s">
        <v>28</v>
      </c>
    </row>
    <row r="5746" spans="1:6" ht="259.2">
      <c r="A5746" s="8">
        <v>8464</v>
      </c>
      <c r="B5746" s="8" t="s">
        <v>5359</v>
      </c>
      <c r="C5746" s="8">
        <v>5</v>
      </c>
      <c r="D5746" s="8" t="s">
        <v>5372</v>
      </c>
      <c r="E5746" s="8" t="s">
        <v>5373</v>
      </c>
      <c r="F5746" s="8" t="s">
        <v>28</v>
      </c>
    </row>
    <row r="5747" spans="1:6" ht="172.8">
      <c r="A5747" s="8">
        <v>5254</v>
      </c>
      <c r="B5747" s="8" t="s">
        <v>5359</v>
      </c>
      <c r="C5747" s="8">
        <v>1</v>
      </c>
      <c r="D5747" s="8" t="s">
        <v>5374</v>
      </c>
      <c r="E5747" s="8" t="s">
        <v>5375</v>
      </c>
      <c r="F5747" s="8" t="s">
        <v>28</v>
      </c>
    </row>
    <row r="5748" spans="1:6">
      <c r="A5748" s="8">
        <v>9356</v>
      </c>
      <c r="B5748" s="8" t="s">
        <v>5359</v>
      </c>
      <c r="C5748" s="8">
        <v>4</v>
      </c>
      <c r="D5748" s="8" t="s">
        <v>5376</v>
      </c>
      <c r="E5748" s="8" t="s">
        <v>366</v>
      </c>
      <c r="F5748" s="8" t="s">
        <v>28</v>
      </c>
    </row>
    <row r="5749" spans="1:6" ht="43.2">
      <c r="A5749" s="8">
        <v>2976</v>
      </c>
      <c r="B5749" s="8" t="s">
        <v>5359</v>
      </c>
      <c r="C5749" s="8">
        <v>2</v>
      </c>
      <c r="D5749" s="8" t="s">
        <v>5377</v>
      </c>
      <c r="E5749" s="8" t="s">
        <v>5378</v>
      </c>
      <c r="F5749" s="8" t="s">
        <v>28</v>
      </c>
    </row>
    <row r="5750" spans="1:6" ht="28.8">
      <c r="A5750" s="8">
        <v>5263</v>
      </c>
      <c r="B5750" s="8" t="s">
        <v>5359</v>
      </c>
      <c r="C5750" s="8">
        <v>2</v>
      </c>
      <c r="D5750" s="8" t="s">
        <v>5379</v>
      </c>
      <c r="E5750" s="8" t="s">
        <v>5380</v>
      </c>
      <c r="F5750" s="8" t="s">
        <v>28</v>
      </c>
    </row>
    <row r="5751" spans="1:6" ht="28.8">
      <c r="A5751" s="8">
        <v>8503</v>
      </c>
      <c r="B5751" s="8" t="s">
        <v>5359</v>
      </c>
      <c r="C5751" s="8">
        <v>2</v>
      </c>
      <c r="D5751" s="8" t="s">
        <v>5381</v>
      </c>
      <c r="E5751" s="8" t="s">
        <v>5382</v>
      </c>
      <c r="F5751" s="8" t="s">
        <v>28</v>
      </c>
    </row>
    <row r="5752" spans="1:6" ht="144">
      <c r="A5752" s="8">
        <v>2972</v>
      </c>
      <c r="B5752" s="8" t="s">
        <v>5359</v>
      </c>
      <c r="C5752" s="8">
        <v>1</v>
      </c>
      <c r="D5752" s="8" t="s">
        <v>5383</v>
      </c>
      <c r="E5752" s="8" t="s">
        <v>570</v>
      </c>
      <c r="F5752" s="8" t="s">
        <v>28</v>
      </c>
    </row>
    <row r="5753" spans="1:6" ht="115.2">
      <c r="A5753" s="8">
        <v>8465</v>
      </c>
      <c r="B5753" s="8" t="s">
        <v>5359</v>
      </c>
      <c r="C5753" s="8">
        <v>1</v>
      </c>
      <c r="D5753" s="8" t="s">
        <v>5384</v>
      </c>
      <c r="E5753" s="8" t="s">
        <v>5385</v>
      </c>
      <c r="F5753" s="8" t="s">
        <v>28</v>
      </c>
    </row>
    <row r="5754" spans="1:6" ht="72">
      <c r="A5754" s="8">
        <v>6954</v>
      </c>
      <c r="B5754" s="8" t="s">
        <v>5359</v>
      </c>
      <c r="C5754" s="8">
        <v>4</v>
      </c>
      <c r="D5754" s="8" t="s">
        <v>5386</v>
      </c>
      <c r="E5754" s="8" t="s">
        <v>1782</v>
      </c>
      <c r="F5754" s="8" t="s">
        <v>28</v>
      </c>
    </row>
    <row r="5755" spans="1:6" ht="28.8">
      <c r="A5755" s="8">
        <v>5820</v>
      </c>
      <c r="B5755" s="8" t="s">
        <v>5359</v>
      </c>
      <c r="C5755" s="8">
        <v>1</v>
      </c>
      <c r="D5755" s="8" t="s">
        <v>5387</v>
      </c>
      <c r="E5755" s="8" t="s">
        <v>5388</v>
      </c>
      <c r="F5755" s="8" t="s">
        <v>28</v>
      </c>
    </row>
    <row r="5756" spans="1:6" ht="28.8">
      <c r="A5756" s="8">
        <v>8504</v>
      </c>
      <c r="B5756" s="8" t="s">
        <v>5359</v>
      </c>
      <c r="C5756" s="8">
        <v>1</v>
      </c>
      <c r="D5756" s="8" t="s">
        <v>5389</v>
      </c>
      <c r="E5756" s="8" t="s">
        <v>427</v>
      </c>
      <c r="F5756" s="8" t="s">
        <v>28</v>
      </c>
    </row>
    <row r="5757" spans="1:6" ht="43.2">
      <c r="A5757" s="8">
        <v>805</v>
      </c>
      <c r="B5757" s="8" t="s">
        <v>5359</v>
      </c>
      <c r="C5757" s="8">
        <v>1</v>
      </c>
      <c r="D5757" s="8" t="s">
        <v>5390</v>
      </c>
      <c r="E5757" s="8" t="s">
        <v>5391</v>
      </c>
      <c r="F5757" s="8" t="s">
        <v>28</v>
      </c>
    </row>
    <row r="5758" spans="1:6" ht="43.2">
      <c r="A5758" s="8">
        <v>2993</v>
      </c>
      <c r="B5758" s="8" t="s">
        <v>5359</v>
      </c>
      <c r="C5758" s="8">
        <v>1</v>
      </c>
      <c r="D5758" s="8" t="s">
        <v>5392</v>
      </c>
      <c r="E5758" s="8" t="s">
        <v>5393</v>
      </c>
      <c r="F5758" s="8" t="s">
        <v>28</v>
      </c>
    </row>
    <row r="5759" spans="1:6" ht="57.6">
      <c r="A5759" s="8">
        <v>9352</v>
      </c>
      <c r="B5759" s="8" t="s">
        <v>5359</v>
      </c>
      <c r="C5759" s="8">
        <v>2</v>
      </c>
      <c r="D5759" s="8" t="s">
        <v>5394</v>
      </c>
      <c r="E5759" s="8" t="s">
        <v>5395</v>
      </c>
      <c r="F5759" s="8" t="s">
        <v>28</v>
      </c>
    </row>
    <row r="5760" spans="1:6" ht="57.6">
      <c r="A5760" s="8">
        <v>3576</v>
      </c>
      <c r="B5760" s="8" t="s">
        <v>5359</v>
      </c>
      <c r="C5760" s="8">
        <v>4</v>
      </c>
      <c r="D5760" s="8" t="s">
        <v>5396</v>
      </c>
      <c r="E5760" s="8" t="s">
        <v>5397</v>
      </c>
      <c r="F5760" s="8" t="s">
        <v>28</v>
      </c>
    </row>
    <row r="5761" spans="1:6" ht="28.8">
      <c r="A5761" s="8">
        <v>5824</v>
      </c>
      <c r="B5761" s="8" t="s">
        <v>5359</v>
      </c>
      <c r="C5761" s="8">
        <v>5</v>
      </c>
      <c r="D5761" s="8" t="s">
        <v>5398</v>
      </c>
      <c r="E5761" s="8" t="s">
        <v>5399</v>
      </c>
      <c r="F5761" s="8" t="s">
        <v>28</v>
      </c>
    </row>
    <row r="5762" spans="1:6">
      <c r="A5762" s="8">
        <v>8515</v>
      </c>
      <c r="B5762" s="8" t="s">
        <v>5359</v>
      </c>
      <c r="C5762" s="8">
        <v>5</v>
      </c>
      <c r="D5762" s="8" t="s">
        <v>5400</v>
      </c>
      <c r="E5762" s="8" t="s">
        <v>5401</v>
      </c>
      <c r="F5762" s="8" t="s">
        <v>28</v>
      </c>
    </row>
    <row r="5763" spans="1:6" ht="244.8">
      <c r="A5763" s="8">
        <v>5262</v>
      </c>
      <c r="B5763" s="8" t="s">
        <v>5359</v>
      </c>
      <c r="C5763" s="8">
        <v>2</v>
      </c>
      <c r="D5763" s="8" t="s">
        <v>5402</v>
      </c>
      <c r="E5763" s="8" t="s">
        <v>5403</v>
      </c>
      <c r="F5763" s="8" t="s">
        <v>28</v>
      </c>
    </row>
    <row r="5764" spans="1:6">
      <c r="A5764" s="8">
        <v>1881</v>
      </c>
      <c r="B5764" s="8" t="s">
        <v>5359</v>
      </c>
      <c r="C5764" s="8">
        <v>5</v>
      </c>
      <c r="D5764" s="8" t="s">
        <v>5404</v>
      </c>
      <c r="E5764" s="8" t="s">
        <v>5405</v>
      </c>
      <c r="F5764" s="8" t="s">
        <v>28</v>
      </c>
    </row>
    <row r="5765" spans="1:6" ht="115.2">
      <c r="A5765" s="8">
        <v>5816</v>
      </c>
      <c r="B5765" s="8" t="s">
        <v>5359</v>
      </c>
      <c r="C5765" s="8">
        <v>1</v>
      </c>
      <c r="D5765" s="8" t="s">
        <v>5406</v>
      </c>
      <c r="E5765" s="8" t="s">
        <v>5407</v>
      </c>
      <c r="F5765" s="8" t="s">
        <v>28</v>
      </c>
    </row>
    <row r="5766" spans="1:6" ht="28.8">
      <c r="A5766" s="8">
        <v>6130</v>
      </c>
      <c r="B5766" s="8" t="s">
        <v>5359</v>
      </c>
      <c r="C5766" s="8">
        <v>1</v>
      </c>
      <c r="D5766" s="8" t="s">
        <v>5408</v>
      </c>
      <c r="E5766" s="8" t="s">
        <v>5409</v>
      </c>
      <c r="F5766" s="8" t="s">
        <v>28</v>
      </c>
    </row>
    <row r="5767" spans="1:6" ht="28.8">
      <c r="A5767" s="8">
        <v>1869</v>
      </c>
      <c r="B5767" s="8" t="s">
        <v>5359</v>
      </c>
      <c r="C5767" s="8">
        <v>5</v>
      </c>
      <c r="D5767" s="8" t="s">
        <v>5410</v>
      </c>
      <c r="E5767" s="8" t="s">
        <v>5411</v>
      </c>
      <c r="F5767" s="8" t="s">
        <v>28</v>
      </c>
    </row>
    <row r="5768" spans="1:6" ht="28.8">
      <c r="A5768" s="8">
        <v>8509</v>
      </c>
      <c r="B5768" s="8" t="s">
        <v>5359</v>
      </c>
      <c r="C5768" s="8">
        <v>1</v>
      </c>
      <c r="D5768" s="8" t="s">
        <v>5412</v>
      </c>
      <c r="E5768" s="8" t="s">
        <v>405</v>
      </c>
      <c r="F5768" s="8" t="s">
        <v>28</v>
      </c>
    </row>
    <row r="5769" spans="1:6" ht="43.2">
      <c r="A5769" s="8">
        <v>6106</v>
      </c>
      <c r="B5769" s="8" t="s">
        <v>5359</v>
      </c>
      <c r="C5769" s="8">
        <v>3</v>
      </c>
      <c r="D5769" s="8" t="s">
        <v>5413</v>
      </c>
      <c r="E5769" s="8" t="s">
        <v>5414</v>
      </c>
      <c r="F5769" s="8" t="s">
        <v>28</v>
      </c>
    </row>
    <row r="5770" spans="1:6" ht="43.2">
      <c r="A5770" s="8">
        <v>23</v>
      </c>
      <c r="B5770" s="8" t="s">
        <v>5359</v>
      </c>
      <c r="C5770" s="8">
        <v>2</v>
      </c>
      <c r="D5770" s="8" t="s">
        <v>280</v>
      </c>
      <c r="E5770" s="8" t="s">
        <v>5415</v>
      </c>
      <c r="F5770" s="8" t="s">
        <v>28</v>
      </c>
    </row>
    <row r="5771" spans="1:6" ht="86.4">
      <c r="A5771" s="8">
        <v>6088</v>
      </c>
      <c r="B5771" s="8" t="s">
        <v>5359</v>
      </c>
      <c r="C5771" s="8">
        <v>1</v>
      </c>
      <c r="D5771" s="8" t="s">
        <v>5416</v>
      </c>
      <c r="E5771" s="8" t="s">
        <v>2865</v>
      </c>
      <c r="F5771" s="8" t="s">
        <v>28</v>
      </c>
    </row>
    <row r="5772" spans="1:6" ht="72">
      <c r="A5772" s="8">
        <v>6081</v>
      </c>
      <c r="B5772" s="8" t="s">
        <v>5359</v>
      </c>
      <c r="C5772" s="8">
        <v>2</v>
      </c>
      <c r="D5772" s="8" t="s">
        <v>5417</v>
      </c>
      <c r="E5772" s="8" t="s">
        <v>362</v>
      </c>
      <c r="F5772" s="8" t="s">
        <v>28</v>
      </c>
    </row>
    <row r="5773" spans="1:6" ht="43.2">
      <c r="A5773" s="8">
        <v>4</v>
      </c>
      <c r="B5773" s="8" t="s">
        <v>5359</v>
      </c>
      <c r="C5773" s="8">
        <v>5</v>
      </c>
      <c r="D5773" s="8" t="s">
        <v>5418</v>
      </c>
      <c r="E5773" s="8" t="s">
        <v>5419</v>
      </c>
      <c r="F5773" s="8" t="s">
        <v>28</v>
      </c>
    </row>
    <row r="5774" spans="1:6">
      <c r="A5774" s="8">
        <v>8538</v>
      </c>
      <c r="B5774" s="8" t="s">
        <v>5359</v>
      </c>
      <c r="C5774" s="8">
        <v>5</v>
      </c>
      <c r="D5774" s="8" t="s">
        <v>5420</v>
      </c>
      <c r="E5774" s="8" t="s">
        <v>1328</v>
      </c>
      <c r="F5774" s="8" t="s">
        <v>28</v>
      </c>
    </row>
    <row r="5775" spans="1:6" ht="57.6">
      <c r="A5775" s="8">
        <v>5812</v>
      </c>
      <c r="B5775" s="8" t="s">
        <v>5359</v>
      </c>
      <c r="C5775" s="8">
        <v>5</v>
      </c>
      <c r="D5775" s="8" t="s">
        <v>5421</v>
      </c>
      <c r="E5775" s="8" t="s">
        <v>5422</v>
      </c>
      <c r="F5775" s="8" t="s">
        <v>28</v>
      </c>
    </row>
    <row r="5776" spans="1:6" ht="43.2">
      <c r="A5776" s="8">
        <v>819</v>
      </c>
      <c r="B5776" s="8" t="s">
        <v>5359</v>
      </c>
      <c r="C5776" s="8">
        <v>1</v>
      </c>
      <c r="D5776" s="8" t="s">
        <v>5423</v>
      </c>
      <c r="E5776" s="8" t="s">
        <v>5424</v>
      </c>
      <c r="F5776" s="8" t="s">
        <v>28</v>
      </c>
    </row>
    <row r="5777" spans="1:6" ht="57.6">
      <c r="A5777" s="8">
        <v>8475</v>
      </c>
      <c r="B5777" s="8" t="s">
        <v>5359</v>
      </c>
      <c r="C5777" s="8">
        <v>1</v>
      </c>
      <c r="D5777" s="8" t="s">
        <v>5425</v>
      </c>
      <c r="E5777" s="8" t="s">
        <v>5426</v>
      </c>
      <c r="F5777" s="8" t="s">
        <v>28</v>
      </c>
    </row>
    <row r="5778" spans="1:6" ht="28.8">
      <c r="A5778" s="8">
        <v>9353</v>
      </c>
      <c r="B5778" s="8" t="s">
        <v>5359</v>
      </c>
      <c r="C5778" s="8">
        <v>5</v>
      </c>
      <c r="D5778" s="8" t="s">
        <v>5427</v>
      </c>
      <c r="E5778" s="8" t="s">
        <v>5428</v>
      </c>
      <c r="F5778" s="8" t="s">
        <v>28</v>
      </c>
    </row>
    <row r="5779" spans="1:6" ht="28.8">
      <c r="A5779" s="8">
        <v>6112</v>
      </c>
      <c r="B5779" s="8" t="s">
        <v>5359</v>
      </c>
      <c r="C5779" s="8">
        <v>5</v>
      </c>
      <c r="D5779" s="8" t="s">
        <v>5429</v>
      </c>
      <c r="E5779" s="8" t="s">
        <v>1033</v>
      </c>
      <c r="F5779" s="8" t="s">
        <v>28</v>
      </c>
    </row>
    <row r="5780" spans="1:6" ht="28.8">
      <c r="A5780" s="8">
        <v>849</v>
      </c>
      <c r="B5780" s="8" t="s">
        <v>5359</v>
      </c>
      <c r="C5780" s="8">
        <v>3</v>
      </c>
      <c r="D5780" s="8" t="s">
        <v>5430</v>
      </c>
      <c r="E5780" s="8" t="s">
        <v>5431</v>
      </c>
      <c r="F5780" s="8" t="s">
        <v>35</v>
      </c>
    </row>
    <row r="5781" spans="1:6" ht="28.8">
      <c r="A5781" s="8">
        <v>810</v>
      </c>
      <c r="B5781" s="8" t="s">
        <v>5359</v>
      </c>
      <c r="C5781" s="8">
        <v>1</v>
      </c>
      <c r="D5781" s="8" t="s">
        <v>5432</v>
      </c>
      <c r="E5781" s="8" t="s">
        <v>1732</v>
      </c>
      <c r="F5781" s="8" t="s">
        <v>14</v>
      </c>
    </row>
    <row r="5782" spans="1:6">
      <c r="A5782" s="8">
        <v>27</v>
      </c>
      <c r="B5782" s="8" t="s">
        <v>5359</v>
      </c>
      <c r="C5782" s="8">
        <v>4</v>
      </c>
      <c r="D5782" s="8" t="s">
        <v>281</v>
      </c>
      <c r="E5782" s="8" t="s">
        <v>38</v>
      </c>
      <c r="F5782" s="8" t="s">
        <v>36</v>
      </c>
    </row>
    <row r="5783" spans="1:6">
      <c r="A5783" s="8">
        <v>4136</v>
      </c>
      <c r="B5783" s="8" t="s">
        <v>5359</v>
      </c>
      <c r="C5783" s="8">
        <v>5</v>
      </c>
      <c r="D5783" s="8" t="s">
        <v>5433</v>
      </c>
      <c r="E5783" s="8" t="s">
        <v>422</v>
      </c>
      <c r="F5783" s="8" t="s">
        <v>36</v>
      </c>
    </row>
    <row r="5784" spans="1:6" ht="172.8">
      <c r="A5784" s="8">
        <v>5254</v>
      </c>
      <c r="B5784" s="8" t="s">
        <v>5359</v>
      </c>
      <c r="C5784" s="8">
        <v>1</v>
      </c>
      <c r="D5784" s="8" t="s">
        <v>5374</v>
      </c>
      <c r="E5784" s="8" t="s">
        <v>5375</v>
      </c>
      <c r="F5784" s="8" t="s">
        <v>36</v>
      </c>
    </row>
    <row r="5785" spans="1:6" ht="28.8">
      <c r="A5785" s="8">
        <v>1863</v>
      </c>
      <c r="B5785" s="8" t="s">
        <v>5359</v>
      </c>
      <c r="C5785" s="8">
        <v>1</v>
      </c>
      <c r="D5785" s="8" t="s">
        <v>5434</v>
      </c>
      <c r="E5785" s="8" t="s">
        <v>41</v>
      </c>
      <c r="F5785" s="8" t="s">
        <v>36</v>
      </c>
    </row>
    <row r="5786" spans="1:6" ht="86.4">
      <c r="A5786" s="8">
        <v>4110</v>
      </c>
      <c r="B5786" s="8" t="s">
        <v>5359</v>
      </c>
      <c r="C5786" s="8">
        <v>2</v>
      </c>
      <c r="D5786" s="8" t="s">
        <v>5370</v>
      </c>
      <c r="E5786" s="8" t="s">
        <v>5371</v>
      </c>
      <c r="F5786" s="8" t="s">
        <v>36</v>
      </c>
    </row>
    <row r="5787" spans="1:6" ht="57.6">
      <c r="A5787" s="8">
        <v>8475</v>
      </c>
      <c r="B5787" s="8" t="s">
        <v>5359</v>
      </c>
      <c r="C5787" s="8">
        <v>1</v>
      </c>
      <c r="D5787" s="8" t="s">
        <v>5425</v>
      </c>
      <c r="E5787" s="8" t="s">
        <v>5426</v>
      </c>
      <c r="F5787" s="8" t="s">
        <v>36</v>
      </c>
    </row>
    <row r="5788" spans="1:6" ht="28.8">
      <c r="A5788" s="8">
        <v>5270</v>
      </c>
      <c r="B5788" s="8" t="s">
        <v>5359</v>
      </c>
      <c r="C5788" s="8">
        <v>1</v>
      </c>
      <c r="D5788" s="8" t="s">
        <v>5435</v>
      </c>
      <c r="E5788" s="8" t="s">
        <v>384</v>
      </c>
      <c r="F5788" s="8" t="s">
        <v>36</v>
      </c>
    </row>
    <row r="5789" spans="1:6" ht="244.8">
      <c r="A5789" s="8">
        <v>5262</v>
      </c>
      <c r="B5789" s="8" t="s">
        <v>5359</v>
      </c>
      <c r="C5789" s="8">
        <v>2</v>
      </c>
      <c r="D5789" s="8" t="s">
        <v>5402</v>
      </c>
      <c r="E5789" s="8" t="s">
        <v>5403</v>
      </c>
      <c r="F5789" s="8" t="s">
        <v>36</v>
      </c>
    </row>
    <row r="5790" spans="1:6" ht="28.8">
      <c r="A5790" s="8">
        <v>1869</v>
      </c>
      <c r="B5790" s="8" t="s">
        <v>5359</v>
      </c>
      <c r="C5790" s="8">
        <v>5</v>
      </c>
      <c r="D5790" s="8" t="s">
        <v>5410</v>
      </c>
      <c r="E5790" s="8" t="s">
        <v>5411</v>
      </c>
      <c r="F5790" s="8" t="s">
        <v>36</v>
      </c>
    </row>
    <row r="5791" spans="1:6" ht="28.8">
      <c r="A5791" s="8">
        <v>6130</v>
      </c>
      <c r="B5791" s="8" t="s">
        <v>5359</v>
      </c>
      <c r="C5791" s="8">
        <v>1</v>
      </c>
      <c r="D5791" s="8" t="s">
        <v>5408</v>
      </c>
      <c r="E5791" s="8" t="s">
        <v>5409</v>
      </c>
      <c r="F5791" s="8" t="s">
        <v>36</v>
      </c>
    </row>
    <row r="5792" spans="1:6">
      <c r="A5792" s="8">
        <v>5875</v>
      </c>
      <c r="B5792" s="8" t="s">
        <v>5359</v>
      </c>
      <c r="C5792" s="8">
        <v>2</v>
      </c>
      <c r="D5792" s="8" t="s">
        <v>5436</v>
      </c>
      <c r="E5792" s="8" t="s">
        <v>377</v>
      </c>
      <c r="F5792" s="8" t="s">
        <v>7</v>
      </c>
    </row>
    <row r="5793" spans="1:6" ht="57.6">
      <c r="A5793" s="8">
        <v>3576</v>
      </c>
      <c r="B5793" s="8" t="s">
        <v>5359</v>
      </c>
      <c r="C5793" s="8">
        <v>4</v>
      </c>
      <c r="D5793" s="8" t="s">
        <v>5396</v>
      </c>
      <c r="E5793" s="8" t="s">
        <v>5397</v>
      </c>
      <c r="F5793" s="8" t="s">
        <v>7</v>
      </c>
    </row>
    <row r="5794" spans="1:6" ht="43.2">
      <c r="A5794" s="8">
        <v>805</v>
      </c>
      <c r="B5794" s="8" t="s">
        <v>5359</v>
      </c>
      <c r="C5794" s="8">
        <v>1</v>
      </c>
      <c r="D5794" s="8" t="s">
        <v>5390</v>
      </c>
      <c r="E5794" s="8" t="s">
        <v>5391</v>
      </c>
      <c r="F5794" s="8" t="s">
        <v>7</v>
      </c>
    </row>
    <row r="5795" spans="1:6" ht="43.2">
      <c r="A5795" s="8">
        <v>23</v>
      </c>
      <c r="B5795" s="8" t="s">
        <v>5359</v>
      </c>
      <c r="C5795" s="8">
        <v>2</v>
      </c>
      <c r="D5795" s="8" t="s">
        <v>280</v>
      </c>
      <c r="E5795" s="8" t="s">
        <v>5415</v>
      </c>
      <c r="F5795" s="8" t="s">
        <v>36</v>
      </c>
    </row>
    <row r="5796" spans="1:6" ht="57.6">
      <c r="A5796" s="8">
        <v>8475</v>
      </c>
      <c r="B5796" s="8" t="s">
        <v>5359</v>
      </c>
      <c r="C5796" s="8">
        <v>1</v>
      </c>
      <c r="D5796" s="8" t="s">
        <v>5425</v>
      </c>
      <c r="E5796" s="8" t="s">
        <v>5426</v>
      </c>
      <c r="F5796" s="8" t="s">
        <v>7</v>
      </c>
    </row>
    <row r="5797" spans="1:6" ht="43.2">
      <c r="A5797" s="8">
        <v>4</v>
      </c>
      <c r="B5797" s="8" t="s">
        <v>5359</v>
      </c>
      <c r="C5797" s="8">
        <v>5</v>
      </c>
      <c r="D5797" s="8" t="s">
        <v>5418</v>
      </c>
      <c r="E5797" s="8" t="s">
        <v>5419</v>
      </c>
      <c r="F5797" s="8" t="s">
        <v>7</v>
      </c>
    </row>
    <row r="5798" spans="1:6" ht="331.2">
      <c r="A5798" s="8">
        <v>8473</v>
      </c>
      <c r="B5798" s="8" t="s">
        <v>5359</v>
      </c>
      <c r="C5798" s="8">
        <v>4</v>
      </c>
      <c r="D5798" s="8" t="s">
        <v>5368</v>
      </c>
      <c r="E5798" s="8" t="s">
        <v>5369</v>
      </c>
      <c r="F5798" s="8" t="s">
        <v>7</v>
      </c>
    </row>
    <row r="5799" spans="1:6" ht="28.8">
      <c r="A5799" s="8">
        <v>1875</v>
      </c>
      <c r="B5799" s="8" t="s">
        <v>5359</v>
      </c>
      <c r="C5799" s="8">
        <v>5</v>
      </c>
      <c r="D5799" s="8" t="s">
        <v>5437</v>
      </c>
      <c r="E5799" s="8" t="s">
        <v>358</v>
      </c>
      <c r="F5799" s="8" t="s">
        <v>7</v>
      </c>
    </row>
    <row r="5800" spans="1:6" ht="28.8">
      <c r="A5800" s="8">
        <v>6112</v>
      </c>
      <c r="B5800" s="8" t="s">
        <v>5359</v>
      </c>
      <c r="C5800" s="8">
        <v>5</v>
      </c>
      <c r="D5800" s="8" t="s">
        <v>5429</v>
      </c>
      <c r="E5800" s="8" t="s">
        <v>1033</v>
      </c>
      <c r="F5800" s="8" t="s">
        <v>7</v>
      </c>
    </row>
    <row r="5801" spans="1:6" ht="28.8">
      <c r="A5801" s="8">
        <v>7757</v>
      </c>
      <c r="B5801" s="8" t="s">
        <v>5359</v>
      </c>
      <c r="C5801" s="8">
        <v>4</v>
      </c>
      <c r="D5801" s="8" t="s">
        <v>5438</v>
      </c>
      <c r="E5801" s="8" t="s">
        <v>5439</v>
      </c>
      <c r="F5801" s="8" t="s">
        <v>7</v>
      </c>
    </row>
    <row r="5802" spans="1:6" ht="43.2">
      <c r="A5802" s="8">
        <v>2976</v>
      </c>
      <c r="B5802" s="8" t="s">
        <v>5359</v>
      </c>
      <c r="C5802" s="8">
        <v>2</v>
      </c>
      <c r="D5802" s="8" t="s">
        <v>5377</v>
      </c>
      <c r="E5802" s="8" t="s">
        <v>5378</v>
      </c>
      <c r="F5802" s="8" t="s">
        <v>7</v>
      </c>
    </row>
    <row r="5803" spans="1:6">
      <c r="A5803" s="8">
        <v>6985</v>
      </c>
      <c r="B5803" s="8" t="s">
        <v>5359</v>
      </c>
      <c r="C5803" s="8">
        <v>1</v>
      </c>
      <c r="D5803" s="8" t="s">
        <v>5440</v>
      </c>
      <c r="E5803" s="8" t="s">
        <v>517</v>
      </c>
      <c r="F5803" s="8" t="s">
        <v>7</v>
      </c>
    </row>
    <row r="5804" spans="1:6" ht="28.8">
      <c r="A5804" s="8">
        <v>844</v>
      </c>
      <c r="B5804" s="8" t="s">
        <v>5359</v>
      </c>
      <c r="C5804" s="8">
        <v>3</v>
      </c>
      <c r="D5804" s="8" t="s">
        <v>5441</v>
      </c>
      <c r="E5804" s="8" t="s">
        <v>5442</v>
      </c>
      <c r="F5804" s="8" t="s">
        <v>7</v>
      </c>
    </row>
    <row r="5805" spans="1:6" ht="28.8">
      <c r="A5805" s="8">
        <v>4722</v>
      </c>
      <c r="B5805" s="8" t="s">
        <v>5359</v>
      </c>
      <c r="C5805" s="8">
        <v>5</v>
      </c>
      <c r="D5805" s="8" t="s">
        <v>5360</v>
      </c>
      <c r="E5805" s="8" t="s">
        <v>5361</v>
      </c>
      <c r="F5805" s="8" t="s">
        <v>7</v>
      </c>
    </row>
    <row r="5806" spans="1:6">
      <c r="A5806" s="8">
        <v>824</v>
      </c>
      <c r="B5806" s="8" t="s">
        <v>5359</v>
      </c>
      <c r="C5806" s="8">
        <v>5</v>
      </c>
      <c r="D5806" s="8" t="s">
        <v>5443</v>
      </c>
      <c r="E5806" s="8" t="s">
        <v>1261</v>
      </c>
      <c r="F5806" s="8" t="s">
        <v>7</v>
      </c>
    </row>
    <row r="5807" spans="1:6" ht="28.8">
      <c r="A5807" s="8">
        <v>815</v>
      </c>
      <c r="B5807" s="8" t="s">
        <v>5359</v>
      </c>
      <c r="C5807" s="8">
        <v>1</v>
      </c>
      <c r="D5807" s="8" t="s">
        <v>5444</v>
      </c>
      <c r="E5807" s="8" t="s">
        <v>377</v>
      </c>
      <c r="F5807" s="8" t="s">
        <v>7</v>
      </c>
    </row>
    <row r="5808" spans="1:6" ht="72">
      <c r="A5808" s="8">
        <v>2786</v>
      </c>
      <c r="B5808" s="8" t="s">
        <v>5359</v>
      </c>
      <c r="C5808" s="8">
        <v>5</v>
      </c>
      <c r="D5808" s="8" t="s">
        <v>5366</v>
      </c>
      <c r="E5808" s="8" t="s">
        <v>5367</v>
      </c>
      <c r="F5808" s="8" t="s">
        <v>7</v>
      </c>
    </row>
    <row r="5809" spans="1:6">
      <c r="A5809" s="8">
        <v>6113</v>
      </c>
      <c r="B5809" s="8" t="s">
        <v>5359</v>
      </c>
      <c r="C5809" s="8">
        <v>5</v>
      </c>
      <c r="D5809" s="8" t="s">
        <v>5445</v>
      </c>
      <c r="E5809" s="8" t="s">
        <v>42</v>
      </c>
      <c r="F5809" s="8" t="s">
        <v>7</v>
      </c>
    </row>
    <row r="5810" spans="1:6" ht="28.8">
      <c r="A5810" s="8">
        <v>8511</v>
      </c>
      <c r="B5810" s="8" t="s">
        <v>5359</v>
      </c>
      <c r="C5810" s="8">
        <v>1</v>
      </c>
      <c r="D5810" s="8" t="s">
        <v>5446</v>
      </c>
      <c r="E5810" s="8" t="s">
        <v>5447</v>
      </c>
      <c r="F5810" s="8" t="s">
        <v>7</v>
      </c>
    </row>
    <row r="5811" spans="1:6" ht="43.2">
      <c r="A5811" s="8">
        <v>7769</v>
      </c>
      <c r="B5811" s="8" t="s">
        <v>5359</v>
      </c>
      <c r="C5811" s="8">
        <v>1</v>
      </c>
      <c r="D5811" s="8" t="s">
        <v>5448</v>
      </c>
      <c r="E5811" s="8" t="s">
        <v>41</v>
      </c>
      <c r="F5811" s="8" t="s">
        <v>36</v>
      </c>
    </row>
    <row r="5812" spans="1:6">
      <c r="A5812" s="8">
        <v>7816</v>
      </c>
      <c r="B5812" s="8" t="s">
        <v>5359</v>
      </c>
      <c r="C5812" s="8">
        <v>4</v>
      </c>
      <c r="D5812" s="8" t="s">
        <v>5449</v>
      </c>
      <c r="E5812" s="8" t="s">
        <v>42</v>
      </c>
      <c r="F5812" s="8" t="s">
        <v>7</v>
      </c>
    </row>
    <row r="5813" spans="1:6" ht="57.6">
      <c r="A5813" s="8">
        <v>7762</v>
      </c>
      <c r="B5813" s="8" t="s">
        <v>5359</v>
      </c>
      <c r="C5813" s="8">
        <v>1</v>
      </c>
      <c r="D5813" s="8" t="s">
        <v>5450</v>
      </c>
      <c r="E5813" s="8" t="s">
        <v>41</v>
      </c>
      <c r="F5813" s="8" t="s">
        <v>36</v>
      </c>
    </row>
    <row r="5814" spans="1:6" ht="28.8">
      <c r="A5814" s="8">
        <v>849</v>
      </c>
      <c r="B5814" s="8" t="s">
        <v>5359</v>
      </c>
      <c r="C5814" s="8">
        <v>3</v>
      </c>
      <c r="D5814" s="8" t="s">
        <v>5430</v>
      </c>
      <c r="E5814" s="8" t="s">
        <v>5431</v>
      </c>
      <c r="F5814" s="8" t="s">
        <v>14</v>
      </c>
    </row>
    <row r="5815" spans="1:6" ht="43.2">
      <c r="A5815" s="8">
        <v>819</v>
      </c>
      <c r="B5815" s="8" t="s">
        <v>5359</v>
      </c>
      <c r="C5815" s="8">
        <v>1</v>
      </c>
      <c r="D5815" s="8" t="s">
        <v>5423</v>
      </c>
      <c r="E5815" s="8" t="s">
        <v>5424</v>
      </c>
      <c r="F5815" s="8" t="s">
        <v>14</v>
      </c>
    </row>
    <row r="5816" spans="1:6" ht="72">
      <c r="A5816" s="8">
        <v>6081</v>
      </c>
      <c r="B5816" s="8" t="s">
        <v>5359</v>
      </c>
      <c r="C5816" s="8">
        <v>2</v>
      </c>
      <c r="D5816" s="8" t="s">
        <v>5417</v>
      </c>
      <c r="E5816" s="8" t="s">
        <v>362</v>
      </c>
      <c r="F5816" s="8" t="s">
        <v>14</v>
      </c>
    </row>
    <row r="5817" spans="1:6" ht="43.2">
      <c r="A5817" s="8">
        <v>5249</v>
      </c>
      <c r="B5817" s="8" t="s">
        <v>5359</v>
      </c>
      <c r="C5817" s="8">
        <v>5</v>
      </c>
      <c r="D5817" s="8" t="s">
        <v>5451</v>
      </c>
      <c r="E5817" s="8" t="s">
        <v>1975</v>
      </c>
      <c r="F5817" s="8" t="s">
        <v>14</v>
      </c>
    </row>
    <row r="5818" spans="1:6" ht="331.2">
      <c r="A5818" s="8">
        <v>8473</v>
      </c>
      <c r="B5818" s="8" t="s">
        <v>5359</v>
      </c>
      <c r="C5818" s="8">
        <v>4</v>
      </c>
      <c r="D5818" s="8" t="s">
        <v>5368</v>
      </c>
      <c r="E5818" s="8" t="s">
        <v>5369</v>
      </c>
      <c r="F5818" s="8" t="s">
        <v>14</v>
      </c>
    </row>
    <row r="5819" spans="1:6" ht="57.6">
      <c r="A5819" s="8">
        <v>3576</v>
      </c>
      <c r="B5819" s="8" t="s">
        <v>5359</v>
      </c>
      <c r="C5819" s="8">
        <v>4</v>
      </c>
      <c r="D5819" s="8" t="s">
        <v>5396</v>
      </c>
      <c r="E5819" s="8" t="s">
        <v>5397</v>
      </c>
      <c r="F5819" s="8" t="s">
        <v>14</v>
      </c>
    </row>
    <row r="5820" spans="1:6" ht="28.8">
      <c r="A5820" s="8">
        <v>1910</v>
      </c>
      <c r="B5820" s="8" t="s">
        <v>5359</v>
      </c>
      <c r="C5820" s="8">
        <v>2</v>
      </c>
      <c r="D5820" s="8" t="s">
        <v>5452</v>
      </c>
      <c r="E5820" s="8" t="s">
        <v>5453</v>
      </c>
      <c r="F5820" s="8" t="s">
        <v>14</v>
      </c>
    </row>
    <row r="5821" spans="1:6" ht="244.8">
      <c r="A5821" s="8">
        <v>5262</v>
      </c>
      <c r="B5821" s="8" t="s">
        <v>5359</v>
      </c>
      <c r="C5821" s="8">
        <v>2</v>
      </c>
      <c r="D5821" s="8" t="s">
        <v>5402</v>
      </c>
      <c r="E5821" s="8" t="s">
        <v>5403</v>
      </c>
      <c r="F5821" s="8" t="s">
        <v>14</v>
      </c>
    </row>
    <row r="5822" spans="1:6" ht="28.8">
      <c r="A5822" s="8">
        <v>1875</v>
      </c>
      <c r="B5822" s="8" t="s">
        <v>5359</v>
      </c>
      <c r="C5822" s="8">
        <v>5</v>
      </c>
      <c r="D5822" s="8" t="s">
        <v>5437</v>
      </c>
      <c r="E5822" s="8" t="s">
        <v>358</v>
      </c>
      <c r="F5822" s="8" t="s">
        <v>14</v>
      </c>
    </row>
    <row r="5823" spans="1:6" ht="28.8">
      <c r="A5823" s="8">
        <v>844</v>
      </c>
      <c r="B5823" s="8" t="s">
        <v>5359</v>
      </c>
      <c r="C5823" s="8">
        <v>3</v>
      </c>
      <c r="D5823" s="8" t="s">
        <v>5441</v>
      </c>
      <c r="E5823" s="8" t="s">
        <v>5442</v>
      </c>
      <c r="F5823" s="8" t="s">
        <v>14</v>
      </c>
    </row>
    <row r="5824" spans="1:6" ht="28.8">
      <c r="A5824" s="8">
        <v>6964</v>
      </c>
      <c r="B5824" s="8" t="s">
        <v>5359</v>
      </c>
      <c r="C5824" s="8">
        <v>2</v>
      </c>
      <c r="D5824" s="8" t="s">
        <v>5454</v>
      </c>
      <c r="E5824" s="8" t="s">
        <v>20</v>
      </c>
      <c r="F5824" s="8" t="s">
        <v>14</v>
      </c>
    </row>
    <row r="5825" spans="1:6" ht="28.8">
      <c r="A5825" s="8">
        <v>7757</v>
      </c>
      <c r="B5825" s="8" t="s">
        <v>5359</v>
      </c>
      <c r="C5825" s="8">
        <v>4</v>
      </c>
      <c r="D5825" s="8" t="s">
        <v>5438</v>
      </c>
      <c r="E5825" s="8" t="s">
        <v>5439</v>
      </c>
      <c r="F5825" s="8" t="s">
        <v>36</v>
      </c>
    </row>
    <row r="5826" spans="1:6" ht="57.6">
      <c r="A5826" s="8">
        <v>9352</v>
      </c>
      <c r="B5826" s="8" t="s">
        <v>5359</v>
      </c>
      <c r="C5826" s="8">
        <v>2</v>
      </c>
      <c r="D5826" s="8" t="s">
        <v>5394</v>
      </c>
      <c r="E5826" s="8" t="s">
        <v>5395</v>
      </c>
      <c r="F5826" s="8" t="s">
        <v>14</v>
      </c>
    </row>
    <row r="5827" spans="1:6" ht="43.2">
      <c r="A5827" s="8">
        <v>23</v>
      </c>
      <c r="B5827" s="8" t="s">
        <v>5359</v>
      </c>
      <c r="C5827" s="8">
        <v>2</v>
      </c>
      <c r="D5827" s="8" t="s">
        <v>280</v>
      </c>
      <c r="E5827" s="8" t="s">
        <v>5415</v>
      </c>
      <c r="F5827" s="8" t="s">
        <v>14</v>
      </c>
    </row>
    <row r="5828" spans="1:6" ht="28.8">
      <c r="A5828" s="8">
        <v>8519</v>
      </c>
      <c r="B5828" s="8" t="s">
        <v>5455</v>
      </c>
      <c r="C5828" s="8">
        <v>3</v>
      </c>
      <c r="D5828" s="8" t="s">
        <v>5456</v>
      </c>
      <c r="E5828" s="8" t="s">
        <v>5457</v>
      </c>
      <c r="F5828" s="8" t="s">
        <v>28</v>
      </c>
    </row>
    <row r="5829" spans="1:6" ht="28.8">
      <c r="A5829" s="8">
        <v>4120</v>
      </c>
      <c r="B5829" s="8" t="s">
        <v>5455</v>
      </c>
      <c r="C5829" s="8">
        <v>1</v>
      </c>
      <c r="D5829" s="8" t="s">
        <v>5458</v>
      </c>
      <c r="E5829" s="8" t="s">
        <v>5459</v>
      </c>
      <c r="F5829" s="8" t="s">
        <v>28</v>
      </c>
    </row>
    <row r="5830" spans="1:6" ht="43.2">
      <c r="A5830" s="8">
        <v>3575</v>
      </c>
      <c r="B5830" s="8" t="s">
        <v>5460</v>
      </c>
      <c r="C5830" s="8">
        <v>5</v>
      </c>
      <c r="D5830" s="8" t="s">
        <v>5461</v>
      </c>
      <c r="E5830" s="8" t="s">
        <v>5462</v>
      </c>
      <c r="F5830" s="8" t="s">
        <v>28</v>
      </c>
    </row>
    <row r="5831" spans="1:6" ht="43.2">
      <c r="A5831" s="8">
        <v>2</v>
      </c>
      <c r="B5831" s="8" t="s">
        <v>5460</v>
      </c>
      <c r="C5831" s="8">
        <v>4</v>
      </c>
      <c r="D5831" s="8" t="s">
        <v>282</v>
      </c>
      <c r="E5831" s="8" t="s">
        <v>5463</v>
      </c>
      <c r="F5831" s="8" t="s">
        <v>14</v>
      </c>
    </row>
    <row r="5832" spans="1:6" ht="43.2">
      <c r="A5832" s="8">
        <v>2</v>
      </c>
      <c r="B5832" s="8" t="s">
        <v>5460</v>
      </c>
      <c r="C5832" s="8">
        <v>4</v>
      </c>
      <c r="D5832" s="8" t="s">
        <v>282</v>
      </c>
      <c r="E5832" s="8" t="s">
        <v>5463</v>
      </c>
      <c r="F5832" s="8" t="s">
        <v>36</v>
      </c>
    </row>
    <row r="5833" spans="1:6" ht="43.2">
      <c r="A5833" s="8">
        <v>2</v>
      </c>
      <c r="B5833" s="8" t="s">
        <v>5460</v>
      </c>
      <c r="C5833" s="8">
        <v>4</v>
      </c>
      <c r="D5833" s="8" t="s">
        <v>282</v>
      </c>
      <c r="E5833" s="8" t="s">
        <v>5463</v>
      </c>
      <c r="F5833" s="8" t="s">
        <v>7</v>
      </c>
    </row>
    <row r="5834" spans="1:6" ht="43.2">
      <c r="A5834" s="8">
        <v>3575</v>
      </c>
      <c r="B5834" s="8" t="s">
        <v>5460</v>
      </c>
      <c r="C5834" s="8">
        <v>5</v>
      </c>
      <c r="D5834" s="8" t="s">
        <v>5461</v>
      </c>
      <c r="E5834" s="8" t="s">
        <v>5462</v>
      </c>
      <c r="F5834" s="8" t="s">
        <v>7</v>
      </c>
    </row>
    <row r="5835" spans="1:6" ht="115.2">
      <c r="A5835" s="8">
        <v>4112</v>
      </c>
      <c r="B5835" s="8" t="s">
        <v>5460</v>
      </c>
      <c r="C5835" s="8">
        <v>1</v>
      </c>
      <c r="D5835" s="8" t="s">
        <v>5464</v>
      </c>
      <c r="E5835" s="8" t="s">
        <v>5465</v>
      </c>
      <c r="F5835" s="8" t="s">
        <v>36</v>
      </c>
    </row>
    <row r="5836" spans="1:6" ht="115.2">
      <c r="A5836" s="8">
        <v>4112</v>
      </c>
      <c r="B5836" s="8" t="s">
        <v>5460</v>
      </c>
      <c r="C5836" s="8">
        <v>1</v>
      </c>
      <c r="D5836" s="8" t="s">
        <v>5464</v>
      </c>
      <c r="E5836" s="8" t="s">
        <v>5465</v>
      </c>
      <c r="F5836" s="8" t="s">
        <v>7</v>
      </c>
    </row>
    <row r="5837" spans="1:6" ht="129.6">
      <c r="A5837" s="8">
        <v>6085</v>
      </c>
      <c r="B5837" s="8" t="s">
        <v>5460</v>
      </c>
      <c r="C5837" s="8">
        <v>1</v>
      </c>
      <c r="D5837" s="8" t="s">
        <v>5466</v>
      </c>
      <c r="E5837" s="8" t="s">
        <v>407</v>
      </c>
      <c r="F5837" s="8" t="s">
        <v>28</v>
      </c>
    </row>
    <row r="5838" spans="1:6" ht="115.2">
      <c r="A5838" s="8">
        <v>4112</v>
      </c>
      <c r="B5838" s="8" t="s">
        <v>5460</v>
      </c>
      <c r="C5838" s="8">
        <v>1</v>
      </c>
      <c r="D5838" s="8" t="s">
        <v>5464</v>
      </c>
      <c r="E5838" s="8" t="s">
        <v>5465</v>
      </c>
      <c r="F5838" s="8" t="s">
        <v>28</v>
      </c>
    </row>
    <row r="5839" spans="1:6" ht="115.2">
      <c r="A5839" s="8">
        <v>3</v>
      </c>
      <c r="B5839" s="8" t="s">
        <v>5460</v>
      </c>
      <c r="C5839" s="8">
        <v>1</v>
      </c>
      <c r="D5839" s="8" t="s">
        <v>5467</v>
      </c>
      <c r="E5839" s="8" t="s">
        <v>33</v>
      </c>
      <c r="F5839" s="8" t="s">
        <v>28</v>
      </c>
    </row>
    <row r="5840" spans="1:6" ht="43.2">
      <c r="A5840" s="8">
        <v>5264</v>
      </c>
      <c r="B5840" s="8" t="s">
        <v>5468</v>
      </c>
      <c r="C5840" s="8">
        <v>4</v>
      </c>
      <c r="D5840" s="8" t="s">
        <v>5469</v>
      </c>
      <c r="E5840" s="8" t="s">
        <v>359</v>
      </c>
      <c r="F5840" s="8" t="s">
        <v>28</v>
      </c>
    </row>
    <row r="5841" spans="1:6" ht="28.8">
      <c r="A5841" s="8">
        <v>3194</v>
      </c>
      <c r="B5841" s="8" t="s">
        <v>5468</v>
      </c>
      <c r="C5841" s="8">
        <v>5</v>
      </c>
      <c r="D5841" s="8" t="s">
        <v>5470</v>
      </c>
      <c r="E5841" s="8" t="s">
        <v>5471</v>
      </c>
      <c r="F5841" s="8" t="s">
        <v>7</v>
      </c>
    </row>
    <row r="5842" spans="1:6" ht="72">
      <c r="A5842" s="8">
        <v>2973</v>
      </c>
      <c r="B5842" s="8" t="s">
        <v>5468</v>
      </c>
      <c r="C5842" s="8">
        <v>1</v>
      </c>
      <c r="D5842" s="8" t="s">
        <v>5472</v>
      </c>
      <c r="E5842" s="8" t="s">
        <v>1503</v>
      </c>
      <c r="F5842" s="8" t="s">
        <v>28</v>
      </c>
    </row>
    <row r="5843" spans="1:6" ht="28.8">
      <c r="A5843" s="8">
        <v>3194</v>
      </c>
      <c r="B5843" s="8" t="s">
        <v>5468</v>
      </c>
      <c r="C5843" s="8">
        <v>5</v>
      </c>
      <c r="D5843" s="8" t="s">
        <v>5470</v>
      </c>
      <c r="E5843" s="8" t="s">
        <v>5471</v>
      </c>
      <c r="F5843" s="8" t="s">
        <v>28</v>
      </c>
    </row>
    <row r="5844" spans="1:6" ht="28.8">
      <c r="A5844" s="8">
        <v>6</v>
      </c>
      <c r="B5844" s="8" t="s">
        <v>5473</v>
      </c>
      <c r="C5844" s="8">
        <v>1</v>
      </c>
      <c r="D5844" s="8" t="s">
        <v>283</v>
      </c>
      <c r="E5844" s="8" t="s">
        <v>13</v>
      </c>
      <c r="F5844" s="8" t="s">
        <v>7</v>
      </c>
    </row>
    <row r="5845" spans="1:6" ht="43.2">
      <c r="A5845" s="8">
        <v>814</v>
      </c>
      <c r="B5845" s="8" t="s">
        <v>5473</v>
      </c>
      <c r="C5845" s="8">
        <v>3</v>
      </c>
      <c r="D5845" s="8" t="s">
        <v>5474</v>
      </c>
      <c r="E5845" s="8" t="s">
        <v>5475</v>
      </c>
      <c r="F5845" s="8" t="s">
        <v>28</v>
      </c>
    </row>
    <row r="5846" spans="1:6">
      <c r="A5846" s="8">
        <v>6966</v>
      </c>
      <c r="B5846" s="8" t="s">
        <v>5473</v>
      </c>
      <c r="C5846" s="8">
        <v>5</v>
      </c>
      <c r="D5846" s="8" t="s">
        <v>5476</v>
      </c>
      <c r="E5846" s="8" t="s">
        <v>359</v>
      </c>
      <c r="F5846" s="8" t="s">
        <v>28</v>
      </c>
    </row>
    <row r="5847" spans="1:6" ht="43.2">
      <c r="A5847" s="8">
        <v>8482</v>
      </c>
      <c r="B5847" s="8" t="s">
        <v>5473</v>
      </c>
      <c r="C5847" s="8">
        <v>5</v>
      </c>
      <c r="D5847" s="8" t="s">
        <v>5477</v>
      </c>
      <c r="E5847" s="8" t="s">
        <v>5478</v>
      </c>
      <c r="F5847" s="8" t="s">
        <v>28</v>
      </c>
    </row>
    <row r="5848" spans="1:6" ht="28.8">
      <c r="A5848" s="8">
        <v>5834</v>
      </c>
      <c r="B5848" s="8" t="s">
        <v>5473</v>
      </c>
      <c r="C5848" s="8">
        <v>5</v>
      </c>
      <c r="D5848" s="8" t="s">
        <v>5479</v>
      </c>
      <c r="E5848" s="8" t="s">
        <v>5480</v>
      </c>
      <c r="F5848" s="8" t="s">
        <v>28</v>
      </c>
    </row>
    <row r="5849" spans="1:6" ht="57.6">
      <c r="A5849" s="8">
        <v>5815</v>
      </c>
      <c r="B5849" s="8" t="s">
        <v>5473</v>
      </c>
      <c r="C5849" s="8">
        <v>1</v>
      </c>
      <c r="D5849" s="8" t="s">
        <v>5481</v>
      </c>
      <c r="E5849" s="8" t="s">
        <v>5482</v>
      </c>
      <c r="F5849" s="8" t="s">
        <v>28</v>
      </c>
    </row>
    <row r="5850" spans="1:6" ht="43.2">
      <c r="A5850" s="8">
        <v>6091</v>
      </c>
      <c r="B5850" s="8" t="s">
        <v>5473</v>
      </c>
      <c r="C5850" s="8">
        <v>5</v>
      </c>
      <c r="D5850" s="8" t="s">
        <v>5483</v>
      </c>
      <c r="E5850" s="8" t="s">
        <v>5484</v>
      </c>
      <c r="F5850" s="8" t="s">
        <v>28</v>
      </c>
    </row>
    <row r="5851" spans="1:6" ht="158.4">
      <c r="A5851" s="8">
        <v>1833</v>
      </c>
      <c r="B5851" s="8" t="s">
        <v>5473</v>
      </c>
      <c r="C5851" s="8">
        <v>4</v>
      </c>
      <c r="D5851" s="8" t="s">
        <v>5485</v>
      </c>
      <c r="E5851" s="8" t="s">
        <v>5486</v>
      </c>
      <c r="F5851" s="8" t="s">
        <v>28</v>
      </c>
    </row>
    <row r="5852" spans="1:6" ht="57.6">
      <c r="A5852" s="8">
        <v>6093</v>
      </c>
      <c r="B5852" s="8" t="s">
        <v>5473</v>
      </c>
      <c r="C5852" s="8">
        <v>4</v>
      </c>
      <c r="D5852" s="8" t="s">
        <v>5487</v>
      </c>
      <c r="E5852" s="8" t="s">
        <v>5488</v>
      </c>
      <c r="F5852" s="8" t="s">
        <v>28</v>
      </c>
    </row>
    <row r="5853" spans="1:6" ht="158.4">
      <c r="A5853" s="8">
        <v>1833</v>
      </c>
      <c r="B5853" s="8" t="s">
        <v>5473</v>
      </c>
      <c r="C5853" s="8">
        <v>4</v>
      </c>
      <c r="D5853" s="8" t="s">
        <v>5485</v>
      </c>
      <c r="E5853" s="8" t="s">
        <v>5486</v>
      </c>
      <c r="F5853" s="8" t="s">
        <v>7</v>
      </c>
    </row>
    <row r="5854" spans="1:6" ht="43.2">
      <c r="A5854" s="8">
        <v>6091</v>
      </c>
      <c r="B5854" s="8" t="s">
        <v>5473</v>
      </c>
      <c r="C5854" s="8">
        <v>5</v>
      </c>
      <c r="D5854" s="8" t="s">
        <v>5483</v>
      </c>
      <c r="E5854" s="8" t="s">
        <v>5484</v>
      </c>
      <c r="F5854" s="8" t="s">
        <v>7</v>
      </c>
    </row>
    <row r="5855" spans="1:6">
      <c r="A5855" s="8">
        <v>8531</v>
      </c>
      <c r="B5855" s="8" t="s">
        <v>5473</v>
      </c>
      <c r="C5855" s="8">
        <v>5</v>
      </c>
      <c r="D5855" s="8" t="s">
        <v>5489</v>
      </c>
      <c r="E5855" s="8" t="s">
        <v>377</v>
      </c>
      <c r="F5855" s="8" t="s">
        <v>7</v>
      </c>
    </row>
    <row r="5856" spans="1:6" ht="43.2">
      <c r="A5856" s="8">
        <v>1853</v>
      </c>
      <c r="B5856" s="8" t="s">
        <v>5473</v>
      </c>
      <c r="C5856" s="8">
        <v>3</v>
      </c>
      <c r="D5856" s="8" t="s">
        <v>5490</v>
      </c>
      <c r="E5856" s="8" t="s">
        <v>5491</v>
      </c>
      <c r="F5856" s="8" t="s">
        <v>28</v>
      </c>
    </row>
    <row r="5857" spans="1:6" ht="43.2">
      <c r="A5857" s="8">
        <v>8482</v>
      </c>
      <c r="B5857" s="8" t="s">
        <v>5473</v>
      </c>
      <c r="C5857" s="8">
        <v>5</v>
      </c>
      <c r="D5857" s="8" t="s">
        <v>5477</v>
      </c>
      <c r="E5857" s="8" t="s">
        <v>5478</v>
      </c>
      <c r="F5857" s="8" t="s">
        <v>7</v>
      </c>
    </row>
    <row r="5858" spans="1:6" ht="57.6">
      <c r="A5858" s="8">
        <v>802</v>
      </c>
      <c r="B5858" s="8" t="s">
        <v>5473</v>
      </c>
      <c r="C5858" s="8">
        <v>1</v>
      </c>
      <c r="D5858" s="8" t="s">
        <v>5492</v>
      </c>
      <c r="E5858" s="8" t="s">
        <v>5493</v>
      </c>
      <c r="F5858" s="8" t="s">
        <v>7</v>
      </c>
    </row>
    <row r="5859" spans="1:6" ht="28.8">
      <c r="A5859" s="8">
        <v>1435</v>
      </c>
      <c r="B5859" s="8" t="s">
        <v>5473</v>
      </c>
      <c r="C5859" s="8">
        <v>1</v>
      </c>
      <c r="D5859" s="8" t="s">
        <v>5494</v>
      </c>
      <c r="E5859" s="8" t="s">
        <v>5495</v>
      </c>
      <c r="F5859" s="8" t="s">
        <v>14</v>
      </c>
    </row>
    <row r="5860" spans="1:6" ht="57.6">
      <c r="A5860" s="8">
        <v>5813</v>
      </c>
      <c r="B5860" s="8" t="s">
        <v>5473</v>
      </c>
      <c r="C5860" s="8">
        <v>2</v>
      </c>
      <c r="D5860" s="8" t="s">
        <v>5496</v>
      </c>
      <c r="E5860" s="8" t="s">
        <v>357</v>
      </c>
      <c r="F5860" s="8" t="s">
        <v>36</v>
      </c>
    </row>
    <row r="5861" spans="1:6" ht="43.2">
      <c r="A5861" s="8">
        <v>814</v>
      </c>
      <c r="B5861" s="8" t="s">
        <v>5473</v>
      </c>
      <c r="C5861" s="8">
        <v>3</v>
      </c>
      <c r="D5861" s="8" t="s">
        <v>5474</v>
      </c>
      <c r="E5861" s="8" t="s">
        <v>5475</v>
      </c>
      <c r="F5861" s="8" t="s">
        <v>36</v>
      </c>
    </row>
    <row r="5862" spans="1:6" ht="28.8">
      <c r="A5862" s="8">
        <v>1435</v>
      </c>
      <c r="B5862" s="8" t="s">
        <v>5473</v>
      </c>
      <c r="C5862" s="8">
        <v>1</v>
      </c>
      <c r="D5862" s="8" t="s">
        <v>5494</v>
      </c>
      <c r="E5862" s="8" t="s">
        <v>5495</v>
      </c>
      <c r="F5862" s="8" t="s">
        <v>36</v>
      </c>
    </row>
    <row r="5863" spans="1:6" ht="43.2">
      <c r="A5863" s="8">
        <v>8482</v>
      </c>
      <c r="B5863" s="8" t="s">
        <v>5473</v>
      </c>
      <c r="C5863" s="8">
        <v>5</v>
      </c>
      <c r="D5863" s="8" t="s">
        <v>5477</v>
      </c>
      <c r="E5863" s="8" t="s">
        <v>5478</v>
      </c>
      <c r="F5863" s="8" t="s">
        <v>36</v>
      </c>
    </row>
    <row r="5864" spans="1:6" ht="43.2">
      <c r="A5864" s="8">
        <v>1853</v>
      </c>
      <c r="B5864" s="8" t="s">
        <v>5473</v>
      </c>
      <c r="C5864" s="8">
        <v>3</v>
      </c>
      <c r="D5864" s="8" t="s">
        <v>5490</v>
      </c>
      <c r="E5864" s="8" t="s">
        <v>5491</v>
      </c>
      <c r="F5864" s="8" t="s">
        <v>14</v>
      </c>
    </row>
    <row r="5865" spans="1:6" ht="43.2">
      <c r="A5865" s="8">
        <v>814</v>
      </c>
      <c r="B5865" s="8" t="s">
        <v>5473</v>
      </c>
      <c r="C5865" s="8">
        <v>3</v>
      </c>
      <c r="D5865" s="8" t="s">
        <v>5474</v>
      </c>
      <c r="E5865" s="8" t="s">
        <v>5475</v>
      </c>
      <c r="F5865" s="8" t="s">
        <v>14</v>
      </c>
    </row>
    <row r="5866" spans="1:6" ht="57.6">
      <c r="A5866" s="8">
        <v>802</v>
      </c>
      <c r="B5866" s="8" t="s">
        <v>5473</v>
      </c>
      <c r="C5866" s="8">
        <v>1</v>
      </c>
      <c r="D5866" s="8" t="s">
        <v>5492</v>
      </c>
      <c r="E5866" s="8" t="s">
        <v>5493</v>
      </c>
      <c r="F5866" s="8" t="s">
        <v>14</v>
      </c>
    </row>
    <row r="5867" spans="1:6" ht="86.4">
      <c r="A5867" s="8">
        <v>8468</v>
      </c>
      <c r="B5867" s="8" t="s">
        <v>5497</v>
      </c>
      <c r="C5867" s="8">
        <v>3</v>
      </c>
      <c r="D5867" s="8" t="s">
        <v>5498</v>
      </c>
      <c r="E5867" s="8" t="s">
        <v>5499</v>
      </c>
      <c r="F5867" s="8" t="s">
        <v>28</v>
      </c>
    </row>
    <row r="5868" spans="1:6" ht="28.8">
      <c r="A5868" s="8">
        <v>4135</v>
      </c>
      <c r="B5868" s="8" t="s">
        <v>5497</v>
      </c>
      <c r="C5868" s="8">
        <v>5</v>
      </c>
      <c r="D5868" s="8" t="s">
        <v>5500</v>
      </c>
      <c r="E5868" s="8" t="s">
        <v>443</v>
      </c>
      <c r="F5868" s="8" t="s">
        <v>14</v>
      </c>
    </row>
    <row r="5869" spans="1:6" ht="28.8">
      <c r="A5869" s="8">
        <v>6971</v>
      </c>
      <c r="B5869" s="8" t="s">
        <v>5497</v>
      </c>
      <c r="C5869" s="8">
        <v>1</v>
      </c>
      <c r="D5869" s="8" t="s">
        <v>5501</v>
      </c>
      <c r="E5869" s="8" t="s">
        <v>5502</v>
      </c>
      <c r="F5869" s="8" t="s">
        <v>35</v>
      </c>
    </row>
    <row r="5870" spans="1:6" ht="43.2">
      <c r="A5870" s="8">
        <v>4134</v>
      </c>
      <c r="B5870" s="8" t="s">
        <v>5497</v>
      </c>
      <c r="C5870" s="8">
        <v>1</v>
      </c>
      <c r="D5870" s="8" t="s">
        <v>5503</v>
      </c>
      <c r="E5870" s="8" t="s">
        <v>5504</v>
      </c>
      <c r="F5870" s="8" t="s">
        <v>14</v>
      </c>
    </row>
    <row r="5871" spans="1:6" ht="28.8">
      <c r="A5871" s="8">
        <v>4127</v>
      </c>
      <c r="B5871" s="8" t="s">
        <v>5497</v>
      </c>
      <c r="C5871" s="8">
        <v>5</v>
      </c>
      <c r="D5871" s="8" t="s">
        <v>5505</v>
      </c>
      <c r="E5871" s="8" t="s">
        <v>358</v>
      </c>
      <c r="F5871" s="8" t="s">
        <v>14</v>
      </c>
    </row>
    <row r="5872" spans="1:6">
      <c r="A5872" s="8">
        <v>1861</v>
      </c>
      <c r="B5872" s="8" t="s">
        <v>5497</v>
      </c>
      <c r="C5872" s="8">
        <v>2</v>
      </c>
      <c r="D5872" s="8" t="s">
        <v>5506</v>
      </c>
      <c r="E5872" s="8" t="s">
        <v>416</v>
      </c>
      <c r="F5872" s="8" t="s">
        <v>14</v>
      </c>
    </row>
    <row r="5873" spans="1:6" ht="28.8">
      <c r="A5873" s="8">
        <v>8643</v>
      </c>
      <c r="B5873" s="8" t="s">
        <v>5497</v>
      </c>
      <c r="C5873" s="8">
        <v>1</v>
      </c>
      <c r="D5873" s="8" t="s">
        <v>5507</v>
      </c>
      <c r="E5873" s="8" t="s">
        <v>5508</v>
      </c>
      <c r="F5873" s="8" t="s">
        <v>28</v>
      </c>
    </row>
    <row r="5874" spans="1:6" ht="158.4">
      <c r="A5874" s="8">
        <v>806</v>
      </c>
      <c r="B5874" s="8" t="s">
        <v>5497</v>
      </c>
      <c r="C5874" s="8">
        <v>2</v>
      </c>
      <c r="D5874" s="8" t="s">
        <v>5509</v>
      </c>
      <c r="E5874" s="8" t="s">
        <v>5510</v>
      </c>
      <c r="F5874" s="8" t="s">
        <v>28</v>
      </c>
    </row>
    <row r="5875" spans="1:6" ht="86.4">
      <c r="A5875" s="8">
        <v>5845</v>
      </c>
      <c r="B5875" s="8" t="s">
        <v>5497</v>
      </c>
      <c r="C5875" s="8">
        <v>3</v>
      </c>
      <c r="D5875" s="8" t="s">
        <v>5511</v>
      </c>
      <c r="E5875" s="8" t="s">
        <v>5512</v>
      </c>
      <c r="F5875" s="8" t="s">
        <v>28</v>
      </c>
    </row>
    <row r="5876" spans="1:6" ht="43.2">
      <c r="A5876" s="8">
        <v>4134</v>
      </c>
      <c r="B5876" s="8" t="s">
        <v>5497</v>
      </c>
      <c r="C5876" s="8">
        <v>1</v>
      </c>
      <c r="D5876" s="8" t="s">
        <v>5503</v>
      </c>
      <c r="E5876" s="8" t="s">
        <v>5504</v>
      </c>
      <c r="F5876" s="8" t="s">
        <v>28</v>
      </c>
    </row>
    <row r="5877" spans="1:6" ht="28.8">
      <c r="A5877" s="8">
        <v>2975</v>
      </c>
      <c r="B5877" s="8" t="s">
        <v>5497</v>
      </c>
      <c r="C5877" s="8">
        <v>4</v>
      </c>
      <c r="D5877" s="8" t="s">
        <v>5513</v>
      </c>
      <c r="E5877" s="8" t="s">
        <v>5514</v>
      </c>
      <c r="F5877" s="8" t="s">
        <v>28</v>
      </c>
    </row>
    <row r="5878" spans="1:6" ht="28.8">
      <c r="A5878" s="8">
        <v>6971</v>
      </c>
      <c r="B5878" s="8" t="s">
        <v>5497</v>
      </c>
      <c r="C5878" s="8">
        <v>1</v>
      </c>
      <c r="D5878" s="8" t="s">
        <v>5501</v>
      </c>
      <c r="E5878" s="8" t="s">
        <v>5502</v>
      </c>
      <c r="F5878" s="8" t="s">
        <v>28</v>
      </c>
    </row>
    <row r="5879" spans="1:6" ht="43.2">
      <c r="A5879" s="8">
        <v>8421</v>
      </c>
      <c r="B5879" s="8" t="s">
        <v>5497</v>
      </c>
      <c r="C5879" s="8">
        <v>3</v>
      </c>
      <c r="D5879" s="8" t="s">
        <v>5515</v>
      </c>
      <c r="E5879" s="8" t="s">
        <v>5516</v>
      </c>
      <c r="F5879" s="8" t="s">
        <v>28</v>
      </c>
    </row>
    <row r="5880" spans="1:6" ht="28.8">
      <c r="A5880" s="8">
        <v>5840</v>
      </c>
      <c r="B5880" s="8" t="s">
        <v>5497</v>
      </c>
      <c r="C5880" s="8">
        <v>1</v>
      </c>
      <c r="D5880" s="8" t="s">
        <v>5517</v>
      </c>
      <c r="E5880" s="8" t="s">
        <v>5518</v>
      </c>
      <c r="F5880" s="8" t="s">
        <v>28</v>
      </c>
    </row>
    <row r="5881" spans="1:6" ht="86.4">
      <c r="A5881" s="8">
        <v>8468</v>
      </c>
      <c r="B5881" s="8" t="s">
        <v>5497</v>
      </c>
      <c r="C5881" s="8">
        <v>3</v>
      </c>
      <c r="D5881" s="8" t="s">
        <v>5498</v>
      </c>
      <c r="E5881" s="8" t="s">
        <v>5499</v>
      </c>
      <c r="F5881" s="8" t="s">
        <v>14</v>
      </c>
    </row>
    <row r="5882" spans="1:6" ht="43.2">
      <c r="A5882" s="8">
        <v>4134</v>
      </c>
      <c r="B5882" s="8" t="s">
        <v>5497</v>
      </c>
      <c r="C5882" s="8">
        <v>1</v>
      </c>
      <c r="D5882" s="8" t="s">
        <v>5503</v>
      </c>
      <c r="E5882" s="8" t="s">
        <v>5504</v>
      </c>
      <c r="F5882" s="8" t="s">
        <v>36</v>
      </c>
    </row>
    <row r="5883" spans="1:6" ht="86.4">
      <c r="A5883" s="8">
        <v>8468</v>
      </c>
      <c r="B5883" s="8" t="s">
        <v>5497</v>
      </c>
      <c r="C5883" s="8">
        <v>3</v>
      </c>
      <c r="D5883" s="8" t="s">
        <v>5498</v>
      </c>
      <c r="E5883" s="8" t="s">
        <v>5499</v>
      </c>
      <c r="F5883" s="8" t="s">
        <v>36</v>
      </c>
    </row>
    <row r="5884" spans="1:6" ht="28.8">
      <c r="A5884" s="8">
        <v>4135</v>
      </c>
      <c r="B5884" s="8" t="s">
        <v>5497</v>
      </c>
      <c r="C5884" s="8">
        <v>5</v>
      </c>
      <c r="D5884" s="8" t="s">
        <v>5500</v>
      </c>
      <c r="E5884" s="8" t="s">
        <v>443</v>
      </c>
      <c r="F5884" s="8" t="s">
        <v>36</v>
      </c>
    </row>
    <row r="5885" spans="1:6" ht="28.8">
      <c r="A5885" s="8">
        <v>8422</v>
      </c>
      <c r="B5885" s="8" t="s">
        <v>5497</v>
      </c>
      <c r="C5885" s="8">
        <v>3</v>
      </c>
      <c r="D5885" s="8" t="s">
        <v>5519</v>
      </c>
      <c r="E5885" s="8" t="s">
        <v>5520</v>
      </c>
      <c r="F5885" s="8" t="s">
        <v>7</v>
      </c>
    </row>
    <row r="5886" spans="1:6" ht="86.4">
      <c r="A5886" s="8">
        <v>8468</v>
      </c>
      <c r="B5886" s="8" t="s">
        <v>5497</v>
      </c>
      <c r="C5886" s="8">
        <v>3</v>
      </c>
      <c r="D5886" s="8" t="s">
        <v>5498</v>
      </c>
      <c r="E5886" s="8" t="s">
        <v>5499</v>
      </c>
      <c r="F5886" s="8" t="s">
        <v>7</v>
      </c>
    </row>
    <row r="5887" spans="1:6">
      <c r="A5887" s="8">
        <v>2997</v>
      </c>
      <c r="B5887" s="8" t="s">
        <v>5497</v>
      </c>
      <c r="C5887" s="8">
        <v>1</v>
      </c>
      <c r="D5887" s="8" t="s">
        <v>5521</v>
      </c>
      <c r="E5887" s="8" t="s">
        <v>377</v>
      </c>
      <c r="F5887" s="8" t="s">
        <v>7</v>
      </c>
    </row>
    <row r="5888" spans="1:6" ht="28.8">
      <c r="A5888" s="8">
        <v>4127</v>
      </c>
      <c r="B5888" s="8" t="s">
        <v>5497</v>
      </c>
      <c r="C5888" s="8">
        <v>5</v>
      </c>
      <c r="D5888" s="8" t="s">
        <v>5505</v>
      </c>
      <c r="E5888" s="8" t="s">
        <v>358</v>
      </c>
      <c r="F5888" s="8" t="s">
        <v>7</v>
      </c>
    </row>
    <row r="5889" spans="1:6" ht="72">
      <c r="A5889" s="8">
        <v>8474</v>
      </c>
      <c r="B5889" s="8" t="s">
        <v>5497</v>
      </c>
      <c r="C5889" s="8">
        <v>1</v>
      </c>
      <c r="D5889" s="8" t="s">
        <v>5522</v>
      </c>
      <c r="E5889" s="8" t="s">
        <v>549</v>
      </c>
      <c r="F5889" s="8" t="s">
        <v>7</v>
      </c>
    </row>
    <row r="5890" spans="1:6">
      <c r="A5890" s="8">
        <v>1897</v>
      </c>
      <c r="B5890" s="8" t="s">
        <v>5523</v>
      </c>
      <c r="C5890" s="8">
        <v>1</v>
      </c>
      <c r="D5890" s="8" t="s">
        <v>5524</v>
      </c>
      <c r="E5890" s="8" t="s">
        <v>5525</v>
      </c>
      <c r="F5890" s="8" t="s">
        <v>28</v>
      </c>
    </row>
    <row r="5891" spans="1:6" ht="28.8">
      <c r="A5891" s="8">
        <v>6143</v>
      </c>
      <c r="B5891" s="8" t="s">
        <v>5523</v>
      </c>
      <c r="C5891" s="8">
        <v>3</v>
      </c>
      <c r="D5891" s="8" t="s">
        <v>5526</v>
      </c>
      <c r="E5891" s="8" t="s">
        <v>5527</v>
      </c>
      <c r="F5891" s="8" t="s">
        <v>28</v>
      </c>
    </row>
    <row r="5892" spans="1:6" ht="28.8">
      <c r="A5892" s="8">
        <v>3577</v>
      </c>
      <c r="B5892" s="8" t="s">
        <v>5523</v>
      </c>
      <c r="C5892" s="8">
        <v>2</v>
      </c>
      <c r="D5892" s="8" t="s">
        <v>5528</v>
      </c>
      <c r="E5892" s="8" t="s">
        <v>5529</v>
      </c>
      <c r="F5892" s="8" t="s">
        <v>28</v>
      </c>
    </row>
    <row r="5893" spans="1:6" ht="129.6">
      <c r="A5893" s="8">
        <v>4111</v>
      </c>
      <c r="B5893" s="8" t="s">
        <v>5523</v>
      </c>
      <c r="C5893" s="8">
        <v>1</v>
      </c>
      <c r="D5893" s="8" t="s">
        <v>5530</v>
      </c>
      <c r="E5893" s="8" t="s">
        <v>5531</v>
      </c>
      <c r="F5893" s="8" t="s">
        <v>28</v>
      </c>
    </row>
    <row r="5894" spans="1:6" ht="28.8">
      <c r="A5894" s="8">
        <v>1892</v>
      </c>
      <c r="B5894" s="8" t="s">
        <v>5523</v>
      </c>
      <c r="C5894" s="8">
        <v>2</v>
      </c>
      <c r="D5894" s="8" t="s">
        <v>5532</v>
      </c>
      <c r="E5894" s="8" t="s">
        <v>5533</v>
      </c>
      <c r="F5894" s="8" t="s">
        <v>28</v>
      </c>
    </row>
    <row r="5895" spans="1:6" ht="129.6">
      <c r="A5895" s="8">
        <v>7753</v>
      </c>
      <c r="B5895" s="8" t="s">
        <v>5523</v>
      </c>
      <c r="C5895" s="8">
        <v>1</v>
      </c>
      <c r="D5895" s="8" t="s">
        <v>5534</v>
      </c>
      <c r="E5895" s="8" t="s">
        <v>370</v>
      </c>
      <c r="F5895" s="8" t="s">
        <v>36</v>
      </c>
    </row>
    <row r="5896" spans="1:6" ht="100.8">
      <c r="A5896" s="8">
        <v>6083</v>
      </c>
      <c r="B5896" s="8" t="s">
        <v>5523</v>
      </c>
      <c r="C5896" s="8">
        <v>4</v>
      </c>
      <c r="D5896" s="8" t="s">
        <v>5535</v>
      </c>
      <c r="E5896" s="8" t="s">
        <v>5536</v>
      </c>
      <c r="F5896" s="8" t="s">
        <v>28</v>
      </c>
    </row>
    <row r="5897" spans="1:6" ht="201.6">
      <c r="A5897" s="8">
        <v>8485</v>
      </c>
      <c r="B5897" s="8" t="s">
        <v>5523</v>
      </c>
      <c r="C5897" s="8">
        <v>1</v>
      </c>
      <c r="D5897" s="8" t="s">
        <v>5537</v>
      </c>
      <c r="E5897" s="8" t="s">
        <v>5538</v>
      </c>
      <c r="F5897" s="8" t="s">
        <v>28</v>
      </c>
    </row>
    <row r="5898" spans="1:6" ht="28.8">
      <c r="A5898" s="8">
        <v>5260</v>
      </c>
      <c r="B5898" s="8" t="s">
        <v>5523</v>
      </c>
      <c r="C5898" s="8">
        <v>4</v>
      </c>
      <c r="D5898" s="8" t="s">
        <v>5539</v>
      </c>
      <c r="E5898" s="8" t="s">
        <v>5540</v>
      </c>
      <c r="F5898" s="8" t="s">
        <v>28</v>
      </c>
    </row>
    <row r="5899" spans="1:6">
      <c r="A5899" s="8">
        <v>5283</v>
      </c>
      <c r="B5899" s="8" t="s">
        <v>5523</v>
      </c>
      <c r="C5899" s="8">
        <v>5</v>
      </c>
      <c r="D5899" s="8" t="s">
        <v>5541</v>
      </c>
      <c r="E5899" s="8" t="s">
        <v>5542</v>
      </c>
      <c r="F5899" s="8" t="s">
        <v>28</v>
      </c>
    </row>
    <row r="5900" spans="1:6" ht="28.8">
      <c r="A5900" s="8">
        <v>3580</v>
      </c>
      <c r="B5900" s="8" t="s">
        <v>5523</v>
      </c>
      <c r="C5900" s="8">
        <v>5</v>
      </c>
      <c r="D5900" s="8" t="s">
        <v>5543</v>
      </c>
      <c r="E5900" s="8" t="s">
        <v>5544</v>
      </c>
      <c r="F5900" s="8" t="s">
        <v>28</v>
      </c>
    </row>
    <row r="5901" spans="1:6" ht="72">
      <c r="A5901" s="8">
        <v>6087</v>
      </c>
      <c r="B5901" s="8" t="s">
        <v>5523</v>
      </c>
      <c r="C5901" s="8">
        <v>1</v>
      </c>
      <c r="D5901" s="8" t="s">
        <v>5545</v>
      </c>
      <c r="E5901" s="8" t="s">
        <v>2033</v>
      </c>
      <c r="F5901" s="8" t="s">
        <v>36</v>
      </c>
    </row>
    <row r="5902" spans="1:6" ht="100.8">
      <c r="A5902" s="8">
        <v>6083</v>
      </c>
      <c r="B5902" s="8" t="s">
        <v>5523</v>
      </c>
      <c r="C5902" s="8">
        <v>4</v>
      </c>
      <c r="D5902" s="8" t="s">
        <v>5535</v>
      </c>
      <c r="E5902" s="8" t="s">
        <v>5536</v>
      </c>
      <c r="F5902" s="8" t="s">
        <v>36</v>
      </c>
    </row>
    <row r="5903" spans="1:6" ht="129.6">
      <c r="A5903" s="8">
        <v>4111</v>
      </c>
      <c r="B5903" s="8" t="s">
        <v>5523</v>
      </c>
      <c r="C5903" s="8">
        <v>1</v>
      </c>
      <c r="D5903" s="8" t="s">
        <v>5530</v>
      </c>
      <c r="E5903" s="8" t="s">
        <v>5531</v>
      </c>
      <c r="F5903" s="8" t="s">
        <v>36</v>
      </c>
    </row>
    <row r="5904" spans="1:6" ht="201.6">
      <c r="A5904" s="8">
        <v>8485</v>
      </c>
      <c r="B5904" s="8" t="s">
        <v>5523</v>
      </c>
      <c r="C5904" s="8">
        <v>1</v>
      </c>
      <c r="D5904" s="8" t="s">
        <v>5537</v>
      </c>
      <c r="E5904" s="8" t="s">
        <v>5538</v>
      </c>
      <c r="F5904" s="8" t="s">
        <v>36</v>
      </c>
    </row>
    <row r="5905" spans="1:6" ht="201.6">
      <c r="A5905" s="8">
        <v>8485</v>
      </c>
      <c r="B5905" s="8" t="s">
        <v>5523</v>
      </c>
      <c r="C5905" s="8">
        <v>1</v>
      </c>
      <c r="D5905" s="8" t="s">
        <v>5537</v>
      </c>
      <c r="E5905" s="8" t="s">
        <v>5538</v>
      </c>
      <c r="F5905" s="8" t="s">
        <v>14</v>
      </c>
    </row>
    <row r="5906" spans="1:6" ht="100.8">
      <c r="A5906" s="8">
        <v>6083</v>
      </c>
      <c r="B5906" s="8" t="s">
        <v>5523</v>
      </c>
      <c r="C5906" s="8">
        <v>4</v>
      </c>
      <c r="D5906" s="8" t="s">
        <v>5535</v>
      </c>
      <c r="E5906" s="8" t="s">
        <v>5536</v>
      </c>
      <c r="F5906" s="8" t="s">
        <v>14</v>
      </c>
    </row>
    <row r="5907" spans="1:6" ht="28.8">
      <c r="A5907" s="8">
        <v>1892</v>
      </c>
      <c r="B5907" s="8" t="s">
        <v>5523</v>
      </c>
      <c r="C5907" s="8">
        <v>2</v>
      </c>
      <c r="D5907" s="8" t="s">
        <v>5532</v>
      </c>
      <c r="E5907" s="8" t="s">
        <v>5533</v>
      </c>
      <c r="F5907" s="8" t="s">
        <v>14</v>
      </c>
    </row>
    <row r="5908" spans="1:6" ht="129.6">
      <c r="A5908" s="8">
        <v>4111</v>
      </c>
      <c r="B5908" s="8" t="s">
        <v>5523</v>
      </c>
      <c r="C5908" s="8">
        <v>1</v>
      </c>
      <c r="D5908" s="8" t="s">
        <v>5530</v>
      </c>
      <c r="E5908" s="8" t="s">
        <v>5531</v>
      </c>
      <c r="F5908" s="8" t="s">
        <v>14</v>
      </c>
    </row>
    <row r="5909" spans="1:6" ht="72">
      <c r="A5909" s="8">
        <v>6087</v>
      </c>
      <c r="B5909" s="8" t="s">
        <v>5523</v>
      </c>
      <c r="C5909" s="8">
        <v>1</v>
      </c>
      <c r="D5909" s="8" t="s">
        <v>5545</v>
      </c>
      <c r="E5909" s="8" t="s">
        <v>2033</v>
      </c>
      <c r="F5909" s="8" t="s">
        <v>14</v>
      </c>
    </row>
    <row r="5910" spans="1:6" ht="28.8">
      <c r="A5910" s="8">
        <v>5260</v>
      </c>
      <c r="B5910" s="8" t="s">
        <v>5523</v>
      </c>
      <c r="C5910" s="8">
        <v>4</v>
      </c>
      <c r="D5910" s="8" t="s">
        <v>5539</v>
      </c>
      <c r="E5910" s="8" t="s">
        <v>5540</v>
      </c>
      <c r="F5910" s="8" t="s">
        <v>7</v>
      </c>
    </row>
    <row r="5911" spans="1:6" ht="100.8">
      <c r="A5911" s="8">
        <v>6083</v>
      </c>
      <c r="B5911" s="8" t="s">
        <v>5523</v>
      </c>
      <c r="C5911" s="8">
        <v>4</v>
      </c>
      <c r="D5911" s="8" t="s">
        <v>5535</v>
      </c>
      <c r="E5911" s="8" t="s">
        <v>5536</v>
      </c>
      <c r="F5911" s="8" t="s">
        <v>7</v>
      </c>
    </row>
    <row r="5912" spans="1:6" ht="28.8">
      <c r="A5912" s="8">
        <v>3577</v>
      </c>
      <c r="B5912" s="8" t="s">
        <v>5523</v>
      </c>
      <c r="C5912" s="8">
        <v>2</v>
      </c>
      <c r="D5912" s="8" t="s">
        <v>5528</v>
      </c>
      <c r="E5912" s="8" t="s">
        <v>5529</v>
      </c>
      <c r="F5912" s="8" t="s">
        <v>7</v>
      </c>
    </row>
    <row r="5913" spans="1:6">
      <c r="A5913" s="8">
        <v>6104</v>
      </c>
      <c r="B5913" s="8" t="s">
        <v>5523</v>
      </c>
      <c r="C5913" s="8">
        <v>3</v>
      </c>
      <c r="D5913" s="8" t="s">
        <v>5546</v>
      </c>
      <c r="E5913" s="8" t="s">
        <v>38</v>
      </c>
      <c r="F5913" s="8" t="s">
        <v>36</v>
      </c>
    </row>
    <row r="5914" spans="1:6" ht="28.8">
      <c r="A5914" s="8">
        <v>6143</v>
      </c>
      <c r="B5914" s="8" t="s">
        <v>5523</v>
      </c>
      <c r="C5914" s="8">
        <v>3</v>
      </c>
      <c r="D5914" s="8" t="s">
        <v>5526</v>
      </c>
      <c r="E5914" s="8" t="s">
        <v>5527</v>
      </c>
      <c r="F5914" s="8" t="s">
        <v>36</v>
      </c>
    </row>
    <row r="5915" spans="1:6" ht="115.2">
      <c r="A5915" s="8">
        <v>9354</v>
      </c>
      <c r="B5915" s="8" t="s">
        <v>5523</v>
      </c>
      <c r="C5915" s="8">
        <v>3</v>
      </c>
      <c r="D5915" s="8" t="s">
        <v>5547</v>
      </c>
      <c r="E5915" s="8" t="s">
        <v>5548</v>
      </c>
      <c r="F5915" s="8"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table-SWOT</vt:lpstr>
      <vt:lpstr>calculation</vt:lpstr>
      <vt:lpstr>database-aspect</vt:lpstr>
      <vt:lpstr>database-trend</vt:lpstr>
      <vt:lpstr>database-main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baha.t.r</dc:creator>
  <cp:lastModifiedBy>Baha Tegar Ramadhan</cp:lastModifiedBy>
  <dcterms:created xsi:type="dcterms:W3CDTF">2024-12-06T06:17:42Z</dcterms:created>
  <dcterms:modified xsi:type="dcterms:W3CDTF">2024-12-21T17:35:04Z</dcterms:modified>
</cp:coreProperties>
</file>